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njui/workspace/rime/rime-piau-im/docs/"/>
    </mc:Choice>
  </mc:AlternateContent>
  <xr:revisionPtr revIDLastSave="0" documentId="13_ncr:1_{703ACE62-C903-B148-BFBA-71D071241AB1}" xr6:coauthVersionLast="47" xr6:coauthVersionMax="47" xr10:uidLastSave="{00000000-0000-0000-0000-000000000000}"/>
  <bookViews>
    <workbookView xWindow="-88960" yWindow="1360" windowWidth="37640" windowHeight="18800" activeTab="3" xr2:uid="{28F1D67D-D646-F742-8C6B-20DFC10DC14C}"/>
  </bookViews>
  <sheets>
    <sheet name="聲母發音表" sheetId="4" r:id="rId1"/>
    <sheet name="編碼設計" sheetId="3" r:id="rId2"/>
    <sheet name="鍵盤對映" sheetId="2" r:id="rId3"/>
    <sheet name="RIME指令 (與漢字拼音相容版)" sheetId="5" r:id="rId4"/>
  </sheets>
  <externalReferences>
    <externalReference r:id="rId5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5" l="1" a="1"/>
  <c r="C3" i="5"/>
  <c r="D3" i="5" a="1"/>
  <c r="D3" i="5" s="1"/>
  <c r="E3" i="5" a="1"/>
  <c r="E3" i="5"/>
  <c r="F3" i="5" a="1"/>
  <c r="F3" i="5" s="1"/>
  <c r="G3" i="5" a="1"/>
  <c r="G3" i="5" s="1"/>
  <c r="H3" i="5" a="1"/>
  <c r="H3" i="5" s="1"/>
  <c r="I3" i="5" a="1"/>
  <c r="I3" i="5"/>
  <c r="J3" i="5" a="1"/>
  <c r="J3" i="5" s="1"/>
  <c r="K3" i="5" a="1"/>
  <c r="K3" i="5"/>
  <c r="L3" i="5" a="1"/>
  <c r="L3" i="5" s="1"/>
  <c r="M3" i="5" a="1"/>
  <c r="M3" i="5" s="1"/>
  <c r="N3" i="5" a="1"/>
  <c r="N3" i="5" s="1"/>
  <c r="O3" i="5" a="1"/>
  <c r="O3" i="5"/>
  <c r="P3" i="5" a="1"/>
  <c r="P3" i="5" s="1"/>
  <c r="Q3" i="5" a="1"/>
  <c r="Q3" i="5"/>
  <c r="R3" i="5" a="1"/>
  <c r="R3" i="5" s="1"/>
  <c r="S3" i="5" a="1"/>
  <c r="S3" i="5" s="1"/>
  <c r="T3" i="5" a="1"/>
  <c r="T3" i="5" s="1"/>
  <c r="U3" i="5" a="1"/>
  <c r="U3" i="5"/>
  <c r="V3" i="5" a="1"/>
  <c r="V3" i="5" s="1"/>
  <c r="W3" i="5" a="1"/>
  <c r="W3" i="5"/>
  <c r="X3" i="5" a="1"/>
  <c r="X3" i="5" s="1"/>
  <c r="Y3" i="5" a="1"/>
  <c r="Y3" i="5" s="1"/>
  <c r="Z3" i="5" a="1"/>
  <c r="Z3" i="5" s="1"/>
  <c r="AA3" i="5" a="1"/>
  <c r="AA3" i="5"/>
  <c r="AB3" i="5" a="1"/>
  <c r="AB3" i="5" s="1"/>
  <c r="AC3" i="5" a="1"/>
  <c r="AC3" i="5"/>
  <c r="AD3" i="5" a="1"/>
  <c r="AD3" i="5" s="1"/>
  <c r="AE3" i="5" a="1"/>
  <c r="AE3" i="5" s="1"/>
  <c r="AF3" i="5" a="1"/>
  <c r="AF3" i="5" s="1"/>
  <c r="AG3" i="5" a="1"/>
  <c r="AG3" i="5" s="1"/>
  <c r="AH3" i="5" a="1"/>
  <c r="AH3" i="5" s="1"/>
  <c r="AI3" i="5" a="1"/>
  <c r="AI3" i="5"/>
  <c r="AJ3" i="5" a="1"/>
  <c r="AJ3" i="5" s="1"/>
  <c r="AK3" i="5" a="1"/>
  <c r="AK3" i="5" s="1"/>
  <c r="AL3" i="5" a="1"/>
  <c r="AL3" i="5" s="1"/>
  <c r="AM3" i="5" a="1"/>
  <c r="AM3" i="5" s="1"/>
  <c r="AN3" i="5" a="1"/>
  <c r="AN3" i="5" s="1"/>
  <c r="AO3" i="5" a="1"/>
  <c r="AO3" i="5" s="1"/>
  <c r="AP3" i="5" a="1"/>
  <c r="AP3" i="5" s="1"/>
  <c r="AQ3" i="5" a="1"/>
  <c r="AQ3" i="5" s="1"/>
  <c r="AR3" i="5" a="1"/>
  <c r="AR3" i="5" s="1"/>
  <c r="AS3" i="5" a="1"/>
  <c r="AS3" i="5" s="1"/>
  <c r="AT3" i="5" a="1"/>
  <c r="AT3" i="5" s="1"/>
  <c r="AU3" i="5" a="1"/>
  <c r="AU3" i="5" s="1"/>
  <c r="B4" i="5"/>
  <c r="C4" i="5"/>
  <c r="D4" i="5"/>
  <c r="E4" i="5"/>
  <c r="F4" i="5"/>
  <c r="C28" i="5" s="1"/>
  <c r="G4" i="5"/>
  <c r="H4" i="5"/>
  <c r="I4" i="5"/>
  <c r="J4" i="5"/>
  <c r="K4" i="5"/>
  <c r="L4" i="5"/>
  <c r="M4" i="5"/>
  <c r="N4" i="5"/>
  <c r="O4" i="5"/>
  <c r="P4" i="5"/>
  <c r="Q4" i="5"/>
  <c r="R4" i="5"/>
  <c r="S4" i="5"/>
  <c r="T4" i="5"/>
  <c r="U4" i="5"/>
  <c r="V4" i="5"/>
  <c r="W4" i="5"/>
  <c r="X4" i="5"/>
  <c r="Y4" i="5"/>
  <c r="Z4" i="5"/>
  <c r="AA4" i="5"/>
  <c r="AB4" i="5"/>
  <c r="AC4" i="5"/>
  <c r="AD4" i="5"/>
  <c r="AE4" i="5"/>
  <c r="AF4" i="5"/>
  <c r="AG4" i="5"/>
  <c r="AH4" i="5"/>
  <c r="AI4" i="5"/>
  <c r="AJ4" i="5"/>
  <c r="AK4" i="5"/>
  <c r="AL4" i="5"/>
  <c r="AM4" i="5"/>
  <c r="AN4" i="5"/>
  <c r="AO4" i="5"/>
  <c r="AP4" i="5"/>
  <c r="AQ4" i="5"/>
  <c r="AR4" i="5"/>
  <c r="AS4" i="5"/>
  <c r="AT4" i="5"/>
  <c r="AU4" i="5"/>
  <c r="B5" i="5"/>
  <c r="C5" i="5"/>
  <c r="D5" i="5"/>
  <c r="E5" i="5"/>
  <c r="F5" i="5"/>
  <c r="G5" i="5"/>
  <c r="H5" i="5"/>
  <c r="I5" i="5"/>
  <c r="J5" i="5"/>
  <c r="K5" i="5"/>
  <c r="L5" i="5"/>
  <c r="M5" i="5"/>
  <c r="N5" i="5"/>
  <c r="O5" i="5"/>
  <c r="P5" i="5"/>
  <c r="Q5" i="5"/>
  <c r="R5" i="5"/>
  <c r="S5" i="5"/>
  <c r="T5" i="5"/>
  <c r="U5" i="5"/>
  <c r="V5" i="5"/>
  <c r="W5" i="5"/>
  <c r="X5" i="5"/>
  <c r="Y5" i="5"/>
  <c r="Z5" i="5"/>
  <c r="AA5" i="5"/>
  <c r="AB5" i="5"/>
  <c r="AC5" i="5"/>
  <c r="AD5" i="5"/>
  <c r="AE5" i="5"/>
  <c r="AF5" i="5"/>
  <c r="AG5" i="5"/>
  <c r="AH5" i="5"/>
  <c r="AI5" i="5"/>
  <c r="AJ5" i="5"/>
  <c r="AK5" i="5"/>
  <c r="AL5" i="5"/>
  <c r="AM5" i="5"/>
  <c r="AN5" i="5"/>
  <c r="AO5" i="5"/>
  <c r="AP5" i="5"/>
  <c r="AQ5" i="5"/>
  <c r="AR5" i="5"/>
  <c r="AS5" i="5"/>
  <c r="AT5" i="5"/>
  <c r="AU5" i="5"/>
  <c r="B6" i="5"/>
  <c r="C6" i="5"/>
  <c r="D6" i="5"/>
  <c r="E6" i="5"/>
  <c r="F6" i="5"/>
  <c r="G6" i="5"/>
  <c r="H6" i="5"/>
  <c r="I6" i="5"/>
  <c r="J6" i="5"/>
  <c r="K6" i="5"/>
  <c r="L6" i="5"/>
  <c r="M6" i="5"/>
  <c r="N6" i="5"/>
  <c r="O6" i="5"/>
  <c r="P6" i="5"/>
  <c r="Q6" i="5"/>
  <c r="R6" i="5"/>
  <c r="S6" i="5"/>
  <c r="T6" i="5"/>
  <c r="U6" i="5"/>
  <c r="V6" i="5"/>
  <c r="W6" i="5"/>
  <c r="X6" i="5"/>
  <c r="Y6" i="5"/>
  <c r="Z6" i="5"/>
  <c r="AA6" i="5"/>
  <c r="AB6" i="5"/>
  <c r="AC6" i="5"/>
  <c r="AD6" i="5"/>
  <c r="AE6" i="5"/>
  <c r="AF6" i="5"/>
  <c r="AG6" i="5"/>
  <c r="AH6" i="5"/>
  <c r="AI6" i="5"/>
  <c r="AJ6" i="5"/>
  <c r="AK6" i="5"/>
  <c r="AL6" i="5"/>
  <c r="AM6" i="5"/>
  <c r="AN6" i="5"/>
  <c r="AO6" i="5"/>
  <c r="AP6" i="5"/>
  <c r="AQ6" i="5"/>
  <c r="AR6" i="5"/>
  <c r="AS6" i="5"/>
  <c r="AT6" i="5"/>
  <c r="AU6" i="5"/>
  <c r="B7" i="5"/>
  <c r="C7" i="5"/>
  <c r="D7" i="5"/>
  <c r="C11" i="5" s="1"/>
  <c r="E7" i="5"/>
  <c r="F7" i="5"/>
  <c r="G7" i="5"/>
  <c r="H7" i="5"/>
  <c r="I7" i="5"/>
  <c r="J7" i="5"/>
  <c r="K7" i="5"/>
  <c r="L7" i="5"/>
  <c r="C19" i="5" s="1"/>
  <c r="B23" i="5" s="1"/>
  <c r="M7" i="5"/>
  <c r="N7" i="5"/>
  <c r="O7" i="5"/>
  <c r="P7" i="5"/>
  <c r="Q7" i="5"/>
  <c r="R7" i="5"/>
  <c r="S7" i="5"/>
  <c r="T7" i="5"/>
  <c r="U7" i="5"/>
  <c r="V7" i="5"/>
  <c r="W7" i="5"/>
  <c r="X7" i="5"/>
  <c r="Y7" i="5"/>
  <c r="Z7" i="5"/>
  <c r="AA7" i="5"/>
  <c r="AB7" i="5"/>
  <c r="AC7" i="5"/>
  <c r="AD7" i="5"/>
  <c r="AE7" i="5"/>
  <c r="AF7" i="5"/>
  <c r="AG7" i="5"/>
  <c r="AH7" i="5"/>
  <c r="AI7" i="5"/>
  <c r="AJ7" i="5"/>
  <c r="AK7" i="5"/>
  <c r="AL7" i="5"/>
  <c r="AM7" i="5"/>
  <c r="AN7" i="5"/>
  <c r="AO7" i="5"/>
  <c r="AP7" i="5"/>
  <c r="AQ7" i="5"/>
  <c r="AR7" i="5"/>
  <c r="AS7" i="5"/>
  <c r="AT7" i="5"/>
  <c r="AU7" i="5"/>
  <c r="B8" i="5"/>
  <c r="B12" i="5" s="1"/>
  <c r="B27" i="5" s="1"/>
  <c r="C8" i="5"/>
  <c r="C27" i="5" s="1"/>
  <c r="B31" i="5" s="1"/>
  <c r="D8" i="5"/>
  <c r="E8" i="5"/>
  <c r="F8" i="5"/>
  <c r="C12" i="5" s="1"/>
  <c r="G8" i="5"/>
  <c r="H8" i="5"/>
  <c r="I8" i="5"/>
  <c r="J8" i="5"/>
  <c r="K8" i="5"/>
  <c r="L8" i="5"/>
  <c r="M8" i="5"/>
  <c r="N8" i="5"/>
  <c r="O8" i="5"/>
  <c r="P8" i="5"/>
  <c r="Q8" i="5"/>
  <c r="R8" i="5"/>
  <c r="S8" i="5"/>
  <c r="T8" i="5"/>
  <c r="U8" i="5"/>
  <c r="V8" i="5"/>
  <c r="W8" i="5"/>
  <c r="X8" i="5"/>
  <c r="Y8" i="5"/>
  <c r="Z8" i="5"/>
  <c r="AA8" i="5"/>
  <c r="AB8" i="5"/>
  <c r="AC8" i="5"/>
  <c r="AD8" i="5"/>
  <c r="AE8" i="5"/>
  <c r="AF8" i="5"/>
  <c r="AG8" i="5"/>
  <c r="AH8" i="5"/>
  <c r="AI8" i="5"/>
  <c r="AJ8" i="5"/>
  <c r="AK8" i="5"/>
  <c r="AL8" i="5"/>
  <c r="AM8" i="5"/>
  <c r="AN8" i="5"/>
  <c r="AO8" i="5"/>
  <c r="AP8" i="5"/>
  <c r="AQ8" i="5"/>
  <c r="AR8" i="5"/>
  <c r="AS8" i="5"/>
  <c r="AT8" i="5"/>
  <c r="AU8" i="5"/>
  <c r="B9" i="5"/>
  <c r="C9" i="5"/>
  <c r="D9" i="5"/>
  <c r="E9" i="5"/>
  <c r="F9" i="5"/>
  <c r="G9" i="5"/>
  <c r="H9" i="5"/>
  <c r="I9" i="5"/>
  <c r="J9" i="5"/>
  <c r="K9" i="5"/>
  <c r="L9" i="5"/>
  <c r="M9" i="5"/>
  <c r="N9" i="5"/>
  <c r="O9" i="5"/>
  <c r="P9" i="5"/>
  <c r="Q9" i="5"/>
  <c r="R9" i="5"/>
  <c r="S9" i="5"/>
  <c r="T9" i="5"/>
  <c r="U9" i="5"/>
  <c r="V9" i="5"/>
  <c r="W9" i="5"/>
  <c r="X9" i="5"/>
  <c r="Y9" i="5"/>
  <c r="Z9" i="5"/>
  <c r="AA9" i="5"/>
  <c r="AB9" i="5"/>
  <c r="AC9" i="5"/>
  <c r="AD9" i="5"/>
  <c r="AE9" i="5"/>
  <c r="AF9" i="5"/>
  <c r="AG9" i="5"/>
  <c r="AH9" i="5"/>
  <c r="AI9" i="5"/>
  <c r="AJ9" i="5"/>
  <c r="AK9" i="5"/>
  <c r="AL9" i="5"/>
  <c r="AM9" i="5"/>
  <c r="AN9" i="5"/>
  <c r="AO9" i="5"/>
  <c r="AP9" i="5"/>
  <c r="AQ9" i="5"/>
  <c r="AR9" i="5"/>
  <c r="AS9" i="5"/>
  <c r="AT9" i="5"/>
  <c r="AU9" i="5"/>
  <c r="B11" i="5"/>
  <c r="B19" i="5"/>
  <c r="B20" i="5"/>
  <c r="C20" i="5"/>
  <c r="B28" i="5"/>
  <c r="BH23" i="2"/>
  <c r="BH24" i="2" s="1"/>
  <c r="BH25" i="2" s="1"/>
  <c r="BH26" i="2" s="1"/>
  <c r="BH27" i="2" s="1"/>
  <c r="BH28" i="2" s="1"/>
  <c r="BH29" i="2" s="1"/>
  <c r="BH30" i="2" s="1"/>
  <c r="BH31" i="2" s="1"/>
  <c r="BH32" i="2" s="1"/>
  <c r="BH33" i="2" s="1"/>
  <c r="BH34" i="2" s="1"/>
  <c r="BH35" i="2" s="1"/>
  <c r="BH36" i="2" s="1"/>
  <c r="BH37" i="2" s="1"/>
  <c r="BH38" i="2" s="1"/>
  <c r="BH39" i="2" s="1"/>
  <c r="BH40" i="2" s="1"/>
  <c r="BH41" i="2" s="1"/>
  <c r="BH42" i="2" s="1"/>
  <c r="BH43" i="2" s="1"/>
  <c r="BH44" i="2" s="1"/>
  <c r="BH45" i="2" s="1"/>
  <c r="BH46" i="2" s="1"/>
  <c r="BH47" i="2" s="1"/>
  <c r="BH48" i="2" s="1"/>
  <c r="BH49" i="2" s="1"/>
  <c r="BH50" i="2" s="1"/>
  <c r="BH51" i="2" s="1"/>
  <c r="BH52" i="2" s="1"/>
  <c r="BH53" i="2" s="1"/>
  <c r="R9" i="2"/>
  <c r="O9" i="2"/>
  <c r="I9" i="2"/>
  <c r="H7" i="2"/>
  <c r="F9" i="2"/>
  <c r="E9" i="2"/>
  <c r="E7" i="2"/>
  <c r="BH4" i="2"/>
  <c r="BH5" i="2" s="1"/>
  <c r="BH6" i="2" s="1"/>
  <c r="BH7" i="2" s="1"/>
  <c r="BH8" i="2" s="1"/>
  <c r="BH9" i="2" s="1"/>
  <c r="BH10" i="2" s="1"/>
  <c r="BH11" i="2" s="1"/>
  <c r="BH12" i="2" s="1"/>
  <c r="BH13" i="2" s="1"/>
  <c r="BH14" i="2" s="1"/>
  <c r="BH15" i="2" s="1"/>
  <c r="BH16" i="2" s="1"/>
  <c r="BH17" i="2" s="1"/>
  <c r="BH18" i="2" s="1"/>
  <c r="BH19" i="2" s="1"/>
  <c r="BH20" i="2" s="1"/>
  <c r="BH21" i="2" s="1"/>
  <c r="BH22" i="2" s="1"/>
  <c r="J2" i="3"/>
  <c r="K2" i="3" s="1"/>
  <c r="L2" i="3" s="1"/>
  <c r="M2" i="3" s="1"/>
  <c r="N2" i="3" s="1"/>
  <c r="O2" i="3" s="1"/>
  <c r="P2" i="3" s="1"/>
  <c r="Q2" i="3" s="1"/>
  <c r="R2" i="3" s="1"/>
  <c r="S2" i="3" s="1"/>
  <c r="T2" i="3" s="1"/>
  <c r="U2" i="3" s="1"/>
  <c r="V2" i="3" s="1"/>
  <c r="W2" i="3" s="1"/>
  <c r="X2" i="3" s="1"/>
  <c r="Y2" i="3" s="1"/>
  <c r="Z2" i="3" s="1"/>
  <c r="AA2" i="3" s="1"/>
  <c r="AB2" i="3" s="1"/>
  <c r="AC2" i="3" s="1"/>
  <c r="AD2" i="3" s="1"/>
  <c r="AE2" i="3" s="1"/>
  <c r="AF2" i="3" s="1"/>
  <c r="AG2" i="3" s="1"/>
  <c r="AH2" i="3" s="1"/>
  <c r="AI2" i="3" s="1"/>
  <c r="AJ2" i="3" s="1"/>
  <c r="AK2" i="3" s="1"/>
  <c r="AL2" i="3" s="1"/>
  <c r="AM2" i="3" s="1"/>
  <c r="AN2" i="3" s="1"/>
  <c r="AO2" i="3" s="1"/>
  <c r="AP2" i="3" s="1"/>
  <c r="AQ2" i="3" s="1"/>
  <c r="AR2" i="3" s="1"/>
  <c r="AS2" i="3" s="1"/>
  <c r="AT2" i="3" s="1"/>
  <c r="AU2" i="3" s="1"/>
  <c r="AV2" i="3" s="1"/>
  <c r="AW2" i="3" s="1"/>
  <c r="AX2" i="3" s="1"/>
  <c r="AY2" i="3" s="1"/>
  <c r="AZ2" i="3" s="1"/>
  <c r="BA2" i="3" s="1"/>
  <c r="BB2" i="3" s="1"/>
  <c r="BC2" i="3" s="1"/>
  <c r="BD2" i="3" s="1"/>
  <c r="BE2" i="3" s="1"/>
  <c r="BF2" i="3" s="1"/>
  <c r="BG2" i="3" s="1"/>
  <c r="BH2" i="3" s="1"/>
  <c r="BI2" i="3" s="1"/>
  <c r="BJ2" i="3" s="1"/>
  <c r="BK2" i="3" s="1"/>
  <c r="B4" i="3"/>
  <c r="B5" i="3" s="1"/>
  <c r="B6" i="3" s="1"/>
  <c r="B7" i="3" s="1"/>
  <c r="B8" i="3" s="1"/>
  <c r="B9" i="3" s="1"/>
  <c r="B10" i="3" s="1"/>
  <c r="B11" i="3" s="1"/>
  <c r="B12" i="3" s="1"/>
  <c r="B13" i="3" s="1"/>
  <c r="B14" i="3" s="1"/>
  <c r="B15" i="3" s="1"/>
  <c r="B16" i="3" s="1"/>
  <c r="B17" i="3" s="1"/>
  <c r="B18" i="3" s="1"/>
  <c r="B19" i="3" s="1"/>
  <c r="B20" i="3" s="1"/>
  <c r="B21" i="3" s="1"/>
  <c r="B22" i="3" s="1"/>
  <c r="B23" i="3" s="1"/>
  <c r="B24" i="3" s="1"/>
  <c r="B25" i="3" s="1"/>
  <c r="B26" i="3" s="1"/>
  <c r="B27" i="3" s="1"/>
  <c r="B28" i="3" s="1"/>
  <c r="B29" i="3" s="1"/>
  <c r="B30" i="3" s="1"/>
  <c r="B31" i="3" s="1"/>
  <c r="B32" i="3" s="1"/>
  <c r="B33" i="3" s="1"/>
  <c r="B34" i="3" s="1"/>
  <c r="B35" i="3" s="1"/>
  <c r="B36" i="3" s="1"/>
  <c r="B37" i="3" s="1"/>
  <c r="B38" i="3" s="1"/>
  <c r="B39" i="3" s="1"/>
  <c r="B40" i="3" s="1"/>
  <c r="B41" i="3" s="1"/>
  <c r="B42" i="3" s="1"/>
  <c r="B43" i="3" s="1"/>
  <c r="B44" i="3" s="1"/>
  <c r="B45" i="3" s="1"/>
  <c r="B46" i="3" s="1"/>
  <c r="B47" i="3" s="1"/>
  <c r="B48" i="3" s="1"/>
  <c r="B49" i="3" s="1"/>
  <c r="B50" i="3" s="1"/>
  <c r="B51" i="3" s="1"/>
  <c r="B52" i="3" s="1"/>
  <c r="B53" i="3" s="1"/>
  <c r="B54" i="3" s="1"/>
  <c r="B55" i="3" s="1"/>
  <c r="B56" i="3" s="1"/>
  <c r="B57" i="3" s="1"/>
  <c r="BF11" i="2" a="1"/>
  <c r="BF11" i="2" s="1"/>
  <c r="BE11" i="2" a="1"/>
  <c r="BE11" i="2" s="1"/>
  <c r="BD11" i="2" a="1"/>
  <c r="BD11" i="2" s="1"/>
  <c r="BC11" i="2" a="1"/>
  <c r="BC11" i="2" s="1"/>
  <c r="BB11" i="2" a="1"/>
  <c r="BB11" i="2" s="1"/>
  <c r="BA11" i="2" a="1"/>
  <c r="BA11" i="2" s="1"/>
  <c r="AZ11" i="2" a="1"/>
  <c r="AZ11" i="2" s="1"/>
  <c r="AY11" i="2" a="1"/>
  <c r="AY11" i="2" s="1"/>
  <c r="AX11" i="2" a="1"/>
  <c r="AX11" i="2" s="1"/>
  <c r="AW11" i="2" a="1"/>
  <c r="AW11" i="2" s="1"/>
  <c r="AV11" i="2" a="1"/>
  <c r="AV11" i="2" s="1"/>
  <c r="AU11" i="2" a="1"/>
  <c r="AU11" i="2" s="1"/>
  <c r="AT11" i="2" a="1"/>
  <c r="AT11" i="2" s="1"/>
  <c r="AS11" i="2" a="1"/>
  <c r="AS11" i="2" s="1"/>
  <c r="AR11" i="2" a="1"/>
  <c r="AR11" i="2" s="1"/>
  <c r="AQ11" i="2" a="1"/>
  <c r="AQ11" i="2" s="1"/>
  <c r="AP11" i="2" a="1"/>
  <c r="AP11" i="2" s="1"/>
  <c r="AO11" i="2" a="1"/>
  <c r="AO11" i="2" s="1"/>
  <c r="AN11" i="2" a="1"/>
  <c r="AN11" i="2" s="1"/>
  <c r="AM11" i="2" a="1"/>
  <c r="AM11" i="2" s="1"/>
  <c r="AL11" i="2" a="1"/>
  <c r="AL11" i="2" s="1"/>
  <c r="AK11" i="2" a="1"/>
  <c r="AK11" i="2" s="1"/>
  <c r="AJ11" i="2" a="1"/>
  <c r="AJ11" i="2" s="1"/>
  <c r="AI11" i="2" a="1"/>
  <c r="AI11" i="2" s="1"/>
  <c r="AH11" i="2" a="1"/>
  <c r="AH11" i="2" s="1"/>
  <c r="AG11" i="2" a="1"/>
  <c r="AG11" i="2" s="1"/>
  <c r="AF11" i="2" a="1"/>
  <c r="AF11" i="2" s="1"/>
  <c r="AE11" i="2" a="1"/>
  <c r="AE11" i="2" s="1"/>
  <c r="AD11" i="2" a="1"/>
  <c r="AD11" i="2" s="1"/>
  <c r="AC11" i="2" a="1"/>
  <c r="AC11" i="2" s="1"/>
  <c r="AB11" i="2" a="1"/>
  <c r="AB11" i="2" s="1"/>
  <c r="AA11" i="2" a="1"/>
  <c r="AA11" i="2" s="1"/>
  <c r="Z11" i="2" a="1"/>
  <c r="Z11" i="2" s="1"/>
  <c r="Y11" i="2" a="1"/>
  <c r="Y11" i="2" s="1"/>
  <c r="X11" i="2" a="1"/>
  <c r="X11" i="2" s="1"/>
  <c r="W11" i="2" a="1"/>
  <c r="W11" i="2" s="1"/>
  <c r="V11" i="2" a="1"/>
  <c r="V11" i="2" s="1"/>
  <c r="U11" i="2" a="1"/>
  <c r="U11" i="2" s="1"/>
  <c r="T11" i="2" a="1"/>
  <c r="T11" i="2" s="1"/>
  <c r="S11" i="2" a="1"/>
  <c r="S11" i="2" s="1"/>
  <c r="R11" i="2" a="1"/>
  <c r="R11" i="2" s="1"/>
  <c r="Q11" i="2" a="1"/>
  <c r="Q11" i="2" s="1"/>
  <c r="P11" i="2" a="1"/>
  <c r="P11" i="2" s="1"/>
  <c r="O11" i="2" a="1"/>
  <c r="O11" i="2" s="1"/>
  <c r="N11" i="2" a="1"/>
  <c r="N11" i="2" s="1"/>
  <c r="M11" i="2" a="1"/>
  <c r="M11" i="2" s="1"/>
  <c r="L11" i="2" a="1"/>
  <c r="L11" i="2" s="1"/>
  <c r="K11" i="2" a="1"/>
  <c r="K11" i="2" s="1"/>
  <c r="J11" i="2" a="1"/>
  <c r="J11" i="2" s="1"/>
  <c r="I11" i="2" a="1"/>
  <c r="I11" i="2" s="1"/>
  <c r="H11" i="2" a="1"/>
  <c r="H11" i="2" s="1"/>
  <c r="G11" i="2" a="1"/>
  <c r="G11" i="2" s="1"/>
  <c r="F11" i="2" a="1"/>
  <c r="F11" i="2" s="1"/>
  <c r="E11" i="2" a="1"/>
  <c r="E11" i="2" s="1"/>
  <c r="D11" i="2" a="1"/>
  <c r="D11" i="2" s="1"/>
  <c r="AE4" i="3" a="1"/>
  <c r="Z3" i="3" a="1"/>
  <c r="BJ45" i="2" a="1"/>
  <c r="AA6" i="3" a="1"/>
  <c r="BK52" i="2" a="1"/>
  <c r="AU3" i="3" a="1"/>
  <c r="N6" i="3" a="1"/>
  <c r="BI43" i="2" a="1"/>
  <c r="AL6" i="3" a="1"/>
  <c r="N4" i="3" a="1"/>
  <c r="BK19" i="2" a="1"/>
  <c r="BJ38" i="2" a="1"/>
  <c r="AC6" i="3" a="1"/>
  <c r="BJ41" i="2" a="1"/>
  <c r="BL35" i="2" a="1"/>
  <c r="BL33" i="2" a="1"/>
  <c r="AI5" i="3" a="1"/>
  <c r="BK33" i="2" a="1"/>
  <c r="AF4" i="3" a="1"/>
  <c r="BK5" i="3" a="1"/>
  <c r="AA3" i="3" a="1"/>
  <c r="BK29" i="2" a="1"/>
  <c r="BJ24" i="2" a="1"/>
  <c r="BL18" i="2" a="1"/>
  <c r="AF3" i="3" a="1"/>
  <c r="BJ28" i="2" a="1"/>
  <c r="BJ22" i="2" a="1"/>
  <c r="AV5" i="3" a="1"/>
  <c r="BK6" i="3" a="1"/>
  <c r="BJ4" i="3" a="1"/>
  <c r="AD3" i="3" a="1"/>
  <c r="BL45" i="2" a="1"/>
  <c r="AT3" i="3" a="1"/>
  <c r="S4" i="3" a="1"/>
  <c r="AW6" i="3" a="1"/>
  <c r="BK49" i="2" a="1"/>
  <c r="BI29" i="2" a="1"/>
  <c r="Q6" i="3" a="1"/>
  <c r="AZ5" i="3" a="1"/>
  <c r="BI40" i="2" a="1"/>
  <c r="X5" i="3" a="1"/>
  <c r="BI23" i="2" a="1"/>
  <c r="AI4" i="3" a="1"/>
  <c r="BH3" i="3" a="1"/>
  <c r="AE6" i="3" a="1"/>
  <c r="BJ29" i="2" a="1"/>
  <c r="BB5" i="3" a="1"/>
  <c r="AH3" i="3" a="1"/>
  <c r="AZ6" i="3" a="1"/>
  <c r="BL28" i="2" a="1"/>
  <c r="O4" i="3" a="1"/>
  <c r="I5" i="3" a="1"/>
  <c r="BI37" i="2" a="1"/>
  <c r="S3" i="3" a="1"/>
  <c r="BL8" i="2" a="1"/>
  <c r="BJ42" i="2" a="1"/>
  <c r="BE3" i="3" a="1"/>
  <c r="W3" i="3" a="1"/>
  <c r="BK10" i="2" a="1"/>
  <c r="AL4" i="3" a="1"/>
  <c r="BL42" i="2" a="1"/>
  <c r="BL17" i="2" a="1"/>
  <c r="BL51" i="2" a="1"/>
  <c r="AK5" i="3" a="1"/>
  <c r="BJ15" i="2" a="1"/>
  <c r="BK34" i="2" a="1"/>
  <c r="BJ19" i="2" a="1"/>
  <c r="BI50" i="2" a="1"/>
  <c r="BJ51" i="2" a="1"/>
  <c r="S6" i="3" a="1"/>
  <c r="BG6" i="3" a="1"/>
  <c r="BL53" i="2" a="1"/>
  <c r="L5" i="3" a="1"/>
  <c r="AQ3" i="3" a="1"/>
  <c r="BB6" i="3" a="1"/>
  <c r="AP4" i="3" a="1"/>
  <c r="AY5" i="3" a="1"/>
  <c r="P6" i="3" a="1"/>
  <c r="AT6" i="3" a="1"/>
  <c r="BK36" i="2" a="1"/>
  <c r="AJ5" i="3" a="1"/>
  <c r="BK41" i="2" a="1"/>
  <c r="P5" i="3" a="1"/>
  <c r="BL26" i="2" a="1"/>
  <c r="BI5" i="2" a="1"/>
  <c r="BJ49" i="2" a="1"/>
  <c r="AP5" i="3" a="1"/>
  <c r="M4" i="3" a="1"/>
  <c r="BJ34" i="2" a="1"/>
  <c r="AB5" i="3" a="1"/>
  <c r="AB3" i="3" a="1"/>
  <c r="U4" i="3" a="1"/>
  <c r="N3" i="3" a="1"/>
  <c r="BK25" i="2" a="1"/>
  <c r="BJ10" i="2" a="1"/>
  <c r="BI3" i="3" a="1"/>
  <c r="Q3" i="3" a="1"/>
  <c r="AN3" i="3" a="1"/>
  <c r="R5" i="3" a="1"/>
  <c r="AW5" i="3" a="1"/>
  <c r="BL13" i="2" a="1"/>
  <c r="BJ9" i="2" a="1"/>
  <c r="BI30" i="2" a="1"/>
  <c r="AR3" i="3" a="1"/>
  <c r="AM3" i="3" a="1"/>
  <c r="BL16" i="2" a="1"/>
  <c r="BI4" i="2" a="1"/>
  <c r="BI15" i="2" a="1"/>
  <c r="AY4" i="3" a="1"/>
  <c r="BK16" i="2" a="1"/>
  <c r="BK38" i="2" a="1"/>
  <c r="BK18" i="2" a="1"/>
  <c r="BK46" i="2" a="1"/>
  <c r="BK3" i="2" a="1"/>
  <c r="AO5" i="3" a="1"/>
  <c r="BI44" i="2" a="1"/>
  <c r="BK13" i="2" a="1"/>
  <c r="BK17" i="2" a="1"/>
  <c r="AN4" i="3" a="1"/>
  <c r="AX3" i="3" a="1"/>
  <c r="BJ11" i="2" a="1"/>
  <c r="R4" i="3" a="1"/>
  <c r="T3" i="3" a="1"/>
  <c r="BJ7" i="2" a="1"/>
  <c r="V3" i="3" a="1"/>
  <c r="J3" i="3" a="1"/>
  <c r="M3" i="3" a="1"/>
  <c r="BK35" i="2" a="1"/>
  <c r="AF5" i="3" a="1"/>
  <c r="V6" i="3" a="1"/>
  <c r="BK30" i="2" a="1"/>
  <c r="BB3" i="3" a="1"/>
  <c r="BJ21" i="2" a="1"/>
  <c r="BB4" i="3" a="1"/>
  <c r="Q4" i="3" a="1"/>
  <c r="R6" i="3" a="1"/>
  <c r="BK23" i="2" a="1"/>
  <c r="M6" i="3" a="1"/>
  <c r="Y4" i="3" a="1"/>
  <c r="BL27" i="2" a="1"/>
  <c r="AN5" i="3" a="1"/>
  <c r="AI3" i="3" a="1"/>
  <c r="BJ47" i="2" a="1"/>
  <c r="AK3" i="3" a="1"/>
  <c r="T6" i="3" a="1"/>
  <c r="BL19" i="2" a="1"/>
  <c r="BL31" i="2" a="1"/>
  <c r="BI24" i="2" a="1"/>
  <c r="K3" i="3" a="1"/>
  <c r="AR4" i="3" a="1"/>
  <c r="AK4" i="3" a="1"/>
  <c r="BI41" i="2" a="1"/>
  <c r="P3" i="3" a="1"/>
  <c r="BK4" i="3" a="1"/>
  <c r="AM6" i="3" a="1"/>
  <c r="Y3" i="3" a="1"/>
  <c r="AU4" i="3" a="1"/>
  <c r="AZ4" i="3" a="1"/>
  <c r="BK27" i="2" a="1"/>
  <c r="BI32" i="2" a="1"/>
  <c r="BJ30" i="2" a="1"/>
  <c r="BL40" i="2" a="1"/>
  <c r="N5" i="3" a="1"/>
  <c r="BL36" i="2" a="1"/>
  <c r="BI36" i="2" a="1"/>
  <c r="BI10" i="2" a="1"/>
  <c r="J6" i="3" a="1"/>
  <c r="BI9" i="2" a="1"/>
  <c r="BL25" i="2" a="1"/>
  <c r="BK42" i="2" a="1"/>
  <c r="I4" i="3" a="1"/>
  <c r="BG4" i="3" a="1"/>
  <c r="AG6" i="3" a="1"/>
  <c r="BJ46" i="2" a="1"/>
  <c r="AC3" i="3" a="1"/>
  <c r="J5" i="3" a="1"/>
  <c r="BL12" i="2" a="1"/>
  <c r="AD6" i="3" a="1"/>
  <c r="BK8" i="2" a="1"/>
  <c r="BL46" i="2" a="1"/>
  <c r="AW3" i="3" a="1"/>
  <c r="BJ26" i="2" a="1"/>
  <c r="BL38" i="2" a="1"/>
  <c r="BL10" i="2" a="1"/>
  <c r="BA3" i="3" a="1"/>
  <c r="AO3" i="3" a="1"/>
  <c r="BC3" i="3" a="1"/>
  <c r="BD5" i="3" a="1"/>
  <c r="BK24" i="2" a="1"/>
  <c r="BI34" i="2" a="1"/>
  <c r="X6" i="3" a="1"/>
  <c r="BI6" i="2" a="1"/>
  <c r="AN6" i="3" a="1"/>
  <c r="BH6" i="3" a="1"/>
  <c r="BL48" i="2" a="1"/>
  <c r="BE6" i="3" a="1"/>
  <c r="Q5" i="3" a="1"/>
  <c r="BJ12" i="2" a="1"/>
  <c r="BK39" i="2" a="1"/>
  <c r="BI47" i="2" a="1"/>
  <c r="BJ36" i="2" a="1"/>
  <c r="AP3" i="3" a="1"/>
  <c r="BL44" i="2" a="1"/>
  <c r="BI49" i="2" a="1"/>
  <c r="BJ6" i="3" a="1"/>
  <c r="BL7" i="2" a="1"/>
  <c r="BL14" i="2" a="1"/>
  <c r="BK48" i="2" a="1"/>
  <c r="Y6" i="3" a="1"/>
  <c r="AT5" i="3" a="1"/>
  <c r="BK3" i="3" a="1"/>
  <c r="BL30" i="2" a="1"/>
  <c r="BJ32" i="2" a="1"/>
  <c r="BJ3" i="3" a="1"/>
  <c r="BA4" i="3" a="1"/>
  <c r="BJ50" i="2" a="1"/>
  <c r="BH4" i="3" a="1"/>
  <c r="AO4" i="3" a="1"/>
  <c r="BJ31" i="2" a="1"/>
  <c r="O6" i="3" a="1"/>
  <c r="BJ5" i="3" a="1"/>
  <c r="AU6" i="3" a="1"/>
  <c r="BI38" i="2" a="1"/>
  <c r="BL52" i="2" a="1"/>
  <c r="BL24" i="2" a="1"/>
  <c r="AD5" i="3" a="1"/>
  <c r="BE5" i="3" a="1"/>
  <c r="BJ27" i="2" a="1"/>
  <c r="BI18" i="2" a="1"/>
  <c r="BK37" i="2" a="1"/>
  <c r="BK7" i="2" a="1"/>
  <c r="BK20" i="2" a="1"/>
  <c r="BJ37" i="2" a="1"/>
  <c r="AS3" i="3" a="1"/>
  <c r="AQ5" i="3" a="1"/>
  <c r="BL23" i="2" a="1"/>
  <c r="AP6" i="3" a="1"/>
  <c r="AJ6" i="3" a="1"/>
  <c r="AS4" i="3" a="1"/>
  <c r="AS6" i="3" a="1"/>
  <c r="BI21" i="2" a="1"/>
  <c r="BE4" i="3" a="1"/>
  <c r="BL37" i="2" a="1"/>
  <c r="BK14" i="2" a="1"/>
  <c r="BK31" i="2" a="1"/>
  <c r="T4" i="3" a="1"/>
  <c r="J4" i="3" a="1"/>
  <c r="BK51" i="2" a="1"/>
  <c r="L4" i="3" a="1"/>
  <c r="M5" i="3" a="1"/>
  <c r="AW4" i="3" a="1"/>
  <c r="BI48" i="2" a="1"/>
  <c r="Z5" i="3" a="1"/>
  <c r="AL3" i="3" a="1"/>
  <c r="AI6" i="3" a="1"/>
  <c r="AX4" i="3" a="1"/>
  <c r="BI7" i="2" a="1"/>
  <c r="BI28" i="2" a="1"/>
  <c r="AE3" i="3" a="1"/>
  <c r="BL49" i="2" a="1"/>
  <c r="BL15" i="2" a="1"/>
  <c r="AE5" i="3" a="1"/>
  <c r="BK28" i="2" a="1"/>
  <c r="BJ4" i="2" a="1"/>
  <c r="BJ40" i="2" a="1"/>
  <c r="BK26" i="2" a="1"/>
  <c r="BK6" i="2" a="1"/>
  <c r="AH5" i="3" a="1"/>
  <c r="BD6" i="3" a="1"/>
  <c r="AA4" i="3" a="1"/>
  <c r="BC4" i="3" a="1"/>
  <c r="V5" i="3" a="1"/>
  <c r="X4" i="3" a="1"/>
  <c r="AH6" i="3" a="1"/>
  <c r="BJ13" i="2" a="1"/>
  <c r="BK44" i="2" a="1"/>
  <c r="BJ20" i="2" a="1"/>
  <c r="BI12" i="2" a="1"/>
  <c r="BK4" i="2" a="1"/>
  <c r="I6" i="3" a="1"/>
  <c r="BI19" i="2" a="1"/>
  <c r="BI51" i="2" a="1"/>
  <c r="BL50" i="2" a="1"/>
  <c r="BG3" i="3" a="1"/>
  <c r="BI53" i="2" a="1"/>
  <c r="AC4" i="3" a="1"/>
  <c r="BI39" i="2" a="1"/>
  <c r="I3" i="3" a="1"/>
  <c r="AR6" i="3" a="1"/>
  <c r="BI17" i="2" a="1"/>
  <c r="AV6" i="3" a="1"/>
  <c r="AS5" i="3" a="1"/>
  <c r="BK12" i="2" a="1"/>
  <c r="BL5" i="2" a="1"/>
  <c r="BI27" i="2" a="1"/>
  <c r="BL3" i="2" a="1"/>
  <c r="BJ53" i="2" a="1"/>
  <c r="AC5" i="3" a="1"/>
  <c r="AJ3" i="3" a="1"/>
  <c r="AJ4" i="3" a="1"/>
  <c r="BL34" i="2" a="1"/>
  <c r="U5" i="3" a="1"/>
  <c r="BJ43" i="2" a="1"/>
  <c r="BI6" i="3" a="1"/>
  <c r="R3" i="3" a="1"/>
  <c r="X3" i="3" a="1"/>
  <c r="AK6" i="3" a="1"/>
  <c r="BJ23" i="2" a="1"/>
  <c r="AF6" i="3" a="1"/>
  <c r="AT4" i="3" a="1"/>
  <c r="L3" i="3" a="1"/>
  <c r="BI22" i="2" a="1"/>
  <c r="U3" i="3" a="1"/>
  <c r="BI45" i="2" a="1"/>
  <c r="BF4" i="3" a="1"/>
  <c r="BF6" i="3" a="1"/>
  <c r="BI3" i="2" a="1"/>
  <c r="AX5" i="3" a="1"/>
  <c r="BL11" i="2" a="1"/>
  <c r="BJ39" i="2" a="1"/>
  <c r="V4" i="3" a="1"/>
  <c r="AH4" i="3" a="1"/>
  <c r="BL6" i="2" a="1"/>
  <c r="BJ33" i="2" a="1"/>
  <c r="BJ25" i="2" a="1"/>
  <c r="BI13" i="2" a="1"/>
  <c r="BJ8" i="2" a="1"/>
  <c r="BC6" i="3" a="1"/>
  <c r="BI26" i="2" a="1"/>
  <c r="BD4" i="3" a="1"/>
  <c r="K5" i="3" a="1"/>
  <c r="BL32" i="2" a="1"/>
  <c r="T5" i="3" a="1"/>
  <c r="BJ5" i="2" a="1"/>
  <c r="BK43" i="2" a="1"/>
  <c r="BJ16" i="2" a="1"/>
  <c r="W6" i="3" a="1"/>
  <c r="BK53" i="2" a="1"/>
  <c r="AQ4" i="3" a="1"/>
  <c r="BK40" i="2" a="1"/>
  <c r="BD3" i="3" a="1"/>
  <c r="AU5" i="3" a="1"/>
  <c r="BL9" i="2" a="1"/>
  <c r="AB4" i="3" a="1"/>
  <c r="BK5" i="2" a="1"/>
  <c r="BK9" i="2" a="1"/>
  <c r="AQ6" i="3" a="1"/>
  <c r="AM4" i="3" a="1"/>
  <c r="AR5" i="3" a="1"/>
  <c r="BL22" i="2" a="1"/>
  <c r="AV4" i="3" a="1"/>
  <c r="BG5" i="3" a="1"/>
  <c r="BJ35" i="2" a="1"/>
  <c r="AG4" i="3" a="1"/>
  <c r="BI42" i="2" a="1"/>
  <c r="Z6" i="3" a="1"/>
  <c r="K4" i="3" a="1"/>
  <c r="BJ44" i="2" a="1"/>
  <c r="BF3" i="3" a="1"/>
  <c r="BI20" i="2" a="1"/>
  <c r="BI8" i="2" a="1"/>
  <c r="BI14" i="2" a="1"/>
  <c r="BI16" i="2" a="1"/>
  <c r="Y5" i="3" a="1"/>
  <c r="W4" i="3" a="1"/>
  <c r="AG3" i="3" a="1"/>
  <c r="BL47" i="2" a="1"/>
  <c r="BL4" i="2" a="1"/>
  <c r="BJ17" i="2" a="1"/>
  <c r="BK11" i="2" a="1"/>
  <c r="BK45" i="2" a="1"/>
  <c r="BI35" i="2" a="1"/>
  <c r="BK32" i="2" a="1"/>
  <c r="BJ52" i="2" a="1"/>
  <c r="AB6" i="3" a="1"/>
  <c r="K6" i="3" a="1"/>
  <c r="O3" i="3" a="1"/>
  <c r="AZ3" i="3" a="1"/>
  <c r="AM5" i="3" a="1"/>
  <c r="BJ48" i="2" a="1"/>
  <c r="AD4" i="3" a="1"/>
  <c r="BI25" i="2" a="1"/>
  <c r="BI31" i="2" a="1"/>
  <c r="BK21" i="2" a="1"/>
  <c r="BI4" i="3" a="1"/>
  <c r="BK15" i="2" a="1"/>
  <c r="BC5" i="3" a="1"/>
  <c r="BJ14" i="2" a="1"/>
  <c r="BF5" i="3" a="1"/>
  <c r="AL5" i="3" a="1"/>
  <c r="AY3" i="3" a="1"/>
  <c r="BL41" i="2" a="1"/>
  <c r="W5" i="3" a="1"/>
  <c r="P4" i="3" a="1"/>
  <c r="AV3" i="3" a="1"/>
  <c r="AO6" i="3" a="1"/>
  <c r="Z4" i="3" a="1"/>
  <c r="AA5" i="3" a="1"/>
  <c r="BI52" i="2" a="1"/>
  <c r="BJ3" i="2" a="1"/>
  <c r="O5" i="3" a="1"/>
  <c r="BK22" i="2" a="1"/>
  <c r="S5" i="3" a="1"/>
  <c r="BL39" i="2" a="1"/>
  <c r="AX6" i="3" a="1"/>
  <c r="BA5" i="3" a="1"/>
  <c r="BI11" i="2" a="1"/>
  <c r="BI5" i="3" a="1"/>
  <c r="BJ18" i="2" a="1"/>
  <c r="BI33" i="2" a="1"/>
  <c r="BK50" i="2" a="1"/>
  <c r="BH5" i="3" a="1"/>
  <c r="BL29" i="2" a="1"/>
  <c r="BL21" i="2" a="1"/>
  <c r="BJ6" i="2" a="1"/>
  <c r="BA6" i="3" a="1"/>
  <c r="BL20" i="2" a="1"/>
  <c r="BI46" i="2" a="1"/>
  <c r="L6" i="3" a="1"/>
  <c r="BL43" i="2" a="1"/>
  <c r="AY6" i="3" a="1"/>
  <c r="U6" i="3" a="1"/>
  <c r="AG5" i="3" a="1"/>
  <c r="BK47" i="2" a="1"/>
  <c r="B15" i="5" l="1"/>
  <c r="BK13" i="2"/>
  <c r="BK25" i="2"/>
  <c r="BK43" i="2"/>
  <c r="BL7" i="2"/>
  <c r="BL22" i="2"/>
  <c r="BL43" i="2"/>
  <c r="BI5" i="2"/>
  <c r="BI17" i="2"/>
  <c r="BK33" i="2"/>
  <c r="BI53" i="2"/>
  <c r="BI12" i="2"/>
  <c r="BI21" i="2"/>
  <c r="BI30" i="2"/>
  <c r="BK37" i="2"/>
  <c r="BK49" i="2"/>
  <c r="BJ12" i="2"/>
  <c r="BL19" i="2"/>
  <c r="BJ30" i="2"/>
  <c r="BJ36" i="2"/>
  <c r="BJ48" i="2"/>
  <c r="BK15" i="2"/>
  <c r="BI26" i="2"/>
  <c r="BK36" i="2"/>
  <c r="BK39" i="2"/>
  <c r="BI47" i="2"/>
  <c r="BI50" i="2"/>
  <c r="BL6" i="2"/>
  <c r="BL9" i="2"/>
  <c r="BL12" i="2"/>
  <c r="BL15" i="2"/>
  <c r="BL18" i="2"/>
  <c r="BL21" i="2"/>
  <c r="BL24" i="2"/>
  <c r="BL27" i="2"/>
  <c r="BL30" i="2"/>
  <c r="BL33" i="2"/>
  <c r="BL36" i="2"/>
  <c r="BJ38" i="2"/>
  <c r="BL39" i="2"/>
  <c r="BJ41" i="2"/>
  <c r="BJ44" i="2"/>
  <c r="BL45" i="2"/>
  <c r="BJ47" i="2"/>
  <c r="BL48" i="2"/>
  <c r="BJ50" i="2"/>
  <c r="BL51" i="2"/>
  <c r="BJ53" i="2"/>
  <c r="BK7" i="2"/>
  <c r="BI18" i="2"/>
  <c r="BK28" i="2"/>
  <c r="BI39" i="2"/>
  <c r="BI48" i="2"/>
  <c r="BJ9" i="2"/>
  <c r="BJ21" i="2"/>
  <c r="BL31" i="2"/>
  <c r="BJ39" i="2"/>
  <c r="BJ45" i="2"/>
  <c r="BK6" i="2"/>
  <c r="BI14" i="2"/>
  <c r="BK24" i="2"/>
  <c r="BI35" i="2"/>
  <c r="BI38" i="2"/>
  <c r="BK48" i="2"/>
  <c r="BK51" i="2"/>
  <c r="BJ5" i="2"/>
  <c r="BJ8" i="2"/>
  <c r="BJ11" i="2"/>
  <c r="BJ14" i="2"/>
  <c r="BJ17" i="2"/>
  <c r="BJ20" i="2"/>
  <c r="BJ23" i="2"/>
  <c r="BJ26" i="2"/>
  <c r="BJ29" i="2"/>
  <c r="BJ32" i="2"/>
  <c r="BJ35" i="2"/>
  <c r="BL42" i="2"/>
  <c r="BK4" i="2"/>
  <c r="BI15" i="2"/>
  <c r="BI24" i="2"/>
  <c r="BI36" i="2"/>
  <c r="BI45" i="2"/>
  <c r="BL4" i="2"/>
  <c r="BL16" i="2"/>
  <c r="BJ27" i="2"/>
  <c r="BL37" i="2"/>
  <c r="BL49" i="2"/>
  <c r="BI11" i="2"/>
  <c r="BK21" i="2"/>
  <c r="BI32" i="2"/>
  <c r="BI41" i="2"/>
  <c r="BK5" i="2"/>
  <c r="BK11" i="2"/>
  <c r="BK14" i="2"/>
  <c r="BK17" i="2"/>
  <c r="BK20" i="2"/>
  <c r="BK23" i="2"/>
  <c r="BK26" i="2"/>
  <c r="BK29" i="2"/>
  <c r="BK32" i="2"/>
  <c r="BK35" i="2"/>
  <c r="BK38" i="2"/>
  <c r="BK41" i="2"/>
  <c r="BK44" i="2"/>
  <c r="BK47" i="2"/>
  <c r="BI49" i="2"/>
  <c r="BK50" i="2"/>
  <c r="BK53" i="2"/>
  <c r="BI6" i="2"/>
  <c r="BK16" i="2"/>
  <c r="BI27" i="2"/>
  <c r="BK34" i="2"/>
  <c r="BK46" i="2"/>
  <c r="BL13" i="2"/>
  <c r="BJ24" i="2"/>
  <c r="BJ33" i="2"/>
  <c r="BJ42" i="2"/>
  <c r="BL46" i="2"/>
  <c r="BK12" i="2"/>
  <c r="BI23" i="2"/>
  <c r="BK30" i="2"/>
  <c r="BK42" i="2"/>
  <c r="BI4" i="2"/>
  <c r="BI10" i="2"/>
  <c r="BI13" i="2"/>
  <c r="BI16" i="2"/>
  <c r="BI19" i="2"/>
  <c r="BI22" i="2"/>
  <c r="BI25" i="2"/>
  <c r="BI28" i="2"/>
  <c r="BI31" i="2"/>
  <c r="BI34" i="2"/>
  <c r="BI37" i="2"/>
  <c r="BI40" i="2"/>
  <c r="BI43" i="2"/>
  <c r="BI46" i="2"/>
  <c r="BI52" i="2"/>
  <c r="BI9" i="2"/>
  <c r="BK19" i="2"/>
  <c r="BI33" i="2"/>
  <c r="BK40" i="2"/>
  <c r="BI51" i="2"/>
  <c r="BJ6" i="2"/>
  <c r="BJ15" i="2"/>
  <c r="BL25" i="2"/>
  <c r="BL34" i="2"/>
  <c r="BL52" i="2"/>
  <c r="BI8" i="2"/>
  <c r="BK18" i="2"/>
  <c r="BK27" i="2"/>
  <c r="BI44" i="2"/>
  <c r="BI7" i="2"/>
  <c r="BJ4" i="2"/>
  <c r="BL8" i="2"/>
  <c r="BL11" i="2"/>
  <c r="BL14" i="2"/>
  <c r="BL17" i="2"/>
  <c r="BL20" i="2"/>
  <c r="BL23" i="2"/>
  <c r="BL26" i="2"/>
  <c r="BL29" i="2"/>
  <c r="BL32" i="2"/>
  <c r="BL35" i="2"/>
  <c r="BJ37" i="2"/>
  <c r="BL38" i="2"/>
  <c r="BJ40" i="2"/>
  <c r="BJ43" i="2"/>
  <c r="BL44" i="2"/>
  <c r="BJ46" i="2"/>
  <c r="BL47" i="2"/>
  <c r="BJ49" i="2"/>
  <c r="BL50" i="2"/>
  <c r="BJ52" i="2"/>
  <c r="BL53" i="2"/>
  <c r="BK10" i="2"/>
  <c r="BK22" i="2"/>
  <c r="BK31" i="2"/>
  <c r="BI42" i="2"/>
  <c r="BK52" i="2"/>
  <c r="BL10" i="2"/>
  <c r="BJ18" i="2"/>
  <c r="BL28" i="2"/>
  <c r="BL40" i="2"/>
  <c r="BJ51" i="2"/>
  <c r="BK9" i="2"/>
  <c r="BI20" i="2"/>
  <c r="BI29" i="2"/>
  <c r="BK45" i="2"/>
  <c r="BK8" i="2"/>
  <c r="BL5" i="2"/>
  <c r="BJ7" i="2"/>
  <c r="BJ10" i="2"/>
  <c r="BJ13" i="2"/>
  <c r="BJ16" i="2"/>
  <c r="BJ19" i="2"/>
  <c r="BJ22" i="2"/>
  <c r="BJ25" i="2"/>
  <c r="BJ28" i="2"/>
  <c r="BJ31" i="2"/>
  <c r="BJ34" i="2"/>
  <c r="BL41" i="2"/>
  <c r="BL3" i="2"/>
  <c r="BK3" i="2"/>
  <c r="BJ3" i="2"/>
  <c r="BI3" i="2"/>
  <c r="Q9" i="2"/>
  <c r="AC9" i="2"/>
  <c r="Z9" i="2"/>
  <c r="V7" i="2"/>
  <c r="Y5" i="2"/>
  <c r="M5" i="2"/>
  <c r="R5" i="2"/>
  <c r="G7" i="2"/>
  <c r="AE7" i="2"/>
  <c r="AC7" i="2"/>
  <c r="V5" i="2"/>
  <c r="X5" i="2"/>
  <c r="M7" i="2"/>
  <c r="F5" i="2"/>
  <c r="AD5" i="2"/>
  <c r="AB7" i="2"/>
  <c r="X3" i="2"/>
  <c r="L5" i="2"/>
  <c r="J5" i="2"/>
  <c r="E3" i="2"/>
  <c r="D5" i="2"/>
  <c r="AC3" i="2"/>
  <c r="AA3" i="2"/>
  <c r="AB5" i="2"/>
  <c r="W3" i="2"/>
  <c r="T9" i="2"/>
  <c r="J7" i="2"/>
  <c r="P7" i="2"/>
  <c r="AG9" i="2"/>
  <c r="W9" i="2"/>
  <c r="Z3" i="2"/>
  <c r="AA5" i="2"/>
  <c r="K9" i="2"/>
  <c r="S5" i="2"/>
  <c r="I5" i="2"/>
  <c r="C3" i="2"/>
  <c r="O5" i="2"/>
  <c r="AF9" i="2"/>
  <c r="AA9" i="2"/>
  <c r="W7" i="2"/>
  <c r="Y7" i="2"/>
  <c r="S7" i="2"/>
  <c r="H9" i="2"/>
  <c r="C5" i="2"/>
  <c r="B3" i="2"/>
  <c r="BK6" i="3"/>
  <c r="BE6" i="3"/>
  <c r="AY6" i="3"/>
  <c r="AS6" i="3"/>
  <c r="AM6" i="3"/>
  <c r="AG6" i="3"/>
  <c r="AA6" i="3"/>
  <c r="U6" i="3"/>
  <c r="O6" i="3"/>
  <c r="BK5" i="3"/>
  <c r="BE5" i="3"/>
  <c r="AY5" i="3"/>
  <c r="AS5" i="3"/>
  <c r="AM5" i="3"/>
  <c r="AG5" i="3"/>
  <c r="AA5" i="3"/>
  <c r="U5" i="3"/>
  <c r="O5" i="3"/>
  <c r="BK4" i="3"/>
  <c r="BE4" i="3"/>
  <c r="AY4" i="3"/>
  <c r="AS4" i="3"/>
  <c r="AM4" i="3"/>
  <c r="AG4" i="3"/>
  <c r="AA4" i="3"/>
  <c r="U4" i="3"/>
  <c r="O4" i="3"/>
  <c r="BJ6" i="3"/>
  <c r="BD6" i="3"/>
  <c r="AX6" i="3"/>
  <c r="AR6" i="3"/>
  <c r="AL6" i="3"/>
  <c r="AF6" i="3"/>
  <c r="Z6" i="3"/>
  <c r="T6" i="3"/>
  <c r="N6" i="3"/>
  <c r="BJ5" i="3"/>
  <c r="BD5" i="3"/>
  <c r="AX5" i="3"/>
  <c r="AR5" i="3"/>
  <c r="AL5" i="3"/>
  <c r="AF5" i="3"/>
  <c r="Z5" i="3"/>
  <c r="T5" i="3"/>
  <c r="N5" i="3"/>
  <c r="BJ4" i="3"/>
  <c r="BD4" i="3"/>
  <c r="AX4" i="3"/>
  <c r="AR4" i="3"/>
  <c r="AL4" i="3"/>
  <c r="AF4" i="3"/>
  <c r="Z4" i="3"/>
  <c r="T4" i="3"/>
  <c r="N4" i="3"/>
  <c r="BI6" i="3"/>
  <c r="BC6" i="3"/>
  <c r="AW6" i="3"/>
  <c r="AQ6" i="3"/>
  <c r="AK6" i="3"/>
  <c r="AE6" i="3"/>
  <c r="Y6" i="3"/>
  <c r="S6" i="3"/>
  <c r="M6" i="3"/>
  <c r="BI5" i="3"/>
  <c r="BC5" i="3"/>
  <c r="AW5" i="3"/>
  <c r="AQ5" i="3"/>
  <c r="AK5" i="3"/>
  <c r="AE5" i="3"/>
  <c r="Y5" i="3"/>
  <c r="S5" i="3"/>
  <c r="M5" i="3"/>
  <c r="BI4" i="3"/>
  <c r="BC4" i="3"/>
  <c r="AW4" i="3"/>
  <c r="AQ4" i="3"/>
  <c r="AK4" i="3"/>
  <c r="AE4" i="3"/>
  <c r="Y4" i="3"/>
  <c r="S4" i="3"/>
  <c r="M4" i="3"/>
  <c r="BH6" i="3"/>
  <c r="BB6" i="3"/>
  <c r="AV6" i="3"/>
  <c r="AP6" i="3"/>
  <c r="AJ6" i="3"/>
  <c r="AD6" i="3"/>
  <c r="X6" i="3"/>
  <c r="R6" i="3"/>
  <c r="L6" i="3"/>
  <c r="BH5" i="3"/>
  <c r="BB5" i="3"/>
  <c r="AV5" i="3"/>
  <c r="AP5" i="3"/>
  <c r="AJ5" i="3"/>
  <c r="AD5" i="3"/>
  <c r="X5" i="3"/>
  <c r="R5" i="3"/>
  <c r="L5" i="3"/>
  <c r="BH4" i="3"/>
  <c r="BB4" i="3"/>
  <c r="AV4" i="3"/>
  <c r="AP4" i="3"/>
  <c r="AJ4" i="3"/>
  <c r="AD4" i="3"/>
  <c r="X4" i="3"/>
  <c r="R4" i="3"/>
  <c r="L4" i="3"/>
  <c r="BG6" i="3"/>
  <c r="BA6" i="3"/>
  <c r="AU6" i="3"/>
  <c r="AO6" i="3"/>
  <c r="AI6" i="3"/>
  <c r="AC6" i="3"/>
  <c r="W6" i="3"/>
  <c r="Q6" i="3"/>
  <c r="K6" i="3"/>
  <c r="BG5" i="3"/>
  <c r="BA5" i="3"/>
  <c r="AU5" i="3"/>
  <c r="AO5" i="3"/>
  <c r="AI5" i="3"/>
  <c r="AC5" i="3"/>
  <c r="W5" i="3"/>
  <c r="Q5" i="3"/>
  <c r="K5" i="3"/>
  <c r="BG4" i="3"/>
  <c r="BA4" i="3"/>
  <c r="AU4" i="3"/>
  <c r="AO4" i="3"/>
  <c r="AI4" i="3"/>
  <c r="AC4" i="3"/>
  <c r="W4" i="3"/>
  <c r="Q4" i="3"/>
  <c r="K4" i="3"/>
  <c r="BF6" i="3"/>
  <c r="AZ6" i="3"/>
  <c r="AT6" i="3"/>
  <c r="AN6" i="3"/>
  <c r="AH6" i="3"/>
  <c r="AB6" i="3"/>
  <c r="V6" i="3"/>
  <c r="P6" i="3"/>
  <c r="J6" i="3"/>
  <c r="BF5" i="3"/>
  <c r="AZ5" i="3"/>
  <c r="AT5" i="3"/>
  <c r="AN5" i="3"/>
  <c r="AH5" i="3"/>
  <c r="AB5" i="3"/>
  <c r="V5" i="3"/>
  <c r="P5" i="3"/>
  <c r="J5" i="3"/>
  <c r="BF4" i="3"/>
  <c r="AZ4" i="3"/>
  <c r="AT4" i="3"/>
  <c r="AN4" i="3"/>
  <c r="AH4" i="3"/>
  <c r="AB4" i="3"/>
  <c r="V4" i="3"/>
  <c r="P4" i="3"/>
  <c r="J4" i="3"/>
  <c r="I6" i="3"/>
  <c r="I5" i="3"/>
  <c r="I4" i="3"/>
  <c r="BG3" i="3"/>
  <c r="BA3" i="3"/>
  <c r="AU3" i="3"/>
  <c r="AO3" i="3"/>
  <c r="AI3" i="3"/>
  <c r="AC3" i="3"/>
  <c r="BF3" i="3"/>
  <c r="AZ3" i="3"/>
  <c r="AT3" i="3"/>
  <c r="AN3" i="3"/>
  <c r="AH3" i="3"/>
  <c r="AB3" i="3"/>
  <c r="BK3" i="3"/>
  <c r="BE3" i="3"/>
  <c r="AY3" i="3"/>
  <c r="AS3" i="3"/>
  <c r="AM3" i="3"/>
  <c r="AG3" i="3"/>
  <c r="AA3" i="3"/>
  <c r="BJ3" i="3"/>
  <c r="BD3" i="3"/>
  <c r="AX3" i="3"/>
  <c r="AR3" i="3"/>
  <c r="AL3" i="3"/>
  <c r="AF3" i="3"/>
  <c r="Z3" i="3"/>
  <c r="BI3" i="3"/>
  <c r="BC3" i="3"/>
  <c r="AW3" i="3"/>
  <c r="AQ3" i="3"/>
  <c r="AK3" i="3"/>
  <c r="AE3" i="3"/>
  <c r="Y3" i="3"/>
  <c r="BH3" i="3"/>
  <c r="BB3" i="3"/>
  <c r="AV3" i="3"/>
  <c r="AP3" i="3"/>
  <c r="AJ3" i="3"/>
  <c r="AD3" i="3"/>
  <c r="X3" i="3"/>
  <c r="U3" i="3"/>
  <c r="O3" i="3"/>
  <c r="T3" i="3"/>
  <c r="N3" i="3"/>
  <c r="S3" i="3"/>
  <c r="M3" i="3"/>
  <c r="R3" i="3"/>
  <c r="L3" i="3"/>
  <c r="W3" i="3"/>
  <c r="Q3" i="3"/>
  <c r="K3" i="3"/>
  <c r="V3" i="3"/>
  <c r="P3" i="3"/>
  <c r="J3" i="3"/>
  <c r="I3" i="3"/>
  <c r="D24" i="2" l="1"/>
  <c r="D23" i="2"/>
  <c r="N9" i="2"/>
  <c r="D7" i="2"/>
  <c r="B18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<sst xmlns="http://schemas.openxmlformats.org/spreadsheetml/2006/main" count="668" uniqueCount="382">
  <si>
    <t>1 !</t>
  </si>
  <si>
    <t>2 @</t>
  </si>
  <si>
    <t>3 #</t>
  </si>
  <si>
    <t>4 $</t>
  </si>
  <si>
    <t>6 ^</t>
  </si>
  <si>
    <t>7 &amp;</t>
  </si>
  <si>
    <t>8 *</t>
  </si>
  <si>
    <t>9 (</t>
  </si>
  <si>
    <t>0 )</t>
  </si>
  <si>
    <t>- _</t>
  </si>
  <si>
    <t>= +</t>
  </si>
  <si>
    <t>ㄅ</t>
  </si>
  <si>
    <t>p</t>
  </si>
  <si>
    <t>ㄉ</t>
  </si>
  <si>
    <t>t</t>
  </si>
  <si>
    <t>˪</t>
  </si>
  <si>
    <t>陰去</t>
  </si>
  <si>
    <t>ˋ</t>
  </si>
  <si>
    <t>上声</t>
  </si>
  <si>
    <t>˫</t>
  </si>
  <si>
    <t>陽去</t>
  </si>
  <si>
    <t>ˊ</t>
  </si>
  <si>
    <t>陽平</t>
  </si>
  <si>
    <t>·</t>
  </si>
  <si>
    <t>入声</t>
  </si>
  <si>
    <t>ㄚ</t>
  </si>
  <si>
    <t>a</t>
  </si>
  <si>
    <t>ㄞ</t>
  </si>
  <si>
    <t>ai</t>
  </si>
  <si>
    <t>ㄢ</t>
  </si>
  <si>
    <t>an</t>
  </si>
  <si>
    <t>ｎ</t>
  </si>
  <si>
    <t>-nn</t>
  </si>
  <si>
    <t>Q</t>
  </si>
  <si>
    <t>W</t>
  </si>
  <si>
    <t>E</t>
  </si>
  <si>
    <t>R</t>
  </si>
  <si>
    <t>T</t>
  </si>
  <si>
    <t>Y</t>
  </si>
  <si>
    <t>U</t>
  </si>
  <si>
    <t>I</t>
  </si>
  <si>
    <t>O</t>
  </si>
  <si>
    <t>P</t>
  </si>
  <si>
    <t>[ {</t>
  </si>
  <si>
    <t>] }</t>
  </si>
  <si>
    <t>\ |</t>
  </si>
  <si>
    <t>ㄆ</t>
  </si>
  <si>
    <t>ph</t>
  </si>
  <si>
    <t>ㄊ</t>
  </si>
  <si>
    <t>th</t>
  </si>
  <si>
    <t>ㄍ</t>
  </si>
  <si>
    <t>k</t>
  </si>
  <si>
    <t>ㄐ</t>
  </si>
  <si>
    <t>tsi</t>
  </si>
  <si>
    <t>ㆣ</t>
  </si>
  <si>
    <t>g</t>
  </si>
  <si>
    <t>ㄗ</t>
  </si>
  <si>
    <t>ts</t>
  </si>
  <si>
    <t>ㄧ</t>
  </si>
  <si>
    <t>i</t>
  </si>
  <si>
    <t>ㆦ</t>
  </si>
  <si>
    <t>oo</t>
  </si>
  <si>
    <t>ㆤ</t>
  </si>
  <si>
    <t>e</t>
  </si>
  <si>
    <t>ㄣ</t>
  </si>
  <si>
    <t>in</t>
  </si>
  <si>
    <t>ㄇ</t>
  </si>
  <si>
    <t>S</t>
  </si>
  <si>
    <t>D</t>
  </si>
  <si>
    <t>F</t>
  </si>
  <si>
    <t>G</t>
  </si>
  <si>
    <t>H</t>
  </si>
  <si>
    <t>J</t>
  </si>
  <si>
    <t>K</t>
  </si>
  <si>
    <t>L</t>
  </si>
  <si>
    <t>; :</t>
  </si>
  <si>
    <t>' "</t>
  </si>
  <si>
    <t>m</t>
  </si>
  <si>
    <t>ㄋ</t>
  </si>
  <si>
    <t>n</t>
  </si>
  <si>
    <t>ㄎ</t>
  </si>
  <si>
    <t>kh</t>
  </si>
  <si>
    <t>ㄑ</t>
  </si>
  <si>
    <t>tshi</t>
  </si>
  <si>
    <t>ㄫ</t>
  </si>
  <si>
    <t>ng</t>
  </si>
  <si>
    <t>ㄘ</t>
  </si>
  <si>
    <t>tsh</t>
  </si>
  <si>
    <t>ㄨ</t>
  </si>
  <si>
    <t>u</t>
  </si>
  <si>
    <t>ㄜ</t>
  </si>
  <si>
    <t>o</t>
  </si>
  <si>
    <t>ㄠ</t>
  </si>
  <si>
    <t>au</t>
  </si>
  <si>
    <t>ㄤ</t>
  </si>
  <si>
    <t>ang</t>
  </si>
  <si>
    <t>Z</t>
  </si>
  <si>
    <t>X</t>
  </si>
  <si>
    <t>C</t>
  </si>
  <si>
    <t>V</t>
  </si>
  <si>
    <t>B</t>
  </si>
  <si>
    <t>N</t>
  </si>
  <si>
    <t>M</t>
  </si>
  <si>
    <t>, &lt;</t>
  </si>
  <si>
    <t>. &gt;</t>
  </si>
  <si>
    <t>/ ?</t>
  </si>
  <si>
    <t>ㆠ</t>
  </si>
  <si>
    <t>b</t>
  </si>
  <si>
    <t>ㄌ</t>
  </si>
  <si>
    <t>l</t>
  </si>
  <si>
    <t>ㄏ</t>
  </si>
  <si>
    <t>h</t>
  </si>
  <si>
    <t>ㄒ</t>
  </si>
  <si>
    <t>si</t>
  </si>
  <si>
    <t>j</t>
  </si>
  <si>
    <t>ㄙ</t>
  </si>
  <si>
    <t>s</t>
  </si>
  <si>
    <t>ㆬ</t>
  </si>
  <si>
    <t>am</t>
  </si>
  <si>
    <t>ㆲ</t>
  </si>
  <si>
    <t>ong</t>
  </si>
  <si>
    <t>ㆭ</t>
  </si>
  <si>
    <t>序號</t>
  </si>
  <si>
    <t>注音符號</t>
  </si>
  <si>
    <t>ㆢ</t>
  </si>
  <si>
    <t>ㆡ</t>
  </si>
  <si>
    <t>ㆩ</t>
  </si>
  <si>
    <t>ㆧ</t>
  </si>
  <si>
    <t>ㄜ</t>
    <phoneticPr fontId="3" type="noConversion"/>
  </si>
  <si>
    <t>ㆥ</t>
  </si>
  <si>
    <t>ㆮ</t>
  </si>
  <si>
    <t>ㆯ</t>
  </si>
  <si>
    <t>ㆰ</t>
  </si>
  <si>
    <t>ㆱ</t>
  </si>
  <si>
    <t>ㄥ</t>
  </si>
  <si>
    <t>ㆪ</t>
  </si>
  <si>
    <t>ㆫ</t>
  </si>
  <si>
    <t xml:space="preserve"> </t>
  </si>
  <si>
    <t>ㆴ</t>
  </si>
  <si>
    <t>ㆵ</t>
  </si>
  <si>
    <t>ㆻ</t>
  </si>
  <si>
    <t>ㆷ</t>
  </si>
  <si>
    <t>˙</t>
  </si>
  <si>
    <t>台羅拼音</t>
  </si>
  <si>
    <t>m</t>
    <phoneticPr fontId="3" type="noConversion"/>
  </si>
  <si>
    <t>ph</t>
    <phoneticPr fontId="3" type="noConversion"/>
  </si>
  <si>
    <t>g</t>
    <phoneticPr fontId="3" type="noConversion"/>
  </si>
  <si>
    <t>kh</t>
    <phoneticPr fontId="3" type="noConversion"/>
  </si>
  <si>
    <t>ng</t>
    <phoneticPr fontId="3" type="noConversion"/>
  </si>
  <si>
    <t>h</t>
    <phoneticPr fontId="3" type="noConversion"/>
  </si>
  <si>
    <t>tsi</t>
    <phoneticPr fontId="3" type="noConversion"/>
  </si>
  <si>
    <t>ji</t>
    <phoneticPr fontId="3" type="noConversion"/>
  </si>
  <si>
    <t>tshi</t>
    <phoneticPr fontId="3" type="noConversion"/>
  </si>
  <si>
    <t>si</t>
    <phoneticPr fontId="3" type="noConversion"/>
  </si>
  <si>
    <t>j</t>
    <phoneticPr fontId="3" type="noConversion"/>
  </si>
  <si>
    <t>tsh</t>
    <phoneticPr fontId="3" type="noConversion"/>
  </si>
  <si>
    <t>s</t>
    <phoneticPr fontId="3" type="noConversion"/>
  </si>
  <si>
    <t>a</t>
    <phoneticPr fontId="3" type="noConversion"/>
  </si>
  <si>
    <t>ann</t>
    <phoneticPr fontId="3" type="noConversion"/>
  </si>
  <si>
    <t>o</t>
    <phoneticPr fontId="3" type="noConversion"/>
  </si>
  <si>
    <t>onn</t>
    <phoneticPr fontId="3" type="noConversion"/>
  </si>
  <si>
    <t>e</t>
    <phoneticPr fontId="3" type="noConversion"/>
  </si>
  <si>
    <t>enn</t>
    <phoneticPr fontId="3" type="noConversion"/>
  </si>
  <si>
    <t>ai</t>
    <phoneticPr fontId="3" type="noConversion"/>
  </si>
  <si>
    <t>ainn</t>
    <phoneticPr fontId="3" type="noConversion"/>
  </si>
  <si>
    <t>au</t>
    <phoneticPr fontId="3" type="noConversion"/>
  </si>
  <si>
    <t>aunn</t>
    <phoneticPr fontId="3" type="noConversion"/>
  </si>
  <si>
    <t>am</t>
    <phoneticPr fontId="3" type="noConversion"/>
  </si>
  <si>
    <t>om</t>
    <phoneticPr fontId="3" type="noConversion"/>
  </si>
  <si>
    <t>an</t>
    <phoneticPr fontId="3" type="noConversion"/>
  </si>
  <si>
    <t>in</t>
    <phoneticPr fontId="3" type="noConversion"/>
  </si>
  <si>
    <t>ang</t>
    <phoneticPr fontId="3" type="noConversion"/>
  </si>
  <si>
    <t>ong</t>
    <phoneticPr fontId="3" type="noConversion"/>
  </si>
  <si>
    <t>-ng</t>
    <phoneticPr fontId="3" type="noConversion"/>
  </si>
  <si>
    <t>i</t>
    <phoneticPr fontId="3" type="noConversion"/>
  </si>
  <si>
    <t>inn</t>
    <phoneticPr fontId="3" type="noConversion"/>
  </si>
  <si>
    <t>u</t>
    <phoneticPr fontId="3" type="noConversion"/>
  </si>
  <si>
    <t>unn</t>
    <phoneticPr fontId="3" type="noConversion"/>
  </si>
  <si>
    <t>p4</t>
    <phoneticPr fontId="3" type="noConversion"/>
  </si>
  <si>
    <t>t4</t>
    <phoneticPr fontId="3" type="noConversion"/>
  </si>
  <si>
    <t>k4</t>
    <phoneticPr fontId="3" type="noConversion"/>
  </si>
  <si>
    <t>h4</t>
    <phoneticPr fontId="3" type="noConversion"/>
  </si>
  <si>
    <t>b</t>
    <phoneticPr fontId="3" type="noConversion"/>
  </si>
  <si>
    <t>d</t>
  </si>
  <si>
    <t>q</t>
  </si>
  <si>
    <t>z</t>
  </si>
  <si>
    <t>c</t>
  </si>
  <si>
    <t>按鍵字元</t>
  </si>
  <si>
    <t>1</t>
  </si>
  <si>
    <t>2</t>
  </si>
  <si>
    <t>w</t>
  </si>
  <si>
    <t>x</t>
  </si>
  <si>
    <t>r</t>
  </si>
  <si>
    <t>f</t>
  </si>
  <si>
    <t>v</t>
  </si>
  <si>
    <t>y</t>
  </si>
  <si>
    <t>8</t>
  </si>
  <si>
    <t>*</t>
  </si>
  <si>
    <t>9</t>
  </si>
  <si>
    <t>(</t>
  </si>
  <si>
    <t>,</t>
  </si>
  <si>
    <t>&lt;</t>
  </si>
  <si>
    <t>0</t>
  </si>
  <si>
    <t>;</t>
  </si>
  <si>
    <t>:</t>
  </si>
  <si>
    <t>/</t>
  </si>
  <si>
    <t>-</t>
  </si>
  <si>
    <t>4</t>
  </si>
  <si>
    <t>3</t>
  </si>
  <si>
    <t>6</t>
  </si>
  <si>
    <t>5</t>
  </si>
  <si>
    <t>7</t>
  </si>
  <si>
    <t>ㄇ</t>
    <phoneticPr fontId="3" type="noConversion"/>
  </si>
  <si>
    <t>ㆠ</t>
    <phoneticPr fontId="3" type="noConversion"/>
  </si>
  <si>
    <t>ㄋ</t>
    <phoneticPr fontId="3" type="noConversion"/>
  </si>
  <si>
    <t>ㆢ</t>
    <phoneticPr fontId="3" type="noConversion"/>
  </si>
  <si>
    <t>ㆡ</t>
    <phoneticPr fontId="3" type="noConversion"/>
  </si>
  <si>
    <t>p</t>
    <phoneticPr fontId="3" type="noConversion"/>
  </si>
  <si>
    <t>t</t>
    <phoneticPr fontId="3" type="noConversion"/>
  </si>
  <si>
    <t>th</t>
    <phoneticPr fontId="3" type="noConversion"/>
  </si>
  <si>
    <t>n</t>
    <phoneticPr fontId="3" type="noConversion"/>
  </si>
  <si>
    <t>l</t>
    <phoneticPr fontId="3" type="noConversion"/>
  </si>
  <si>
    <t>k</t>
    <phoneticPr fontId="3" type="noConversion"/>
  </si>
  <si>
    <t>ts</t>
    <phoneticPr fontId="3" type="noConversion"/>
  </si>
  <si>
    <t>拚音碼與鍵盤對映</t>
    <phoneticPr fontId="3" type="noConversion"/>
  </si>
  <si>
    <t xml:space="preserve">    - 'xlit|bpmdtnlkgKGhZJCSzjcsaAOQoeEyYxX{}M0N[]RriIuU1239&gt;&lt;4578|1qa2wsxeEdDcrRfvyYhn8*iIkoO9(lL,&lt;m0p;:/-uUjJ 43btgz657|'</t>
    <phoneticPr fontId="3" type="noConversion"/>
  </si>
  <si>
    <t>按鍵字元</t>
    <phoneticPr fontId="3" type="noConversion"/>
  </si>
  <si>
    <t>鍵盤與方音符號對映</t>
    <phoneticPr fontId="3" type="noConversion"/>
  </si>
  <si>
    <r>
      <t xml:space="preserve">    - "xlit|1!qa2wsxeEdDcrRfvyYhn8*iIkoO9(lL,&lt;m0p;:/-uUjJ 43btgz657|</t>
    </r>
    <r>
      <rPr>
        <sz val="18"/>
        <color rgb="FFFF0000"/>
        <rFont val="Iansui 094"/>
        <family val="3"/>
        <charset val="136"/>
      </rPr>
      <t>ㄅ</t>
    </r>
    <r>
      <rPr>
        <sz val="18"/>
        <color rgb="FFFF0000"/>
        <rFont val="Arial"/>
        <family val="2"/>
      </rPr>
      <t>ㆠ</t>
    </r>
    <r>
      <rPr>
        <sz val="18"/>
        <color rgb="FFFF0000"/>
        <rFont val="Iansui 094"/>
        <family val="3"/>
        <charset val="136"/>
      </rPr>
      <t>ㄆㄇㄉㄊㄋㄌㄍ</t>
    </r>
    <r>
      <rPr>
        <sz val="18"/>
        <color rgb="FFFF0000"/>
        <rFont val="Arial"/>
        <family val="2"/>
      </rPr>
      <t>ㆣ</t>
    </r>
    <r>
      <rPr>
        <sz val="18"/>
        <color rgb="FFFF0000"/>
        <rFont val="Iansui 094"/>
        <family val="3"/>
        <charset val="136"/>
      </rPr>
      <t>ㄎ</t>
    </r>
    <r>
      <rPr>
        <sz val="18"/>
        <color rgb="FFFF0000"/>
        <rFont val="Arial"/>
        <family val="2"/>
      </rPr>
      <t>ㄫ</t>
    </r>
    <r>
      <rPr>
        <sz val="18"/>
        <color rgb="FFFF0000"/>
        <rFont val="Iansui 094"/>
        <family val="3"/>
        <charset val="136"/>
      </rPr>
      <t>ㄏㄐ</t>
    </r>
    <r>
      <rPr>
        <sz val="18"/>
        <color rgb="FFFF0000"/>
        <rFont val="Arial"/>
        <family val="2"/>
      </rPr>
      <t>ㆢ</t>
    </r>
    <r>
      <rPr>
        <sz val="18"/>
        <color rgb="FFFF0000"/>
        <rFont val="Iansui 094"/>
        <family val="3"/>
        <charset val="136"/>
      </rPr>
      <t>ㄑㄒㄗ</t>
    </r>
    <r>
      <rPr>
        <sz val="18"/>
        <color rgb="FFFF0000"/>
        <rFont val="Arial"/>
        <family val="2"/>
      </rPr>
      <t>ㆡ</t>
    </r>
    <r>
      <rPr>
        <sz val="18"/>
        <color rgb="FFFF0000"/>
        <rFont val="Iansui 094"/>
        <family val="3"/>
        <charset val="136"/>
      </rPr>
      <t>ㄘㄙㄚ</t>
    </r>
    <r>
      <rPr>
        <sz val="18"/>
        <color rgb="FFFF0000"/>
        <rFont val="Arial"/>
        <family val="2"/>
      </rPr>
      <t>ㆩㆦㆧ</t>
    </r>
    <r>
      <rPr>
        <sz val="18"/>
        <color rgb="FFFF0000"/>
        <rFont val="Iansui 094"/>
        <family val="3"/>
        <charset val="136"/>
      </rPr>
      <t>ㄜ</t>
    </r>
    <r>
      <rPr>
        <sz val="18"/>
        <color rgb="FFFF0000"/>
        <rFont val="Arial"/>
        <family val="2"/>
      </rPr>
      <t>ㆤㆥ</t>
    </r>
    <r>
      <rPr>
        <sz val="18"/>
        <color rgb="FFFF0000"/>
        <rFont val="Iansui 094"/>
        <family val="3"/>
        <charset val="136"/>
      </rPr>
      <t>ㄞ</t>
    </r>
    <r>
      <rPr>
        <sz val="18"/>
        <color rgb="FFFF0000"/>
        <rFont val="Arial"/>
        <family val="2"/>
      </rPr>
      <t>ㆮ</t>
    </r>
    <r>
      <rPr>
        <sz val="18"/>
        <color rgb="FFFF0000"/>
        <rFont val="Iansui 094"/>
        <family val="3"/>
        <charset val="136"/>
      </rPr>
      <t>ㄠ</t>
    </r>
    <r>
      <rPr>
        <sz val="18"/>
        <color rgb="FFFF0000"/>
        <rFont val="Arial"/>
        <family val="2"/>
      </rPr>
      <t>ㆯㆰㆱㆬ</t>
    </r>
    <r>
      <rPr>
        <sz val="18"/>
        <color rgb="FFFF0000"/>
        <rFont val="Iansui 094"/>
        <family val="3"/>
        <charset val="136"/>
      </rPr>
      <t>ㄢㄣㄤ</t>
    </r>
    <r>
      <rPr>
        <sz val="18"/>
        <color rgb="FFFF0000"/>
        <rFont val="Arial"/>
        <family val="2"/>
      </rPr>
      <t>ㆲ</t>
    </r>
    <r>
      <rPr>
        <sz val="18"/>
        <color rgb="FFFF0000"/>
        <rFont val="Iansui 094"/>
        <family val="3"/>
        <charset val="136"/>
      </rPr>
      <t>ㄥ</t>
    </r>
    <r>
      <rPr>
        <sz val="18"/>
        <color rgb="FFFF0000"/>
        <rFont val="Arial"/>
        <family val="2"/>
      </rPr>
      <t>ㆭ</t>
    </r>
    <r>
      <rPr>
        <sz val="18"/>
        <color rgb="FFFF0000"/>
        <rFont val="Iansui 094"/>
        <family val="3"/>
        <charset val="136"/>
      </rPr>
      <t>ㄧ</t>
    </r>
    <r>
      <rPr>
        <sz val="18"/>
        <color rgb="FFFF0000"/>
        <rFont val="Arial"/>
        <family val="2"/>
      </rPr>
      <t>ㆪ</t>
    </r>
    <r>
      <rPr>
        <sz val="18"/>
        <color rgb="FFFF0000"/>
        <rFont val="Iansui 094"/>
        <family val="3"/>
        <charset val="136"/>
      </rPr>
      <t>ㄨ</t>
    </r>
    <r>
      <rPr>
        <sz val="18"/>
        <color rgb="FFFF0000"/>
        <rFont val="Arial"/>
        <family val="2"/>
      </rPr>
      <t xml:space="preserve">ㆫ </t>
    </r>
    <r>
      <rPr>
        <sz val="18"/>
        <color rgb="FFFF0000"/>
        <rFont val="Iansui 094"/>
        <family val="3"/>
        <charset val="136"/>
      </rPr>
      <t>ˋ</t>
    </r>
    <r>
      <rPr>
        <sz val="18"/>
        <color rgb="FFFF0000"/>
        <rFont val="Arial"/>
        <family val="2"/>
      </rPr>
      <t>˪ㆴㆵㆻㆷ</t>
    </r>
    <r>
      <rPr>
        <sz val="18"/>
        <color rgb="FFFF0000"/>
        <rFont val="Iansui 094"/>
        <family val="3"/>
        <charset val="136"/>
      </rPr>
      <t>ˊ</t>
    </r>
    <r>
      <rPr>
        <sz val="18"/>
        <color rgb="FFFF0000"/>
        <rFont val="Arial"/>
        <family val="2"/>
      </rPr>
      <t>˫˙|"</t>
    </r>
    <phoneticPr fontId="3" type="noConversion"/>
  </si>
  <si>
    <t>1!qa2wsxeEdDcrRfvyYhn8*iIkoO9(lL,&lt;m0p;:/-uUjJ 43btgz657</t>
    <phoneticPr fontId="3" type="noConversion"/>
  </si>
  <si>
    <t>傳統五音</t>
    <phoneticPr fontId="3" type="noConversion"/>
  </si>
  <si>
    <t>唇音</t>
    <phoneticPr fontId="3" type="noConversion"/>
  </si>
  <si>
    <t>舌音</t>
    <phoneticPr fontId="3" type="noConversion"/>
  </si>
  <si>
    <t>牙音</t>
    <phoneticPr fontId="3" type="noConversion"/>
  </si>
  <si>
    <t>齒音</t>
    <phoneticPr fontId="3" type="noConversion"/>
  </si>
  <si>
    <t>喉音</t>
    <phoneticPr fontId="3" type="noConversion"/>
  </si>
  <si>
    <t>TLPA</t>
    <phoneticPr fontId="3" type="noConversion"/>
  </si>
  <si>
    <t>舌尖中音</t>
    <phoneticPr fontId="3" type="noConversion"/>
  </si>
  <si>
    <t>舌根音</t>
    <phoneticPr fontId="3" type="noConversion"/>
  </si>
  <si>
    <t>舌尖前音</t>
    <phoneticPr fontId="3" type="noConversion"/>
  </si>
  <si>
    <t>台羅</t>
    <phoneticPr fontId="3" type="noConversion"/>
  </si>
  <si>
    <t>舌尖音</t>
    <phoneticPr fontId="3" type="noConversion"/>
  </si>
  <si>
    <t>齒音（舌齒音）</t>
    <phoneticPr fontId="3" type="noConversion"/>
  </si>
  <si>
    <t>現代音韻學</t>
    <phoneticPr fontId="3" type="noConversion"/>
  </si>
  <si>
    <t>雙唇音</t>
    <phoneticPr fontId="3" type="noConversion"/>
  </si>
  <si>
    <t>齒齦音</t>
    <phoneticPr fontId="3" type="noConversion"/>
  </si>
  <si>
    <t>軟顎音</t>
    <phoneticPr fontId="3" type="noConversion"/>
  </si>
  <si>
    <t>聲門音</t>
    <phoneticPr fontId="3" type="noConversion"/>
  </si>
  <si>
    <t>(發音部位)→
(發音方法)↓</t>
  </si>
  <si>
    <t>齒齦音
(舌尖中)</t>
    <phoneticPr fontId="3" type="noConversion"/>
  </si>
  <si>
    <t>軟顎音
(舌根)</t>
    <phoneticPr fontId="3" type="noConversion"/>
  </si>
  <si>
    <t>齒齦音
(舌尖前)</t>
    <phoneticPr fontId="3" type="noConversion"/>
  </si>
  <si>
    <t>齒顎音
(舌面前)</t>
    <phoneticPr fontId="3" type="noConversion"/>
  </si>
  <si>
    <t>聲門音
(喉音)</t>
    <phoneticPr fontId="3" type="noConversion"/>
  </si>
  <si>
    <t>塞音</t>
  </si>
  <si>
    <t>清音</t>
  </si>
  <si>
    <t>不送氣音</t>
  </si>
  <si>
    <t>（不標）</t>
    <phoneticPr fontId="3" type="noConversion"/>
  </si>
  <si>
    <t>?</t>
    <phoneticPr fontId="3" type="noConversion"/>
  </si>
  <si>
    <t xml:space="preserve">ㄅ </t>
    <phoneticPr fontId="3" type="noConversion"/>
  </si>
  <si>
    <t>邊（pinn）</t>
    <phoneticPr fontId="3" type="noConversion"/>
  </si>
  <si>
    <t>ㄉ</t>
    <phoneticPr fontId="3" type="noConversion"/>
  </si>
  <si>
    <t>地（tē）</t>
    <phoneticPr fontId="3" type="noConversion"/>
  </si>
  <si>
    <t>ㄍ</t>
    <phoneticPr fontId="3" type="noConversion"/>
  </si>
  <si>
    <t>求（kiû）</t>
    <phoneticPr fontId="3" type="noConversion"/>
  </si>
  <si>
    <t>（無）</t>
    <phoneticPr fontId="3" type="noConversion"/>
  </si>
  <si>
    <t>英（ing）</t>
    <phoneticPr fontId="3" type="noConversion"/>
  </si>
  <si>
    <t>送氣音</t>
  </si>
  <si>
    <t>ㄆ</t>
    <phoneticPr fontId="3" type="noConversion"/>
  </si>
  <si>
    <t>波（pho）</t>
    <phoneticPr fontId="3" type="noConversion"/>
  </si>
  <si>
    <t>ㄊ</t>
    <phoneticPr fontId="3" type="noConversion"/>
  </si>
  <si>
    <t>他（thann）</t>
    <phoneticPr fontId="3" type="noConversion"/>
  </si>
  <si>
    <t>ㄎ</t>
    <phoneticPr fontId="3" type="noConversion"/>
  </si>
  <si>
    <t>去（khì）</t>
    <phoneticPr fontId="3" type="noConversion"/>
  </si>
  <si>
    <t>濁音</t>
  </si>
  <si>
    <t>不送氣</t>
  </si>
  <si>
    <t>無（bô）</t>
    <phoneticPr fontId="3" type="noConversion"/>
  </si>
  <si>
    <t>ㆣ</t>
    <phoneticPr fontId="3" type="noConversion"/>
  </si>
  <si>
    <t>我（guá）</t>
    <phoneticPr fontId="3" type="noConversion"/>
  </si>
  <si>
    <t>塞擦音</t>
  </si>
  <si>
    <t>t͡s</t>
    <phoneticPr fontId="3" type="noConversion"/>
  </si>
  <si>
    <t>ʨ</t>
    <phoneticPr fontId="3" type="noConversion"/>
  </si>
  <si>
    <t>ㄗ</t>
    <phoneticPr fontId="3" type="noConversion"/>
  </si>
  <si>
    <t>曾（tsan）</t>
    <phoneticPr fontId="3" type="noConversion"/>
  </si>
  <si>
    <t>ㄐ</t>
    <phoneticPr fontId="3" type="noConversion"/>
  </si>
  <si>
    <t>尖（tsiam）</t>
    <phoneticPr fontId="3" type="noConversion"/>
  </si>
  <si>
    <t>t͡sʰ</t>
    <phoneticPr fontId="3" type="noConversion"/>
  </si>
  <si>
    <t>ʨʰ</t>
    <phoneticPr fontId="3" type="noConversion"/>
  </si>
  <si>
    <t>ㄘ</t>
    <phoneticPr fontId="3" type="noConversion"/>
  </si>
  <si>
    <t>出（tshut）</t>
    <phoneticPr fontId="3" type="noConversion"/>
  </si>
  <si>
    <t>ㄑ</t>
    <phoneticPr fontId="3" type="noConversion"/>
  </si>
  <si>
    <t>手（tshiú）</t>
    <phoneticPr fontId="3" type="noConversion"/>
  </si>
  <si>
    <t>ʣ</t>
    <phoneticPr fontId="3" type="noConversion"/>
  </si>
  <si>
    <t>ʥ</t>
    <phoneticPr fontId="3" type="noConversion"/>
  </si>
  <si>
    <t>熱（jua̍h）</t>
    <phoneticPr fontId="3" type="noConversion"/>
  </si>
  <si>
    <t>入（ji̍p）</t>
    <phoneticPr fontId="3" type="noConversion"/>
  </si>
  <si>
    <t>擦音</t>
  </si>
  <si>
    <t>ɕ</t>
    <phoneticPr fontId="3" type="noConversion"/>
  </si>
  <si>
    <t>ㄙ</t>
    <phoneticPr fontId="3" type="noConversion"/>
  </si>
  <si>
    <t>衫（sann）</t>
    <phoneticPr fontId="3" type="noConversion"/>
  </si>
  <si>
    <t>ㄒ</t>
    <phoneticPr fontId="3" type="noConversion"/>
  </si>
  <si>
    <t>寫（siá）</t>
    <phoneticPr fontId="3" type="noConversion"/>
  </si>
  <si>
    <t>送氣</t>
  </si>
  <si>
    <t>ㄏ</t>
    <phoneticPr fontId="3" type="noConversion"/>
  </si>
  <si>
    <t>喜（hí）</t>
    <phoneticPr fontId="3" type="noConversion"/>
  </si>
  <si>
    <t>鼻音</t>
  </si>
  <si>
    <t>ŋ</t>
    <phoneticPr fontId="3" type="noConversion"/>
  </si>
  <si>
    <t>毛（moo）</t>
    <phoneticPr fontId="3" type="noConversion"/>
  </si>
  <si>
    <t>耐（nāi）</t>
    <phoneticPr fontId="3" type="noConversion"/>
  </si>
  <si>
    <t>ㄫ</t>
    <phoneticPr fontId="3" type="noConversion"/>
  </si>
  <si>
    <t>雅（ngá）</t>
    <phoneticPr fontId="3" type="noConversion"/>
  </si>
  <si>
    <t>邊音</t>
  </si>
  <si>
    <t xml:space="preserve">l </t>
    <phoneticPr fontId="3" type="noConversion"/>
  </si>
  <si>
    <t>ㄌ</t>
    <phoneticPr fontId="3" type="noConversion"/>
  </si>
  <si>
    <t>柳（liú）</t>
    <phoneticPr fontId="3" type="noConversion"/>
  </si>
  <si>
    <t>三重對立</t>
    <phoneticPr fontId="3" type="noConversion"/>
  </si>
  <si>
    <t>台灣話的塞音及塞擦音，分成了清送氣音、清不送氣音、鼻濁音三重對立。所謂三重對立，指的是同樣發音部份的一組三個塞音或塞擦音（例如p, ph, b），可以表達出三種不同的意義（例如：pô 婆、phô 葡、bô 無）。</t>
    <phoneticPr fontId="3" type="noConversion"/>
  </si>
  <si>
    <t>送氣：是</t>
  </si>
  <si>
    <t>送氣：否</t>
  </si>
  <si>
    <t>有聲：是</t>
  </si>
  <si>
    <t>濁音。不送氣（鼻濁音）</t>
    <phoneticPr fontId="3" type="noConversion"/>
  </si>
  <si>
    <t>有聲：否</t>
  </si>
  <si>
    <t>清音。送氣</t>
    <phoneticPr fontId="3" type="noConversion"/>
  </si>
  <si>
    <t>清音。不送氣</t>
    <phoneticPr fontId="3" type="noConversion"/>
  </si>
  <si>
    <t>輸入碼</t>
    <phoneticPr fontId="3" type="noConversion"/>
  </si>
  <si>
    <t>B</t>
    <phoneticPr fontId="3" type="noConversion"/>
  </si>
  <si>
    <t>d</t>
    <phoneticPr fontId="3" type="noConversion"/>
  </si>
  <si>
    <t>G</t>
    <phoneticPr fontId="3" type="noConversion"/>
  </si>
  <si>
    <t>q</t>
    <phoneticPr fontId="3" type="noConversion"/>
  </si>
  <si>
    <t>z</t>
    <phoneticPr fontId="3" type="noConversion"/>
  </si>
  <si>
    <t>c</t>
    <phoneticPr fontId="3" type="noConversion"/>
  </si>
  <si>
    <t>Z</t>
    <phoneticPr fontId="3" type="noConversion"/>
  </si>
  <si>
    <t>zi</t>
    <phoneticPr fontId="3" type="noConversion"/>
  </si>
  <si>
    <t>ci</t>
    <phoneticPr fontId="3" type="noConversion"/>
  </si>
  <si>
    <t>O</t>
    <phoneticPr fontId="3" type="noConversion"/>
  </si>
  <si>
    <t>aN</t>
    <phoneticPr fontId="3" type="noConversion"/>
  </si>
  <si>
    <t>ON</t>
    <phoneticPr fontId="3" type="noConversion"/>
  </si>
  <si>
    <t>eN</t>
    <phoneticPr fontId="3" type="noConversion"/>
  </si>
  <si>
    <t>y</t>
    <phoneticPr fontId="3" type="noConversion"/>
  </si>
  <si>
    <t>Y</t>
    <phoneticPr fontId="3" type="noConversion"/>
  </si>
  <si>
    <t>A</t>
    <phoneticPr fontId="3" type="noConversion"/>
  </si>
  <si>
    <t>am
om</t>
    <phoneticPr fontId="3" type="noConversion"/>
  </si>
  <si>
    <t>p
b</t>
    <phoneticPr fontId="3" type="noConversion"/>
  </si>
  <si>
    <t>k
g</t>
    <phoneticPr fontId="3" type="noConversion"/>
  </si>
  <si>
    <t>tsi
ji</t>
    <phoneticPr fontId="3" type="noConversion"/>
  </si>
  <si>
    <t>ts
j</t>
    <phoneticPr fontId="3" type="noConversion"/>
  </si>
  <si>
    <t>a
aN</t>
    <phoneticPr fontId="3" type="noConversion"/>
  </si>
  <si>
    <t>I
iN</t>
    <phoneticPr fontId="3" type="noConversion"/>
  </si>
  <si>
    <t>u
uN</t>
    <phoneticPr fontId="3" type="noConversion"/>
  </si>
  <si>
    <t>ai
aiN</t>
    <phoneticPr fontId="3" type="noConversion"/>
  </si>
  <si>
    <t>e
eN</t>
    <phoneticPr fontId="3" type="noConversion"/>
  </si>
  <si>
    <t>au
auN</t>
    <phoneticPr fontId="3" type="noConversion"/>
  </si>
  <si>
    <t>拚音編碼</t>
    <phoneticPr fontId="3" type="noConversion"/>
  </si>
  <si>
    <r>
      <rPr>
        <sz val="18"/>
        <color theme="0"/>
        <rFont val="Arial"/>
        <family val="1"/>
      </rPr>
      <t>注音符號</t>
    </r>
    <phoneticPr fontId="3" type="noConversion"/>
  </si>
  <si>
    <r>
      <rPr>
        <sz val="18"/>
        <color theme="0"/>
        <rFont val="Arial"/>
        <family val="1"/>
      </rPr>
      <t>ㄅ</t>
    </r>
    <r>
      <rPr>
        <sz val="18"/>
        <color theme="0"/>
        <rFont val="Arial"/>
        <family val="2"/>
      </rPr>
      <t>ㆠ</t>
    </r>
    <r>
      <rPr>
        <sz val="18"/>
        <color theme="0"/>
        <rFont val="Arial"/>
        <family val="1"/>
      </rPr>
      <t>ㄆㄇㄉㄊㄋㄌㄍ</t>
    </r>
    <r>
      <rPr>
        <sz val="18"/>
        <color theme="0"/>
        <rFont val="Arial"/>
        <family val="2"/>
      </rPr>
      <t>ㆣ</t>
    </r>
    <r>
      <rPr>
        <sz val="18"/>
        <color theme="0"/>
        <rFont val="Arial"/>
        <family val="1"/>
      </rPr>
      <t>ㄎ</t>
    </r>
    <r>
      <rPr>
        <sz val="18"/>
        <color theme="0"/>
        <rFont val="Arial"/>
        <family val="2"/>
      </rPr>
      <t>ㄫ</t>
    </r>
    <r>
      <rPr>
        <sz val="18"/>
        <color theme="0"/>
        <rFont val="Arial"/>
        <family val="1"/>
      </rPr>
      <t>ㄏㄐ</t>
    </r>
    <r>
      <rPr>
        <sz val="18"/>
        <color theme="0"/>
        <rFont val="Arial"/>
        <family val="2"/>
      </rPr>
      <t>ㆢ</t>
    </r>
    <r>
      <rPr>
        <sz val="18"/>
        <color theme="0"/>
        <rFont val="Arial"/>
        <family val="1"/>
      </rPr>
      <t>ㄑㄒㄗ</t>
    </r>
    <r>
      <rPr>
        <sz val="18"/>
        <color theme="0"/>
        <rFont val="Arial"/>
        <family val="2"/>
      </rPr>
      <t>ㆡ</t>
    </r>
    <r>
      <rPr>
        <sz val="18"/>
        <color theme="0"/>
        <rFont val="Arial"/>
        <family val="1"/>
      </rPr>
      <t>ㄘㄙㄚ</t>
    </r>
    <r>
      <rPr>
        <sz val="18"/>
        <color theme="0"/>
        <rFont val="Arial"/>
        <family val="2"/>
      </rPr>
      <t>ㆩㆦㆧ</t>
    </r>
    <r>
      <rPr>
        <sz val="18"/>
        <color theme="0"/>
        <rFont val="Arial"/>
        <family val="1"/>
      </rPr>
      <t>ㄜ</t>
    </r>
    <r>
      <rPr>
        <sz val="18"/>
        <color theme="0"/>
        <rFont val="Arial"/>
        <family val="2"/>
      </rPr>
      <t>ㆤㆥ</t>
    </r>
    <r>
      <rPr>
        <sz val="18"/>
        <color theme="0"/>
        <rFont val="Arial"/>
        <family val="1"/>
      </rPr>
      <t>ㄞ</t>
    </r>
    <r>
      <rPr>
        <sz val="18"/>
        <color theme="0"/>
        <rFont val="Arial"/>
        <family val="2"/>
      </rPr>
      <t>ㆮ</t>
    </r>
    <r>
      <rPr>
        <sz val="18"/>
        <color theme="0"/>
        <rFont val="Arial"/>
        <family val="1"/>
      </rPr>
      <t>ㄠ</t>
    </r>
    <r>
      <rPr>
        <sz val="18"/>
        <color theme="0"/>
        <rFont val="Arial"/>
        <family val="2"/>
      </rPr>
      <t>ㆯㆰㆱㆬ</t>
    </r>
    <r>
      <rPr>
        <sz val="18"/>
        <color theme="0"/>
        <rFont val="Arial"/>
        <family val="1"/>
      </rPr>
      <t>ㄢㄣㄤ</t>
    </r>
    <r>
      <rPr>
        <sz val="18"/>
        <color theme="0"/>
        <rFont val="Arial"/>
        <family val="2"/>
      </rPr>
      <t>ㆲ</t>
    </r>
    <r>
      <rPr>
        <sz val="18"/>
        <color theme="0"/>
        <rFont val="Arial"/>
        <family val="1"/>
      </rPr>
      <t>ㄥ</t>
    </r>
    <r>
      <rPr>
        <sz val="18"/>
        <color theme="0"/>
        <rFont val="Arial"/>
        <family val="2"/>
      </rPr>
      <t>ㆭ</t>
    </r>
    <r>
      <rPr>
        <sz val="18"/>
        <color theme="0"/>
        <rFont val="Arial"/>
        <family val="1"/>
      </rPr>
      <t>ㄧ</t>
    </r>
    <r>
      <rPr>
        <sz val="18"/>
        <color theme="0"/>
        <rFont val="Arial"/>
        <family val="2"/>
      </rPr>
      <t>ㆪ</t>
    </r>
    <r>
      <rPr>
        <sz val="18"/>
        <color theme="0"/>
        <rFont val="Arial"/>
        <family val="1"/>
      </rPr>
      <t>ㄨ</t>
    </r>
    <r>
      <rPr>
        <sz val="18"/>
        <color theme="0"/>
        <rFont val="Arial"/>
        <family val="2"/>
      </rPr>
      <t>ㆫ ˋ˪ㆴㆵㆻㆷˊ˫˙</t>
    </r>
    <phoneticPr fontId="3" type="noConversion"/>
  </si>
  <si>
    <r>
      <t xml:space="preserve">    - "xlit|1!qa2wsxeEdDcrRfvyYhn8*iIkoO9(lL,&lt;m0p;:/-uUjJ 43btgz657|</t>
    </r>
    <r>
      <rPr>
        <sz val="18"/>
        <color rgb="FF000000"/>
        <rFont val="SimSun"/>
        <charset val="134"/>
      </rPr>
      <t>ㄅ</t>
    </r>
    <r>
      <rPr>
        <sz val="18"/>
        <color rgb="FF000000"/>
        <rFont val="Arial"/>
        <family val="2"/>
      </rPr>
      <t>ㆠ</t>
    </r>
    <r>
      <rPr>
        <sz val="18"/>
        <color rgb="FF000000"/>
        <rFont val="SimSun"/>
        <charset val="134"/>
      </rPr>
      <t>ㄆㄇㄉㄊㄋㄌㄍ</t>
    </r>
    <r>
      <rPr>
        <sz val="18"/>
        <color rgb="FF000000"/>
        <rFont val="Arial"/>
        <family val="2"/>
      </rPr>
      <t>ㆣ</t>
    </r>
    <r>
      <rPr>
        <sz val="18"/>
        <color rgb="FF000000"/>
        <rFont val="SimSun"/>
        <charset val="134"/>
      </rPr>
      <t>ㄎ</t>
    </r>
    <r>
      <rPr>
        <sz val="18"/>
        <color rgb="FF000000"/>
        <rFont val="Arial"/>
        <family val="2"/>
      </rPr>
      <t>ㄫ</t>
    </r>
    <r>
      <rPr>
        <sz val="18"/>
        <color rgb="FF000000"/>
        <rFont val="SimSun"/>
        <charset val="134"/>
      </rPr>
      <t>ㄏㄐ</t>
    </r>
    <r>
      <rPr>
        <sz val="18"/>
        <color rgb="FF000000"/>
        <rFont val="Arial"/>
        <family val="2"/>
      </rPr>
      <t>ㆢ</t>
    </r>
    <r>
      <rPr>
        <sz val="18"/>
        <color rgb="FF000000"/>
        <rFont val="SimSun"/>
        <charset val="134"/>
      </rPr>
      <t>ㄑㄒㄗ</t>
    </r>
    <r>
      <rPr>
        <sz val="18"/>
        <color rgb="FF000000"/>
        <rFont val="Arial"/>
        <family val="2"/>
      </rPr>
      <t>ㆡ</t>
    </r>
    <r>
      <rPr>
        <sz val="18"/>
        <color rgb="FF000000"/>
        <rFont val="SimSun"/>
        <charset val="134"/>
      </rPr>
      <t>ㄘㄙㄚ</t>
    </r>
    <r>
      <rPr>
        <sz val="18"/>
        <color rgb="FF000000"/>
        <rFont val="Arial"/>
        <family val="2"/>
      </rPr>
      <t>ㆩㆦㆧ</t>
    </r>
    <r>
      <rPr>
        <sz val="18"/>
        <color rgb="FF000000"/>
        <rFont val="SimSun"/>
        <charset val="134"/>
      </rPr>
      <t>ㄜ</t>
    </r>
    <r>
      <rPr>
        <sz val="18"/>
        <color rgb="FF000000"/>
        <rFont val="Arial"/>
        <family val="2"/>
      </rPr>
      <t>ㆤㆥ</t>
    </r>
    <r>
      <rPr>
        <sz val="18"/>
        <color rgb="FF000000"/>
        <rFont val="SimSun"/>
        <charset val="134"/>
      </rPr>
      <t>ㄞ</t>
    </r>
    <r>
      <rPr>
        <sz val="18"/>
        <color rgb="FF000000"/>
        <rFont val="Arial"/>
        <family val="2"/>
      </rPr>
      <t>ㆮ</t>
    </r>
    <r>
      <rPr>
        <sz val="18"/>
        <color rgb="FF000000"/>
        <rFont val="SimSun"/>
        <charset val="134"/>
      </rPr>
      <t>ㄠ</t>
    </r>
    <r>
      <rPr>
        <sz val="18"/>
        <color rgb="FF000000"/>
        <rFont val="Arial"/>
        <family val="2"/>
      </rPr>
      <t>ㆯㆰㆱㆬ</t>
    </r>
    <r>
      <rPr>
        <sz val="18"/>
        <color rgb="FF000000"/>
        <rFont val="SimSun"/>
        <charset val="134"/>
      </rPr>
      <t>ㄢㄣㄤ</t>
    </r>
    <r>
      <rPr>
        <sz val="18"/>
        <color rgb="FF000000"/>
        <rFont val="Arial"/>
        <family val="2"/>
      </rPr>
      <t>ㆲ</t>
    </r>
    <r>
      <rPr>
        <sz val="18"/>
        <color rgb="FF000000"/>
        <rFont val="SimSun"/>
        <charset val="134"/>
      </rPr>
      <t>ㄥ</t>
    </r>
    <r>
      <rPr>
        <sz val="18"/>
        <color rgb="FF000000"/>
        <rFont val="Arial"/>
        <family val="2"/>
      </rPr>
      <t>ㆭ</t>
    </r>
    <r>
      <rPr>
        <sz val="18"/>
        <color rgb="FF000000"/>
        <rFont val="SimSun"/>
        <charset val="134"/>
      </rPr>
      <t>ㄧ</t>
    </r>
    <r>
      <rPr>
        <sz val="18"/>
        <color rgb="FF000000"/>
        <rFont val="Arial"/>
        <family val="2"/>
      </rPr>
      <t>ㆪ</t>
    </r>
    <r>
      <rPr>
        <sz val="18"/>
        <color rgb="FF000000"/>
        <rFont val="SimSun"/>
        <charset val="134"/>
      </rPr>
      <t>ㄨ</t>
    </r>
    <r>
      <rPr>
        <sz val="18"/>
        <color rgb="FF000000"/>
        <rFont val="Arial"/>
        <family val="2"/>
      </rPr>
      <t>ㆫ ˋ˪ㆴㆵㆻㆷˊ˫˙|"</t>
    </r>
    <phoneticPr fontId="3" type="noConversion"/>
  </si>
  <si>
    <r>
      <t xml:space="preserve">    # </t>
    </r>
    <r>
      <rPr>
        <sz val="18"/>
        <color rgb="FF000000"/>
        <rFont val="SimSun"/>
        <charset val="134"/>
      </rPr>
      <t>設定「拚音編碼」與「鍵盤按鈕」的對映關係：字典檔案中，拼寫漢字的注音碼，將其轉換成ㄅㄆㄇ對應的按鍵</t>
    </r>
    <phoneticPr fontId="3" type="noConversion"/>
  </si>
  <si>
    <r>
      <t xml:space="preserve">  # 設定「鍵盤按鈕」與「方音符號」的對映關係：RIME 輸入法平台於接收到「鍵盤按鍵」輸入，依此規範於螢幕顯示</t>
    </r>
    <r>
      <rPr>
        <sz val="18"/>
        <color rgb="FF000000"/>
        <rFont val="SimSun"/>
        <charset val="134"/>
      </rPr>
      <t>ㄅㄆㄇ方音符號</t>
    </r>
    <phoneticPr fontId="3" type="noConversion"/>
  </si>
  <si>
    <t>ji</t>
  </si>
  <si>
    <t>ann</t>
  </si>
  <si>
    <t>onn</t>
  </si>
  <si>
    <t>enn</t>
  </si>
  <si>
    <t>inn</t>
  </si>
  <si>
    <t>unn</t>
  </si>
  <si>
    <t>ainn</t>
  </si>
  <si>
    <t>aunn</t>
  </si>
  <si>
    <t>om</t>
  </si>
  <si>
    <t>-ng</t>
  </si>
  <si>
    <t>p4</t>
  </si>
  <si>
    <t>t4</t>
  </si>
  <si>
    <t>k4</t>
  </si>
  <si>
    <t>h4</t>
  </si>
  <si>
    <t>zi</t>
  </si>
  <si>
    <t>ci</t>
  </si>
  <si>
    <t>aN</t>
  </si>
  <si>
    <t>ON</t>
  </si>
  <si>
    <t>eN</t>
  </si>
  <si>
    <t>對映指令</t>
    <phoneticPr fontId="3" type="noConversion"/>
  </si>
  <si>
    <t>鍵盤按鍵與方音符號對映 (translator/preedit_format)</t>
    <phoneticPr fontId="3" type="noConversion"/>
  </si>
  <si>
    <t>輸入編碼與方音符號對映 (translator/comment_format)</t>
    <phoneticPr fontId="3" type="noConversion"/>
  </si>
  <si>
    <t>序號</t>
    <phoneticPr fontId="3" type="noConversion"/>
  </si>
  <si>
    <t>輸入法拚音碼與鍵盤按鈕對映 (speller)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</si>
</sst>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&quot;[&quot;\ @\ &quot;]&quot;"/>
    <numFmt numFmtId="177" formatCode="&quot;/ &quot;@&quot; /&quot;"/>
    <numFmt numFmtId="178" formatCode="General;;"/>
  </numFmts>
  <fonts count="70">
    <font>
      <sz val="10"/>
      <color rgb="FF000000"/>
      <name val="新細明體"/>
      <family val="1"/>
      <charset val="136"/>
      <scheme val="minor"/>
    </font>
    <font>
      <sz val="18"/>
      <color theme="1"/>
      <name val="黒体-繁"/>
      <family val="2"/>
      <charset val="136"/>
    </font>
    <font>
      <sz val="12"/>
      <name val="宋体"/>
      <charset val="134"/>
    </font>
    <font>
      <sz val="9"/>
      <name val="新細明體"/>
      <family val="1"/>
      <charset val="136"/>
      <scheme val="minor"/>
    </font>
    <font>
      <sz val="20"/>
      <name val="宋体"/>
      <charset val="134"/>
    </font>
    <font>
      <b/>
      <sz val="20"/>
      <color rgb="FF000000"/>
      <name val="宋体"/>
      <charset val="134"/>
    </font>
    <font>
      <b/>
      <sz val="20"/>
      <color rgb="FF000000"/>
      <name val="Times New Roman"/>
      <family val="1"/>
    </font>
    <font>
      <b/>
      <sz val="20"/>
      <color rgb="FF000000"/>
      <name val="SimSun"/>
      <charset val="134"/>
    </font>
    <font>
      <sz val="20"/>
      <color rgb="FF000000"/>
      <name val="宋体"/>
      <charset val="134"/>
    </font>
    <font>
      <sz val="20"/>
      <color rgb="FF000000"/>
      <name val="新細明體"/>
      <family val="1"/>
      <charset val="136"/>
      <scheme val="minor"/>
    </font>
    <font>
      <sz val="26"/>
      <color rgb="FFFF0000"/>
      <name val="KangXiZiDian.com 康熙字典體常用版"/>
      <charset val="136"/>
    </font>
    <font>
      <sz val="18"/>
      <color theme="4"/>
      <name val="KangXiZiDian.com 康熙字典體常用版"/>
      <charset val="136"/>
    </font>
    <font>
      <sz val="36"/>
      <color rgb="FFFF0000"/>
      <name val="KangXiZiDian.com 康熙字典體常用版"/>
      <charset val="136"/>
    </font>
    <font>
      <sz val="16"/>
      <color rgb="FFFF0000"/>
      <name val="KangXiZiDian.com 康熙字典體常用版"/>
      <charset val="136"/>
    </font>
    <font>
      <sz val="14"/>
      <color rgb="FFFF0000"/>
      <name val="KangXiZiDian.com 康熙字典體常用版"/>
      <charset val="136"/>
    </font>
    <font>
      <sz val="18"/>
      <name val="宋体"/>
      <charset val="134"/>
    </font>
    <font>
      <sz val="18"/>
      <color rgb="FF000000"/>
      <name val="新細明體"/>
      <family val="1"/>
      <charset val="136"/>
      <scheme val="minor"/>
    </font>
    <font>
      <sz val="18"/>
      <color rgb="FF000000"/>
      <name val="Arial"/>
      <family val="2"/>
    </font>
    <font>
      <sz val="18"/>
      <color rgb="FF000000"/>
      <name val="PMingLiU"/>
      <family val="1"/>
      <charset val="136"/>
    </font>
    <font>
      <sz val="18"/>
      <color rgb="FFFF0000"/>
      <name val="Arial"/>
      <family val="2"/>
    </font>
    <font>
      <sz val="28"/>
      <color theme="8"/>
      <name val="Noto Serif TC Bold"/>
    </font>
    <font>
      <sz val="18"/>
      <color rgb="FF444444"/>
      <name val="Arial"/>
      <family val="2"/>
    </font>
    <font>
      <sz val="18"/>
      <color rgb="FF000000"/>
      <name val="Arial"/>
      <family val="1"/>
    </font>
    <font>
      <sz val="18"/>
      <color rgb="FFFF0000"/>
      <name val="Iansui 094"/>
      <family val="3"/>
      <charset val="136"/>
    </font>
    <font>
      <sz val="18"/>
      <name val="Noto Serif TC Medium"/>
    </font>
    <font>
      <sz val="10"/>
      <color rgb="FF000000"/>
      <name val="Noto Serif TC Medium"/>
    </font>
    <font>
      <sz val="18"/>
      <color theme="8"/>
      <name val="Noto Serif TC Medium"/>
    </font>
    <font>
      <sz val="24"/>
      <color rgb="FF000000"/>
      <name val="Noto Serif TC Medium"/>
    </font>
    <font>
      <sz val="16"/>
      <name val="Noto Serif TC Medium"/>
    </font>
    <font>
      <sz val="16"/>
      <color rgb="FF000000"/>
      <name val="Noto Serif TC Medium"/>
    </font>
    <font>
      <sz val="16"/>
      <color rgb="FF000000"/>
      <name val="新細明體"/>
      <family val="1"/>
      <charset val="136"/>
      <scheme val="minor"/>
    </font>
    <font>
      <sz val="16"/>
      <color rgb="FF000000"/>
      <name val="Noto Serif TC Bold"/>
    </font>
    <font>
      <u/>
      <sz val="10"/>
      <color theme="10"/>
      <name val="新細明體"/>
      <family val="2"/>
      <scheme val="minor"/>
    </font>
    <font>
      <sz val="20"/>
      <color theme="10"/>
      <name val="Noto Sans TC Medium"/>
    </font>
    <font>
      <u/>
      <sz val="22"/>
      <color theme="10"/>
      <name val="Noto Sans TC Medium"/>
    </font>
    <font>
      <sz val="22"/>
      <color theme="7" tint="-0.249977111117893"/>
      <name val="Noto Sans TC Medium"/>
    </font>
    <font>
      <sz val="18"/>
      <name val="Noto Sans TC Medium"/>
    </font>
    <font>
      <sz val="28"/>
      <name val="Noto Sans TC Medium"/>
    </font>
    <font>
      <sz val="24"/>
      <color theme="8" tint="0.39997558519241921"/>
      <name val="蘋方-繁 中黑體"/>
      <family val="3"/>
      <charset val="136"/>
    </font>
    <font>
      <sz val="20"/>
      <color rgb="FFFF0000"/>
      <name val="Noto Sans TC Medium"/>
    </font>
    <font>
      <sz val="24"/>
      <color theme="8" tint="0.39997558519241921"/>
      <name val="Noto Serif TC SemiBold"/>
    </font>
    <font>
      <sz val="24"/>
      <color rgb="FFFF0000"/>
      <name val="LXGW WenKai Mono TC"/>
    </font>
    <font>
      <sz val="22"/>
      <color theme="7" tint="-0.249977111117893"/>
      <name val="LXGW WenKai Mono TC"/>
    </font>
    <font>
      <sz val="20"/>
      <color rgb="FFFF0000"/>
      <name val="Noto Sans TC"/>
    </font>
    <font>
      <sz val="18"/>
      <color rgb="FF00B050"/>
      <name val="Noto Sans TC Medium"/>
    </font>
    <font>
      <sz val="22"/>
      <color theme="0" tint="-0.34998626667073579"/>
      <name val="Noto Sans TC Medium"/>
    </font>
    <font>
      <sz val="18"/>
      <color rgb="FF000000"/>
      <name val="Noto Sans TC Medium"/>
    </font>
    <font>
      <sz val="24"/>
      <color theme="8" tint="0.39997558519241921"/>
      <name val="Arial"/>
      <family val="2"/>
    </font>
    <font>
      <sz val="18"/>
      <color rgb="FF00B0F0"/>
      <name val="Noto Sans TC Medium"/>
    </font>
    <font>
      <sz val="16"/>
      <color rgb="FF000000"/>
      <name val="Noto Serif TC SemiBold"/>
    </font>
    <font>
      <b/>
      <sz val="18"/>
      <color rgb="FF000000"/>
      <name val="Noto Sans TC Medium"/>
    </font>
    <font>
      <sz val="18"/>
      <color rgb="FFFF0000"/>
      <name val="Noto Serif TC Medium"/>
    </font>
    <font>
      <sz val="18"/>
      <color rgb="FF0070C0"/>
      <name val="宋体"/>
      <charset val="134"/>
    </font>
    <font>
      <sz val="18"/>
      <color rgb="FF0070C0"/>
      <name val="Arial"/>
      <family val="2"/>
    </font>
    <font>
      <sz val="18"/>
      <color rgb="FF0070C0"/>
      <name val="新細明體"/>
      <family val="1"/>
      <charset val="136"/>
      <scheme val="minor"/>
    </font>
    <font>
      <sz val="20"/>
      <name val="Noto Serif TC SemiBold"/>
    </font>
    <font>
      <sz val="26"/>
      <color theme="7" tint="-0.249977111117893"/>
      <name val="KangXiZiDian.com 康熙字典體常用版"/>
      <charset val="136"/>
    </font>
    <font>
      <sz val="18"/>
      <color rgb="FF000000"/>
      <name val="SimSun"/>
      <charset val="134"/>
    </font>
    <font>
      <sz val="18"/>
      <color theme="0"/>
      <name val="Arial"/>
      <family val="2"/>
    </font>
    <font>
      <sz val="18"/>
      <color theme="0"/>
      <name val="Arial"/>
      <family val="1"/>
    </font>
    <font>
      <sz val="24"/>
      <color theme="0"/>
      <name val="Arial"/>
      <family val="2"/>
    </font>
    <font>
      <sz val="18"/>
      <color rgb="FFFFC000"/>
      <name val="Arial"/>
      <family val="2"/>
    </font>
    <font>
      <sz val="18"/>
      <color theme="7"/>
      <name val="Arial"/>
      <family val="2"/>
    </font>
    <font>
      <sz val="18"/>
      <color theme="0"/>
      <name val="Iansui 094"/>
      <family val="3"/>
      <charset val="136"/>
    </font>
    <font>
      <sz val="24"/>
      <color rgb="FFFFC000"/>
      <name val="Arial"/>
      <family val="2"/>
    </font>
    <font>
      <sz val="24"/>
      <color theme="0"/>
      <name val="Iansui 094"/>
      <family val="3"/>
      <charset val="136"/>
    </font>
    <font>
      <sz val="24"/>
      <name val="Iansui 094"/>
      <family val="3"/>
      <charset val="136"/>
    </font>
    <font>
      <sz val="24"/>
      <name val="Arial"/>
      <family val="2"/>
    </font>
    <font>
      <sz val="18"/>
      <name val="Iansui 094"/>
      <family val="3"/>
      <charset val="136"/>
    </font>
    <font>
      <sz val="18"/>
      <color theme="8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rgb="FFDAEEF3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D8E4BC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000000"/>
      </patternFill>
    </fill>
    <fill>
      <patternFill patternType="solid">
        <fgColor theme="7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32" fillId="0" borderId="0" applyNumberFormat="0" applyFill="0" applyBorder="0" applyAlignment="0" applyProtection="0"/>
    <xf numFmtId="0" fontId="1" fillId="0" borderId="0">
      <alignment vertical="center"/>
    </xf>
  </cellStyleXfs>
  <cellXfs count="203">
    <xf numFmtId="0" fontId="0" fillId="0" borderId="0" xfId="0"/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9" fillId="0" borderId="0" xfId="0" applyFont="1"/>
    <xf numFmtId="0" fontId="2" fillId="0" borderId="0" xfId="0" applyFont="1" applyAlignment="1">
      <alignment horizontal="center" vertical="center"/>
    </xf>
    <xf numFmtId="0" fontId="11" fillId="2" borderId="6" xfId="0" applyFont="1" applyFill="1" applyBorder="1" applyAlignment="1">
      <alignment vertical="center"/>
    </xf>
    <xf numFmtId="0" fontId="13" fillId="3" borderId="6" xfId="0" applyFont="1" applyFill="1" applyBorder="1" applyAlignment="1">
      <alignment vertical="center"/>
    </xf>
    <xf numFmtId="0" fontId="11" fillId="4" borderId="6" xfId="0" applyFont="1" applyFill="1" applyBorder="1" applyAlignment="1">
      <alignment vertical="center"/>
    </xf>
    <xf numFmtId="0" fontId="14" fillId="4" borderId="6" xfId="0" applyFont="1" applyFill="1" applyBorder="1" applyAlignment="1">
      <alignment vertical="center"/>
    </xf>
    <xf numFmtId="0" fontId="6" fillId="0" borderId="0" xfId="0" applyFont="1" applyAlignment="1">
      <alignment horizontal="center"/>
    </xf>
    <xf numFmtId="0" fontId="15" fillId="0" borderId="0" xfId="0" applyFont="1" applyAlignment="1">
      <alignment horizontal="center" vertical="center"/>
    </xf>
    <xf numFmtId="0" fontId="16" fillId="0" borderId="0" xfId="0" applyFont="1"/>
    <xf numFmtId="0" fontId="17" fillId="0" borderId="0" xfId="0" applyFont="1"/>
    <xf numFmtId="0" fontId="20" fillId="0" borderId="0" xfId="0" applyFont="1"/>
    <xf numFmtId="0" fontId="24" fillId="8" borderId="0" xfId="0" applyFont="1" applyFill="1" applyAlignment="1">
      <alignment horizontal="left" vertical="center" indent="1"/>
    </xf>
    <xf numFmtId="0" fontId="24" fillId="2" borderId="0" xfId="0" applyFont="1" applyFill="1" applyAlignment="1">
      <alignment horizontal="left" vertical="center" indent="1"/>
    </xf>
    <xf numFmtId="0" fontId="24" fillId="4" borderId="0" xfId="0" applyFont="1" applyFill="1" applyAlignment="1">
      <alignment horizontal="left" vertical="center" indent="1"/>
    </xf>
    <xf numFmtId="0" fontId="25" fillId="0" borderId="0" xfId="0" applyFont="1" applyAlignment="1">
      <alignment horizontal="left" vertical="center" indent="1"/>
    </xf>
    <xf numFmtId="0" fontId="26" fillId="6" borderId="0" xfId="0" applyFont="1" applyFill="1" applyAlignment="1">
      <alignment horizontal="left" vertical="center" indent="1"/>
    </xf>
    <xf numFmtId="0" fontId="24" fillId="8" borderId="0" xfId="0" quotePrefix="1" applyFont="1" applyFill="1" applyAlignment="1">
      <alignment horizontal="left" vertical="center" indent="1"/>
    </xf>
    <xf numFmtId="0" fontId="27" fillId="7" borderId="0" xfId="0" applyFont="1" applyFill="1" applyAlignment="1">
      <alignment horizontal="left" vertical="center" indent="1"/>
    </xf>
    <xf numFmtId="0" fontId="27" fillId="0" borderId="0" xfId="0" applyFont="1" applyAlignment="1">
      <alignment horizontal="left" vertical="center" indent="1"/>
    </xf>
    <xf numFmtId="0" fontId="29" fillId="0" borderId="0" xfId="0" applyFont="1" applyAlignment="1">
      <alignment horizontal="center" vertical="center"/>
    </xf>
    <xf numFmtId="0" fontId="28" fillId="5" borderId="7" xfId="0" applyFont="1" applyFill="1" applyBorder="1" applyAlignment="1">
      <alignment horizontal="center" vertical="center"/>
    </xf>
    <xf numFmtId="0" fontId="29" fillId="7" borderId="7" xfId="0" applyFont="1" applyFill="1" applyBorder="1" applyAlignment="1">
      <alignment horizontal="center" vertical="center"/>
    </xf>
    <xf numFmtId="0" fontId="28" fillId="8" borderId="7" xfId="0" applyFont="1" applyFill="1" applyBorder="1" applyAlignment="1">
      <alignment horizontal="center" vertical="center"/>
    </xf>
    <xf numFmtId="0" fontId="28" fillId="2" borderId="7" xfId="0" applyFont="1" applyFill="1" applyBorder="1" applyAlignment="1">
      <alignment horizontal="center" vertical="center"/>
    </xf>
    <xf numFmtId="0" fontId="28" fillId="4" borderId="7" xfId="0" applyFont="1" applyFill="1" applyBorder="1" applyAlignment="1">
      <alignment horizontal="center" vertical="center"/>
    </xf>
    <xf numFmtId="0" fontId="30" fillId="0" borderId="0" xfId="0" applyFont="1" applyAlignment="1">
      <alignment horizontal="left" vertical="center"/>
    </xf>
    <xf numFmtId="0" fontId="30" fillId="0" borderId="0" xfId="0" applyFont="1"/>
    <xf numFmtId="0" fontId="31" fillId="0" borderId="0" xfId="0" applyFont="1"/>
    <xf numFmtId="0" fontId="37" fillId="0" borderId="17" xfId="1" applyFont="1" applyFill="1" applyBorder="1" applyAlignment="1">
      <alignment horizontal="center" vertical="center"/>
    </xf>
    <xf numFmtId="176" fontId="38" fillId="0" borderId="18" xfId="1" applyNumberFormat="1" applyFont="1" applyFill="1" applyBorder="1" applyAlignment="1">
      <alignment horizontal="center" vertical="center"/>
    </xf>
    <xf numFmtId="0" fontId="37" fillId="0" borderId="19" xfId="1" applyFont="1" applyFill="1" applyBorder="1" applyAlignment="1">
      <alignment horizontal="center" vertical="center"/>
    </xf>
    <xf numFmtId="0" fontId="39" fillId="0" borderId="19" xfId="1" applyFont="1" applyFill="1" applyBorder="1" applyAlignment="1">
      <alignment horizontal="center" vertical="center"/>
    </xf>
    <xf numFmtId="177" fontId="40" fillId="0" borderId="18" xfId="1" applyNumberFormat="1" applyFont="1" applyFill="1" applyBorder="1" applyAlignment="1">
      <alignment horizontal="center" vertical="center"/>
    </xf>
    <xf numFmtId="0" fontId="41" fillId="0" borderId="20" xfId="0" applyFont="1" applyBorder="1" applyAlignment="1">
      <alignment horizontal="center" vertical="center"/>
    </xf>
    <xf numFmtId="0" fontId="42" fillId="0" borderId="21" xfId="0" applyFont="1" applyBorder="1" applyAlignment="1">
      <alignment horizontal="left" vertical="center" indent="1"/>
    </xf>
    <xf numFmtId="0" fontId="41" fillId="0" borderId="22" xfId="0" applyFont="1" applyBorder="1" applyAlignment="1">
      <alignment horizontal="center" vertical="center"/>
    </xf>
    <xf numFmtId="0" fontId="43" fillId="0" borderId="22" xfId="0" applyFont="1" applyBorder="1" applyAlignment="1">
      <alignment horizontal="center" vertical="center"/>
    </xf>
    <xf numFmtId="176" fontId="47" fillId="0" borderId="18" xfId="1" applyNumberFormat="1" applyFont="1" applyFill="1" applyBorder="1" applyAlignment="1">
      <alignment horizontal="center" vertical="center"/>
    </xf>
    <xf numFmtId="0" fontId="49" fillId="0" borderId="0" xfId="0" applyFont="1" applyAlignment="1">
      <alignment horizontal="left" vertical="center"/>
    </xf>
    <xf numFmtId="0" fontId="49" fillId="0" borderId="0" xfId="0" applyFont="1" applyAlignment="1">
      <alignment vertical="center"/>
    </xf>
    <xf numFmtId="0" fontId="49" fillId="0" borderId="0" xfId="0" applyFont="1"/>
    <xf numFmtId="0" fontId="50" fillId="6" borderId="16" xfId="0" applyFont="1" applyFill="1" applyBorder="1"/>
    <xf numFmtId="0" fontId="50" fillId="6" borderId="16" xfId="0" applyFont="1" applyFill="1" applyBorder="1" applyAlignment="1">
      <alignment horizontal="center" vertical="center"/>
    </xf>
    <xf numFmtId="0" fontId="46" fillId="12" borderId="16" xfId="0" applyFont="1" applyFill="1" applyBorder="1" applyAlignment="1">
      <alignment horizontal="center" vertical="center"/>
    </xf>
    <xf numFmtId="0" fontId="26" fillId="9" borderId="9" xfId="0" applyFont="1" applyFill="1" applyBorder="1" applyAlignment="1">
      <alignment horizontal="left" vertical="center" indent="1"/>
    </xf>
    <xf numFmtId="0" fontId="27" fillId="7" borderId="9" xfId="0" applyFont="1" applyFill="1" applyBorder="1" applyAlignment="1">
      <alignment horizontal="left" vertical="center" indent="1"/>
    </xf>
    <xf numFmtId="0" fontId="24" fillId="8" borderId="9" xfId="0" applyFont="1" applyFill="1" applyBorder="1" applyAlignment="1">
      <alignment horizontal="left" vertical="center" indent="1"/>
    </xf>
    <xf numFmtId="0" fontId="24" fillId="2" borderId="9" xfId="0" applyFont="1" applyFill="1" applyBorder="1" applyAlignment="1">
      <alignment horizontal="left" vertical="center" indent="1"/>
    </xf>
    <xf numFmtId="0" fontId="24" fillId="4" borderId="9" xfId="0" applyFont="1" applyFill="1" applyBorder="1" applyAlignment="1">
      <alignment horizontal="left" vertical="center" indent="1"/>
    </xf>
    <xf numFmtId="0" fontId="26" fillId="9" borderId="17" xfId="0" applyFont="1" applyFill="1" applyBorder="1" applyAlignment="1">
      <alignment horizontal="left" vertical="center" indent="1"/>
    </xf>
    <xf numFmtId="0" fontId="27" fillId="7" borderId="17" xfId="0" applyFont="1" applyFill="1" applyBorder="1" applyAlignment="1">
      <alignment horizontal="left" vertical="center" indent="1"/>
    </xf>
    <xf numFmtId="0" fontId="24" fillId="8" borderId="17" xfId="0" applyFont="1" applyFill="1" applyBorder="1" applyAlignment="1">
      <alignment horizontal="left" vertical="center" indent="1"/>
    </xf>
    <xf numFmtId="0" fontId="24" fillId="2" borderId="17" xfId="0" applyFont="1" applyFill="1" applyBorder="1" applyAlignment="1">
      <alignment horizontal="left" vertical="center" indent="1"/>
    </xf>
    <xf numFmtId="0" fontId="24" fillId="4" borderId="17" xfId="0" applyFont="1" applyFill="1" applyBorder="1" applyAlignment="1">
      <alignment horizontal="left" vertical="center" indent="1"/>
    </xf>
    <xf numFmtId="0" fontId="26" fillId="9" borderId="0" xfId="0" applyFont="1" applyFill="1" applyAlignment="1">
      <alignment horizontal="left" vertical="center" indent="1"/>
    </xf>
    <xf numFmtId="0" fontId="26" fillId="9" borderId="20" xfId="0" applyFont="1" applyFill="1" applyBorder="1" applyAlignment="1">
      <alignment horizontal="left" vertical="center" indent="1"/>
    </xf>
    <xf numFmtId="0" fontId="27" fillId="7" borderId="20" xfId="0" applyFont="1" applyFill="1" applyBorder="1" applyAlignment="1">
      <alignment horizontal="left" vertical="center" indent="1"/>
    </xf>
    <xf numFmtId="0" fontId="24" fillId="8" borderId="20" xfId="0" applyFont="1" applyFill="1" applyBorder="1" applyAlignment="1">
      <alignment horizontal="left" vertical="center" indent="1"/>
    </xf>
    <xf numFmtId="0" fontId="24" fillId="2" borderId="20" xfId="0" applyFont="1" applyFill="1" applyBorder="1" applyAlignment="1">
      <alignment horizontal="left" vertical="center" indent="1"/>
    </xf>
    <xf numFmtId="0" fontId="24" fillId="4" borderId="20" xfId="0" applyFont="1" applyFill="1" applyBorder="1" applyAlignment="1">
      <alignment horizontal="left" vertical="center" indent="1"/>
    </xf>
    <xf numFmtId="0" fontId="26" fillId="6" borderId="17" xfId="0" applyFont="1" applyFill="1" applyBorder="1" applyAlignment="1">
      <alignment horizontal="left" vertical="center" indent="1"/>
    </xf>
    <xf numFmtId="0" fontId="26" fillId="6" borderId="20" xfId="0" applyFont="1" applyFill="1" applyBorder="1" applyAlignment="1">
      <alignment horizontal="left" vertical="center" indent="1"/>
    </xf>
    <xf numFmtId="0" fontId="51" fillId="2" borderId="0" xfId="0" applyFont="1" applyFill="1" applyAlignment="1">
      <alignment horizontal="left" vertical="center" indent="1"/>
    </xf>
    <xf numFmtId="0" fontId="28" fillId="5" borderId="16" xfId="0" applyFont="1" applyFill="1" applyBorder="1" applyAlignment="1">
      <alignment horizontal="left" vertical="center" indent="1"/>
    </xf>
    <xf numFmtId="0" fontId="26" fillId="6" borderId="16" xfId="0" applyFont="1" applyFill="1" applyBorder="1" applyAlignment="1">
      <alignment horizontal="left" vertical="center" indent="1"/>
    </xf>
    <xf numFmtId="0" fontId="26" fillId="9" borderId="16" xfId="0" applyFont="1" applyFill="1" applyBorder="1" applyAlignment="1">
      <alignment horizontal="left" vertical="center" indent="1"/>
    </xf>
    <xf numFmtId="0" fontId="29" fillId="7" borderId="16" xfId="0" applyFont="1" applyFill="1" applyBorder="1" applyAlignment="1">
      <alignment horizontal="left" vertical="center" indent="1"/>
    </xf>
    <xf numFmtId="0" fontId="27" fillId="7" borderId="16" xfId="0" applyFont="1" applyFill="1" applyBorder="1" applyAlignment="1">
      <alignment horizontal="left" vertical="center" indent="1"/>
    </xf>
    <xf numFmtId="0" fontId="28" fillId="8" borderId="16" xfId="0" applyFont="1" applyFill="1" applyBorder="1" applyAlignment="1">
      <alignment horizontal="left" vertical="center" indent="1"/>
    </xf>
    <xf numFmtId="0" fontId="28" fillId="2" borderId="16" xfId="0" applyFont="1" applyFill="1" applyBorder="1" applyAlignment="1">
      <alignment horizontal="left" vertical="center" indent="1"/>
    </xf>
    <xf numFmtId="0" fontId="28" fillId="4" borderId="16" xfId="0" applyFont="1" applyFill="1" applyBorder="1" applyAlignment="1">
      <alignment horizontal="left" vertical="center" indent="1"/>
    </xf>
    <xf numFmtId="178" fontId="24" fillId="8" borderId="16" xfId="0" applyNumberFormat="1" applyFont="1" applyFill="1" applyBorder="1" applyAlignment="1">
      <alignment horizontal="left" vertical="center" indent="1"/>
    </xf>
    <xf numFmtId="178" fontId="24" fillId="2" borderId="16" xfId="0" applyNumberFormat="1" applyFont="1" applyFill="1" applyBorder="1" applyAlignment="1">
      <alignment horizontal="left" vertical="center" indent="1"/>
    </xf>
    <xf numFmtId="178" fontId="24" fillId="4" borderId="16" xfId="0" applyNumberFormat="1" applyFont="1" applyFill="1" applyBorder="1" applyAlignment="1">
      <alignment horizontal="left" vertical="center" indent="1"/>
    </xf>
    <xf numFmtId="0" fontId="52" fillId="0" borderId="0" xfId="0" applyFont="1" applyAlignment="1">
      <alignment horizontal="center" vertical="center"/>
    </xf>
    <xf numFmtId="0" fontId="54" fillId="0" borderId="0" xfId="0" applyFont="1"/>
    <xf numFmtId="0" fontId="53" fillId="6" borderId="16" xfId="0" applyFont="1" applyFill="1" applyBorder="1" applyAlignment="1">
      <alignment horizontal="center" vertical="center"/>
    </xf>
    <xf numFmtId="0" fontId="52" fillId="5" borderId="8" xfId="0" applyFont="1" applyFill="1" applyBorder="1" applyAlignment="1">
      <alignment vertical="center"/>
    </xf>
    <xf numFmtId="0" fontId="52" fillId="5" borderId="10" xfId="0" applyFont="1" applyFill="1" applyBorder="1" applyAlignment="1">
      <alignment vertical="center"/>
    </xf>
    <xf numFmtId="0" fontId="15" fillId="8" borderId="8" xfId="0" applyFont="1" applyFill="1" applyBorder="1" applyAlignment="1">
      <alignment vertical="center"/>
    </xf>
    <xf numFmtId="0" fontId="15" fillId="8" borderId="10" xfId="0" applyFont="1" applyFill="1" applyBorder="1" applyAlignment="1">
      <alignment vertical="center"/>
    </xf>
    <xf numFmtId="0" fontId="15" fillId="4" borderId="8" xfId="0" applyFont="1" applyFill="1" applyBorder="1" applyAlignment="1">
      <alignment vertical="center"/>
    </xf>
    <xf numFmtId="0" fontId="15" fillId="4" borderId="10" xfId="0" applyFont="1" applyFill="1" applyBorder="1" applyAlignment="1">
      <alignment vertical="center"/>
    </xf>
    <xf numFmtId="178" fontId="55" fillId="8" borderId="16" xfId="0" applyNumberFormat="1" applyFont="1" applyFill="1" applyBorder="1" applyAlignment="1">
      <alignment horizontal="left" vertical="center"/>
    </xf>
    <xf numFmtId="178" fontId="55" fillId="4" borderId="16" xfId="0" applyNumberFormat="1" applyFont="1" applyFill="1" applyBorder="1" applyAlignment="1">
      <alignment horizontal="left" vertical="center"/>
    </xf>
    <xf numFmtId="0" fontId="28" fillId="13" borderId="7" xfId="0" applyFont="1" applyFill="1" applyBorder="1" applyAlignment="1">
      <alignment horizontal="center" vertical="center"/>
    </xf>
    <xf numFmtId="0" fontId="26" fillId="11" borderId="0" xfId="0" applyFont="1" applyFill="1" applyAlignment="1">
      <alignment horizontal="left" vertical="center" indent="1"/>
    </xf>
    <xf numFmtId="0" fontId="26" fillId="11" borderId="17" xfId="0" applyFont="1" applyFill="1" applyBorder="1" applyAlignment="1">
      <alignment horizontal="left" vertical="center" indent="1"/>
    </xf>
    <xf numFmtId="0" fontId="26" fillId="11" borderId="20" xfId="0" applyFont="1" applyFill="1" applyBorder="1" applyAlignment="1">
      <alignment horizontal="left" vertical="center" indent="1"/>
    </xf>
    <xf numFmtId="178" fontId="10" fillId="2" borderId="4" xfId="0" applyNumberFormat="1" applyFont="1" applyFill="1" applyBorder="1" applyAlignment="1">
      <alignment vertical="center"/>
    </xf>
    <xf numFmtId="178" fontId="56" fillId="2" borderId="5" xfId="0" applyNumberFormat="1" applyFont="1" applyFill="1" applyBorder="1" applyAlignment="1">
      <alignment vertical="center"/>
    </xf>
    <xf numFmtId="0" fontId="10" fillId="4" borderId="4" xfId="0" applyFont="1" applyFill="1" applyBorder="1" applyAlignment="1">
      <alignment vertical="center"/>
    </xf>
    <xf numFmtId="0" fontId="10" fillId="4" borderId="5" xfId="0" applyFont="1" applyFill="1" applyBorder="1" applyAlignment="1">
      <alignment vertical="center"/>
    </xf>
    <xf numFmtId="0" fontId="56" fillId="4" borderId="5" xfId="0" applyFont="1" applyFill="1" applyBorder="1" applyAlignment="1">
      <alignment vertical="center"/>
    </xf>
    <xf numFmtId="178" fontId="56" fillId="4" borderId="5" xfId="0" applyNumberFormat="1" applyFont="1" applyFill="1" applyBorder="1" applyAlignment="1">
      <alignment vertical="center"/>
    </xf>
    <xf numFmtId="178" fontId="10" fillId="4" borderId="4" xfId="0" applyNumberFormat="1" applyFont="1" applyFill="1" applyBorder="1" applyAlignment="1">
      <alignment vertical="center"/>
    </xf>
    <xf numFmtId="0" fontId="11" fillId="4" borderId="6" xfId="0" quotePrefix="1" applyFont="1" applyFill="1" applyBorder="1" applyAlignment="1">
      <alignment vertical="center"/>
    </xf>
    <xf numFmtId="0" fontId="11" fillId="4" borderId="6" xfId="0" applyFont="1" applyFill="1" applyBorder="1" applyAlignment="1">
      <alignment vertical="center" wrapText="1"/>
    </xf>
    <xf numFmtId="0" fontId="11" fillId="2" borderId="6" xfId="0" applyFont="1" applyFill="1" applyBorder="1" applyAlignment="1">
      <alignment vertical="center" wrapText="1"/>
    </xf>
    <xf numFmtId="0" fontId="4" fillId="0" borderId="0" xfId="0" applyFont="1"/>
    <xf numFmtId="0" fontId="8" fillId="0" borderId="0" xfId="0" applyFont="1"/>
    <xf numFmtId="0" fontId="19" fillId="9" borderId="0" xfId="0" applyFont="1" applyFill="1" applyAlignment="1">
      <alignment vertical="center"/>
    </xf>
    <xf numFmtId="0" fontId="17" fillId="9" borderId="0" xfId="0" applyFont="1" applyFill="1" applyAlignment="1">
      <alignment vertical="center"/>
    </xf>
    <xf numFmtId="0" fontId="17" fillId="0" borderId="0" xfId="0" applyFont="1" applyAlignment="1">
      <alignment vertical="center"/>
    </xf>
    <xf numFmtId="0" fontId="17" fillId="10" borderId="0" xfId="0" applyFont="1" applyFill="1" applyAlignment="1">
      <alignment vertical="center"/>
    </xf>
    <xf numFmtId="0" fontId="20" fillId="0" borderId="0" xfId="0" applyFont="1" applyAlignment="1">
      <alignment vertical="center"/>
    </xf>
    <xf numFmtId="0" fontId="19" fillId="9" borderId="0" xfId="0" quotePrefix="1" applyFont="1" applyFill="1" applyAlignment="1">
      <alignment vertical="center"/>
    </xf>
    <xf numFmtId="0" fontId="0" fillId="0" borderId="0" xfId="0" applyAlignment="1">
      <alignment vertical="center"/>
    </xf>
    <xf numFmtId="0" fontId="57" fillId="10" borderId="0" xfId="0" applyFont="1" applyFill="1" applyAlignment="1">
      <alignment vertical="center"/>
    </xf>
    <xf numFmtId="0" fontId="21" fillId="10" borderId="0" xfId="0" applyFont="1" applyFill="1" applyAlignment="1">
      <alignment vertical="center"/>
    </xf>
    <xf numFmtId="0" fontId="58" fillId="14" borderId="0" xfId="0" applyFont="1" applyFill="1" applyAlignment="1">
      <alignment vertical="center"/>
    </xf>
    <xf numFmtId="0" fontId="58" fillId="14" borderId="8" xfId="0" applyFont="1" applyFill="1" applyBorder="1" applyAlignment="1">
      <alignment vertical="center"/>
    </xf>
    <xf numFmtId="0" fontId="58" fillId="14" borderId="10" xfId="0" applyFont="1" applyFill="1" applyBorder="1" applyAlignment="1">
      <alignment vertical="center"/>
    </xf>
    <xf numFmtId="178" fontId="60" fillId="14" borderId="16" xfId="0" applyNumberFormat="1" applyFont="1" applyFill="1" applyBorder="1" applyAlignment="1">
      <alignment horizontal="left" vertical="center"/>
    </xf>
    <xf numFmtId="0" fontId="15" fillId="15" borderId="8" xfId="0" applyFont="1" applyFill="1" applyBorder="1" applyAlignment="1">
      <alignment vertical="center"/>
    </xf>
    <xf numFmtId="0" fontId="15" fillId="15" borderId="10" xfId="0" applyFont="1" applyFill="1" applyBorder="1" applyAlignment="1">
      <alignment vertical="center"/>
    </xf>
    <xf numFmtId="178" fontId="55" fillId="15" borderId="16" xfId="0" applyNumberFormat="1" applyFont="1" applyFill="1" applyBorder="1" applyAlignment="1">
      <alignment horizontal="left" vertical="center"/>
    </xf>
    <xf numFmtId="0" fontId="22" fillId="16" borderId="0" xfId="0" applyFont="1" applyFill="1" applyAlignment="1">
      <alignment vertical="center"/>
    </xf>
    <xf numFmtId="0" fontId="17" fillId="16" borderId="0" xfId="0" applyFont="1" applyFill="1" applyAlignment="1">
      <alignment vertical="center"/>
    </xf>
    <xf numFmtId="0" fontId="21" fillId="16" borderId="0" xfId="0" applyFont="1" applyFill="1" applyAlignment="1">
      <alignment vertical="center"/>
    </xf>
    <xf numFmtId="0" fontId="18" fillId="16" borderId="0" xfId="0" applyFont="1" applyFill="1" applyAlignment="1">
      <alignment vertical="center"/>
    </xf>
    <xf numFmtId="0" fontId="19" fillId="6" borderId="16" xfId="0" applyFont="1" applyFill="1" applyBorder="1" applyAlignment="1">
      <alignment horizontal="center" vertical="center"/>
    </xf>
    <xf numFmtId="0" fontId="1" fillId="0" borderId="0" xfId="2">
      <alignment vertical="center"/>
    </xf>
    <xf numFmtId="0" fontId="17" fillId="0" borderId="0" xfId="2" applyFont="1">
      <alignment vertical="center"/>
    </xf>
    <xf numFmtId="0" fontId="2" fillId="0" borderId="0" xfId="2" applyFont="1" applyAlignment="1">
      <alignment horizontal="center" vertical="center"/>
    </xf>
    <xf numFmtId="0" fontId="16" fillId="0" borderId="0" xfId="2" applyFont="1">
      <alignment vertical="center"/>
    </xf>
    <xf numFmtId="0" fontId="15" fillId="0" borderId="0" xfId="2" applyFont="1" applyAlignment="1">
      <alignment horizontal="center" vertical="center"/>
    </xf>
    <xf numFmtId="0" fontId="15" fillId="0" borderId="0" xfId="2" applyFont="1">
      <alignment vertical="center"/>
    </xf>
    <xf numFmtId="0" fontId="61" fillId="0" borderId="0" xfId="2" applyFont="1" applyAlignment="1">
      <alignment horizontal="center" vertical="center"/>
    </xf>
    <xf numFmtId="0" fontId="20" fillId="0" borderId="0" xfId="2" applyFont="1">
      <alignment vertical="center"/>
    </xf>
    <xf numFmtId="0" fontId="17" fillId="7" borderId="0" xfId="2" applyFont="1" applyFill="1">
      <alignment vertical="center"/>
    </xf>
    <xf numFmtId="0" fontId="17" fillId="10" borderId="0" xfId="2" applyFont="1" applyFill="1">
      <alignment vertical="center"/>
    </xf>
    <xf numFmtId="0" fontId="22" fillId="7" borderId="0" xfId="2" applyFont="1" applyFill="1">
      <alignment vertical="center"/>
    </xf>
    <xf numFmtId="178" fontId="17" fillId="17" borderId="0" xfId="2" applyNumberFormat="1" applyFont="1" applyFill="1" applyAlignment="1">
      <alignment horizontal="center" vertical="center"/>
    </xf>
    <xf numFmtId="178" fontId="61" fillId="18" borderId="0" xfId="2" applyNumberFormat="1" applyFont="1" applyFill="1" applyAlignment="1">
      <alignment horizontal="center" vertical="center"/>
    </xf>
    <xf numFmtId="178" fontId="62" fillId="17" borderId="0" xfId="2" applyNumberFormat="1" applyFont="1" applyFill="1" applyAlignment="1">
      <alignment horizontal="center" vertical="center"/>
    </xf>
    <xf numFmtId="178" fontId="19" fillId="17" borderId="0" xfId="2" applyNumberFormat="1" applyFont="1" applyFill="1" applyAlignment="1">
      <alignment horizontal="center" vertical="center"/>
    </xf>
    <xf numFmtId="0" fontId="17" fillId="17" borderId="0" xfId="2" applyFont="1" applyFill="1">
      <alignment vertical="center"/>
    </xf>
    <xf numFmtId="178" fontId="17" fillId="10" borderId="0" xfId="2" applyNumberFormat="1" applyFont="1" applyFill="1" applyAlignment="1">
      <alignment horizontal="center" vertical="center"/>
    </xf>
    <xf numFmtId="178" fontId="58" fillId="14" borderId="0" xfId="2" applyNumberFormat="1" applyFont="1" applyFill="1" applyAlignment="1">
      <alignment horizontal="center" vertical="center" shrinkToFit="1"/>
    </xf>
    <xf numFmtId="178" fontId="63" fillId="14" borderId="0" xfId="2" quotePrefix="1" applyNumberFormat="1" applyFont="1" applyFill="1" applyAlignment="1">
      <alignment horizontal="center" vertical="center" shrinkToFit="1"/>
    </xf>
    <xf numFmtId="178" fontId="63" fillId="14" borderId="0" xfId="2" applyNumberFormat="1" applyFont="1" applyFill="1" applyAlignment="1">
      <alignment horizontal="center" vertical="center" shrinkToFit="1"/>
    </xf>
    <xf numFmtId="178" fontId="58" fillId="14" borderId="0" xfId="2" quotePrefix="1" applyNumberFormat="1" applyFont="1" applyFill="1" applyAlignment="1">
      <alignment horizontal="center" vertical="center" shrinkToFit="1"/>
    </xf>
    <xf numFmtId="0" fontId="63" fillId="14" borderId="0" xfId="2" applyFont="1" applyFill="1">
      <alignment vertical="center"/>
    </xf>
    <xf numFmtId="178" fontId="64" fillId="19" borderId="0" xfId="2" applyNumberFormat="1" applyFont="1" applyFill="1" applyAlignment="1">
      <alignment horizontal="center" vertical="center" shrinkToFit="1"/>
    </xf>
    <xf numFmtId="178" fontId="65" fillId="19" borderId="0" xfId="2" quotePrefix="1" applyNumberFormat="1" applyFont="1" applyFill="1" applyAlignment="1">
      <alignment horizontal="center" vertical="center" shrinkToFit="1"/>
    </xf>
    <xf numFmtId="178" fontId="60" fillId="19" borderId="0" xfId="2" applyNumberFormat="1" applyFont="1" applyFill="1" applyAlignment="1">
      <alignment horizontal="center" vertical="center" shrinkToFit="1"/>
    </xf>
    <xf numFmtId="178" fontId="65" fillId="19" borderId="0" xfId="2" applyNumberFormat="1" applyFont="1" applyFill="1" applyAlignment="1">
      <alignment horizontal="center" vertical="center" shrinkToFit="1"/>
    </xf>
    <xf numFmtId="178" fontId="60" fillId="19" borderId="0" xfId="2" quotePrefix="1" applyNumberFormat="1" applyFont="1" applyFill="1" applyAlignment="1">
      <alignment horizontal="center" vertical="center" shrinkToFit="1"/>
    </xf>
    <xf numFmtId="0" fontId="63" fillId="19" borderId="0" xfId="2" applyFont="1" applyFill="1">
      <alignment vertical="center"/>
    </xf>
    <xf numFmtId="178" fontId="66" fillId="7" borderId="0" xfId="2" applyNumberFormat="1" applyFont="1" applyFill="1" applyAlignment="1">
      <alignment horizontal="center" vertical="center" shrinkToFit="1"/>
    </xf>
    <xf numFmtId="178" fontId="67" fillId="7" borderId="0" xfId="2" applyNumberFormat="1" applyFont="1" applyFill="1" applyAlignment="1">
      <alignment horizontal="center" vertical="center" shrinkToFit="1"/>
    </xf>
    <xf numFmtId="0" fontId="68" fillId="7" borderId="0" xfId="2" applyFont="1" applyFill="1">
      <alignment vertical="center"/>
    </xf>
    <xf numFmtId="0" fontId="69" fillId="6" borderId="0" xfId="2" applyFont="1" applyFill="1" applyAlignment="1">
      <alignment horizontal="center" vertical="center" shrinkToFit="1"/>
    </xf>
    <xf numFmtId="0" fontId="69" fillId="6" borderId="0" xfId="2" applyFont="1" applyFill="1">
      <alignment vertical="center"/>
    </xf>
    <xf numFmtId="0" fontId="34" fillId="11" borderId="16" xfId="1" applyFont="1" applyFill="1" applyBorder="1" applyAlignment="1">
      <alignment horizontal="center" vertical="center"/>
    </xf>
    <xf numFmtId="0" fontId="45" fillId="11" borderId="16" xfId="1" applyFont="1" applyFill="1" applyBorder="1" applyAlignment="1">
      <alignment horizontal="center" vertical="center"/>
    </xf>
    <xf numFmtId="0" fontId="46" fillId="11" borderId="16" xfId="0" applyFont="1" applyFill="1" applyBorder="1" applyAlignment="1">
      <alignment horizontal="center" vertical="center"/>
    </xf>
    <xf numFmtId="0" fontId="49" fillId="0" borderId="0" xfId="0" applyFont="1" applyAlignment="1">
      <alignment horizontal="left" vertical="center"/>
    </xf>
    <xf numFmtId="0" fontId="46" fillId="12" borderId="8" xfId="0" applyFont="1" applyFill="1" applyBorder="1" applyAlignment="1">
      <alignment horizontal="center"/>
    </xf>
    <xf numFmtId="0" fontId="46" fillId="12" borderId="10" xfId="0" applyFont="1" applyFill="1" applyBorder="1" applyAlignment="1">
      <alignment horizontal="center"/>
    </xf>
    <xf numFmtId="0" fontId="35" fillId="11" borderId="16" xfId="0" applyFont="1" applyFill="1" applyBorder="1" applyAlignment="1">
      <alignment horizontal="center" vertical="center"/>
    </xf>
    <xf numFmtId="0" fontId="48" fillId="11" borderId="16" xfId="0" applyFont="1" applyFill="1" applyBorder="1" applyAlignment="1">
      <alignment horizontal="center" vertical="center"/>
    </xf>
    <xf numFmtId="0" fontId="44" fillId="11" borderId="16" xfId="1" applyFont="1" applyFill="1" applyBorder="1" applyAlignment="1">
      <alignment horizontal="center" vertical="center"/>
    </xf>
    <xf numFmtId="0" fontId="33" fillId="11" borderId="13" xfId="1" applyFont="1" applyFill="1" applyBorder="1" applyAlignment="1">
      <alignment horizontal="center" vertical="center" wrapText="1"/>
    </xf>
    <xf numFmtId="0" fontId="33" fillId="11" borderId="12" xfId="1" applyFont="1" applyFill="1" applyBorder="1" applyAlignment="1">
      <alignment horizontal="center" vertical="center" wrapText="1"/>
    </xf>
    <xf numFmtId="0" fontId="35" fillId="11" borderId="16" xfId="1" applyFont="1" applyFill="1" applyBorder="1" applyAlignment="1">
      <alignment horizontal="center" vertical="center"/>
    </xf>
    <xf numFmtId="0" fontId="36" fillId="11" borderId="16" xfId="1" applyFont="1" applyFill="1" applyBorder="1" applyAlignment="1">
      <alignment horizontal="center" vertical="center"/>
    </xf>
    <xf numFmtId="0" fontId="36" fillId="11" borderId="16" xfId="0" applyFont="1" applyFill="1" applyBorder="1" applyAlignment="1">
      <alignment horizontal="center" vertical="center"/>
    </xf>
    <xf numFmtId="0" fontId="33" fillId="11" borderId="8" xfId="1" applyFont="1" applyFill="1" applyBorder="1" applyAlignment="1">
      <alignment horizontal="center" vertical="center" wrapText="1"/>
    </xf>
    <xf numFmtId="0" fontId="33" fillId="11" borderId="9" xfId="1" applyFont="1" applyFill="1" applyBorder="1" applyAlignment="1">
      <alignment horizontal="center" vertical="center" wrapText="1"/>
    </xf>
    <xf numFmtId="0" fontId="33" fillId="11" borderId="10" xfId="1" applyFont="1" applyFill="1" applyBorder="1" applyAlignment="1">
      <alignment horizontal="center" vertical="center" wrapText="1"/>
    </xf>
    <xf numFmtId="0" fontId="33" fillId="11" borderId="11" xfId="1" applyFont="1" applyFill="1" applyBorder="1" applyAlignment="1">
      <alignment horizontal="center" vertical="center"/>
    </xf>
    <xf numFmtId="0" fontId="33" fillId="11" borderId="12" xfId="1" applyFont="1" applyFill="1" applyBorder="1" applyAlignment="1">
      <alignment horizontal="center" vertical="center"/>
    </xf>
    <xf numFmtId="0" fontId="33" fillId="11" borderId="14" xfId="1" applyFont="1" applyFill="1" applyBorder="1" applyAlignment="1">
      <alignment horizontal="center" vertical="center" wrapText="1"/>
    </xf>
    <xf numFmtId="0" fontId="33" fillId="11" borderId="15" xfId="1" applyFont="1" applyFill="1" applyBorder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6" fillId="4" borderId="3" xfId="0" applyFont="1" applyFill="1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4" borderId="5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/>
    </xf>
    <xf numFmtId="0" fontId="7" fillId="4" borderId="2" xfId="0" applyFont="1" applyFill="1" applyBorder="1" applyAlignment="1">
      <alignment horizontal="center"/>
    </xf>
    <xf numFmtId="0" fontId="7" fillId="4" borderId="3" xfId="0" applyFont="1" applyFill="1" applyBorder="1" applyAlignment="1">
      <alignment horizontal="center"/>
    </xf>
    <xf numFmtId="0" fontId="12" fillId="3" borderId="4" xfId="0" applyFont="1" applyFill="1" applyBorder="1" applyAlignment="1">
      <alignment horizontal="center"/>
    </xf>
    <xf numFmtId="0" fontId="12" fillId="3" borderId="5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9" fontId="6" fillId="3" borderId="1" xfId="0" applyNumberFormat="1" applyFont="1" applyFill="1" applyBorder="1" applyAlignment="1">
      <alignment horizontal="center"/>
    </xf>
    <xf numFmtId="9" fontId="6" fillId="3" borderId="2" xfId="0" applyNumberFormat="1" applyFont="1" applyFill="1" applyBorder="1" applyAlignment="1">
      <alignment horizontal="center"/>
    </xf>
    <xf numFmtId="9" fontId="6" fillId="3" borderId="3" xfId="0" applyNumberFormat="1" applyFont="1" applyFill="1" applyBorder="1" applyAlignment="1">
      <alignment horizontal="center"/>
    </xf>
    <xf numFmtId="0" fontId="19" fillId="9" borderId="0" xfId="2" applyFont="1" applyFill="1" applyAlignment="1">
      <alignment horizontal="left" vertical="center"/>
    </xf>
    <xf numFmtId="0" fontId="21" fillId="10" borderId="0" xfId="2" applyFont="1" applyFill="1" applyAlignment="1">
      <alignment horizontal="left" vertical="center"/>
    </xf>
    <xf numFmtId="0" fontId="21" fillId="7" borderId="0" xfId="2" applyFont="1" applyFill="1" applyAlignment="1">
      <alignment horizontal="left" vertical="center"/>
    </xf>
    <xf numFmtId="0" fontId="4" fillId="0" borderId="0" xfId="2" applyFont="1">
      <alignment vertical="center"/>
    </xf>
  </cellXfs>
  <cellStyles count="3">
    <cellStyle name="Hyperlink" xfId="1" xr:uid="{B91D425B-26B7-5B46-882C-36B2847BF71B}"/>
    <cellStyle name="一般" xfId="0" builtinId="0"/>
    <cellStyle name="一般 2" xfId="2" xr:uid="{8C42D215-CA4B-0D4B-9501-C0655587969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42332</xdr:colOff>
      <xdr:row>9</xdr:row>
      <xdr:rowOff>112889</xdr:rowOff>
    </xdr:from>
    <xdr:to>
      <xdr:col>23</xdr:col>
      <xdr:colOff>550332</xdr:colOff>
      <xdr:row>9</xdr:row>
      <xdr:rowOff>465667</xdr:rowOff>
    </xdr:to>
    <xdr:sp macro="" textlink="">
      <xdr:nvSpPr>
        <xdr:cNvPr id="2" name="右大括弧 1">
          <a:extLst>
            <a:ext uri="{FF2B5EF4-FFF2-40B4-BE49-F238E27FC236}">
              <a16:creationId xmlns:a16="http://schemas.microsoft.com/office/drawing/2014/main" id="{722332ED-D67B-A9C6-5D21-85AC5A49A0FC}"/>
            </a:ext>
          </a:extLst>
        </xdr:cNvPr>
        <xdr:cNvSpPr/>
      </xdr:nvSpPr>
      <xdr:spPr>
        <a:xfrm rot="16200000">
          <a:off x="7119055" y="-1051278"/>
          <a:ext cx="352778" cy="11796889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48</xdr:col>
      <xdr:colOff>7099</xdr:colOff>
      <xdr:row>9</xdr:row>
      <xdr:rowOff>28222</xdr:rowOff>
    </xdr:from>
    <xdr:to>
      <xdr:col>57</xdr:col>
      <xdr:colOff>677333</xdr:colOff>
      <xdr:row>9</xdr:row>
      <xdr:rowOff>476956</xdr:rowOff>
    </xdr:to>
    <xdr:sp macro="" textlink="">
      <xdr:nvSpPr>
        <xdr:cNvPr id="3" name="右大括弧 2">
          <a:extLst>
            <a:ext uri="{FF2B5EF4-FFF2-40B4-BE49-F238E27FC236}">
              <a16:creationId xmlns:a16="http://schemas.microsoft.com/office/drawing/2014/main" id="{735906C7-BBB7-DB47-9451-B75D7FE6EFEA}"/>
            </a:ext>
          </a:extLst>
        </xdr:cNvPr>
        <xdr:cNvSpPr/>
      </xdr:nvSpPr>
      <xdr:spPr>
        <a:xfrm rot="16200000">
          <a:off x="30329738" y="1300361"/>
          <a:ext cx="448734" cy="7020234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TW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24</xdr:col>
      <xdr:colOff>25401</xdr:colOff>
      <xdr:row>9</xdr:row>
      <xdr:rowOff>110067</xdr:rowOff>
    </xdr:from>
    <xdr:to>
      <xdr:col>47</xdr:col>
      <xdr:colOff>677337</xdr:colOff>
      <xdr:row>9</xdr:row>
      <xdr:rowOff>462845</xdr:rowOff>
    </xdr:to>
    <xdr:sp macro="" textlink="">
      <xdr:nvSpPr>
        <xdr:cNvPr id="4" name="右大括弧 3">
          <a:extLst>
            <a:ext uri="{FF2B5EF4-FFF2-40B4-BE49-F238E27FC236}">
              <a16:creationId xmlns:a16="http://schemas.microsoft.com/office/drawing/2014/main" id="{DB017585-4B6A-B842-84EB-15DE609038AD}"/>
            </a:ext>
          </a:extLst>
        </xdr:cNvPr>
        <xdr:cNvSpPr/>
      </xdr:nvSpPr>
      <xdr:spPr>
        <a:xfrm rot="16200000">
          <a:off x="19944647" y="-2043290"/>
          <a:ext cx="352778" cy="13775269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alanjui/workspace/rime/rime-piau-im/docs/piau_im_tps%20&#37749;&#30436;&#35373;&#35336;.xlsx" TargetMode="External"/><Relationship Id="rId1" Type="http://schemas.openxmlformats.org/officeDocument/2006/relationships/externalLinkPath" Target="piau_im_tps%20&#37749;&#30436;&#35373;&#35336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IME指令解析"/>
      <sheetName val="（1）方音符號按鍵"/>
      <sheetName val="(2）方音符號編編碼"/>
      <sheetName val="(3)按鍵與顯示"/>
      <sheetName val="(4）輸入法設計表"/>
      <sheetName val="(5)鍵盤表"/>
      <sheetName val="（6)RIME指令"/>
      <sheetName val="聲母發聲指南"/>
      <sheetName val="聲母"/>
      <sheetName val="韻母"/>
      <sheetName val="字典表"/>
    </sheetNames>
    <sheetDataSet>
      <sheetData sheetId="0"/>
      <sheetData sheetId="1"/>
      <sheetData sheetId="2"/>
      <sheetData sheetId="3"/>
      <sheetData sheetId="4"/>
      <sheetData sheetId="5">
        <row r="16">
          <cell r="B16" t="str">
            <v>方音符號</v>
          </cell>
          <cell r="C16" t="str">
            <v>ㄅ</v>
          </cell>
          <cell r="D16" t="str">
            <v>ㄆ</v>
          </cell>
          <cell r="E16" t="str">
            <v>ㄇ</v>
          </cell>
          <cell r="F16" t="str">
            <v>ㆠ</v>
          </cell>
          <cell r="G16" t="str">
            <v>ㄉ</v>
          </cell>
          <cell r="H16" t="str">
            <v>ㄊ</v>
          </cell>
          <cell r="I16" t="str">
            <v>ㄋ</v>
          </cell>
          <cell r="J16" t="str">
            <v>ㄌ</v>
          </cell>
          <cell r="K16" t="str">
            <v>ㄍ</v>
          </cell>
          <cell r="L16" t="str">
            <v>ㄎ</v>
          </cell>
          <cell r="M16" t="str">
            <v>ㄏ</v>
          </cell>
          <cell r="N16" t="str">
            <v>ㆣ</v>
          </cell>
          <cell r="O16" t="str">
            <v>ㄫ</v>
          </cell>
          <cell r="P16" t="str">
            <v>ㄗ</v>
          </cell>
          <cell r="Q16" t="str">
            <v>ㄘ</v>
          </cell>
          <cell r="R16" t="str">
            <v>ㄙ</v>
          </cell>
          <cell r="S16" t="str">
            <v>ㆡ</v>
          </cell>
          <cell r="T16" t="str">
            <v>ㄐ</v>
          </cell>
          <cell r="U16" t="str">
            <v>ㄑ</v>
          </cell>
          <cell r="V16" t="str">
            <v>ㄒ</v>
          </cell>
          <cell r="W16" t="str">
            <v>ㆢ</v>
          </cell>
          <cell r="X16" t="str">
            <v>ㄧ</v>
          </cell>
          <cell r="Y16" t="str">
            <v>ㄨ</v>
          </cell>
          <cell r="Z16" t="str">
            <v>ㄚ</v>
          </cell>
          <cell r="AA16" t="str">
            <v>ㆦ</v>
          </cell>
          <cell r="AB16" t="str">
            <v>ㄜ</v>
          </cell>
          <cell r="AC16" t="str">
            <v>ㆤ</v>
          </cell>
          <cell r="AD16" t="str">
            <v>ㆬ</v>
          </cell>
          <cell r="AE16" t="str">
            <v>ㆭ</v>
          </cell>
          <cell r="AF16" t="str">
            <v>ㄞ</v>
          </cell>
          <cell r="AG16" t="str">
            <v>ㄠ</v>
          </cell>
          <cell r="AH16" t="str">
            <v>ㆰ</v>
          </cell>
          <cell r="AI16" t="str">
            <v>ㆱ</v>
          </cell>
          <cell r="AJ16" t="str">
            <v>ㄢ</v>
          </cell>
          <cell r="AK16" t="str">
            <v>ㄣ</v>
          </cell>
          <cell r="AL16" t="str">
            <v>ㄤ</v>
          </cell>
          <cell r="AM16" t="str">
            <v>ㄥ</v>
          </cell>
          <cell r="AN16" t="str">
            <v>ㆲ</v>
          </cell>
          <cell r="AO16" t="str">
            <v>ｎ</v>
          </cell>
          <cell r="AQ16" t="str">
            <v>˪</v>
          </cell>
          <cell r="AR16" t="str">
            <v>ˋ</v>
          </cell>
          <cell r="AS16" t="str">
            <v>˫</v>
          </cell>
          <cell r="AT16" t="str">
            <v>ˊ</v>
          </cell>
          <cell r="AU16" t="str">
            <v>·</v>
          </cell>
        </row>
        <row r="17">
          <cell r="B17" t="str">
            <v>國際音標</v>
          </cell>
          <cell r="C17" t="str">
            <v>p</v>
          </cell>
          <cell r="D17" t="str">
            <v>pʰ</v>
          </cell>
          <cell r="E17" t="str">
            <v>m</v>
          </cell>
          <cell r="F17" t="str">
            <v>b</v>
          </cell>
          <cell r="G17" t="str">
            <v>t</v>
          </cell>
          <cell r="H17" t="str">
            <v>tʰ</v>
          </cell>
          <cell r="I17" t="str">
            <v>n</v>
          </cell>
          <cell r="J17" t="str">
            <v>l</v>
          </cell>
          <cell r="K17" t="str">
            <v>k</v>
          </cell>
          <cell r="L17" t="str">
            <v>kʰ</v>
          </cell>
          <cell r="M17" t="str">
            <v>h</v>
          </cell>
          <cell r="N17" t="str">
            <v>g</v>
          </cell>
          <cell r="O17" t="str">
            <v>ŋ</v>
          </cell>
          <cell r="P17" t="str">
            <v>t͡s</v>
          </cell>
          <cell r="Q17" t="str">
            <v>t͡sʰ</v>
          </cell>
          <cell r="R17" t="str">
            <v>s</v>
          </cell>
          <cell r="S17" t="str">
            <v xml:space="preserve"> 	d͡z / z</v>
          </cell>
          <cell r="T17" t="str">
            <v xml:space="preserve"> 	t͡ɕ</v>
          </cell>
          <cell r="U17" t="str">
            <v>t͡ɕʰ</v>
          </cell>
          <cell r="V17" t="str">
            <v>ɕ</v>
          </cell>
          <cell r="W17" t="str">
            <v>d͡ʑ / ʑ[</v>
          </cell>
          <cell r="X17" t="str">
            <v>i</v>
          </cell>
          <cell r="Y17" t="str">
            <v>u</v>
          </cell>
          <cell r="Z17" t="str">
            <v>a</v>
          </cell>
          <cell r="AA17" t="str">
            <v>ɔ</v>
          </cell>
          <cell r="AB17" t="str">
            <v>o</v>
          </cell>
          <cell r="AC17" t="str">
            <v>e</v>
          </cell>
          <cell r="AD17" t="str">
            <v>m̩</v>
          </cell>
          <cell r="AE17" t="str">
            <v>ŋ̍</v>
          </cell>
          <cell r="AF17" t="str">
            <v>ai</v>
          </cell>
          <cell r="AG17" t="str">
            <v>au</v>
          </cell>
          <cell r="AH17" t="str">
            <v>am</v>
          </cell>
          <cell r="AI17" t="str">
            <v>ɔm</v>
          </cell>
          <cell r="AJ17" t="str">
            <v>an</v>
          </cell>
          <cell r="AK17" t="str">
            <v>n</v>
          </cell>
          <cell r="AL17" t="str">
            <v>aŋ</v>
          </cell>
          <cell r="AM17" t="str">
            <v>əŋ</v>
          </cell>
          <cell r="AN17" t="str">
            <v>ɔŋ</v>
          </cell>
          <cell r="AO17" t="str">
            <v>ã</v>
          </cell>
          <cell r="AP17">
            <v>1</v>
          </cell>
        </row>
        <row r="18">
          <cell r="B18" t="str">
            <v>羅馬拼音</v>
          </cell>
          <cell r="C18" t="str">
            <v>p</v>
          </cell>
          <cell r="D18" t="str">
            <v>ph</v>
          </cell>
          <cell r="E18" t="str">
            <v>m</v>
          </cell>
          <cell r="F18" t="str">
            <v>b</v>
          </cell>
          <cell r="G18" t="str">
            <v>t</v>
          </cell>
          <cell r="H18" t="str">
            <v>th</v>
          </cell>
          <cell r="I18" t="str">
            <v>n</v>
          </cell>
          <cell r="J18" t="str">
            <v>l</v>
          </cell>
          <cell r="K18" t="str">
            <v>k</v>
          </cell>
          <cell r="L18" t="str">
            <v>kh</v>
          </cell>
          <cell r="M18" t="str">
            <v>h</v>
          </cell>
          <cell r="N18" t="str">
            <v>g</v>
          </cell>
          <cell r="O18" t="str">
            <v>ng</v>
          </cell>
          <cell r="P18" t="str">
            <v>ts</v>
          </cell>
          <cell r="Q18" t="str">
            <v>tsh</v>
          </cell>
          <cell r="R18" t="str">
            <v>s</v>
          </cell>
          <cell r="S18" t="str">
            <v>j</v>
          </cell>
          <cell r="T18" t="str">
            <v>tsi</v>
          </cell>
          <cell r="U18" t="str">
            <v>tshi</v>
          </cell>
          <cell r="V18" t="str">
            <v>si</v>
          </cell>
          <cell r="W18" t="str">
            <v>ji</v>
          </cell>
          <cell r="X18" t="str">
            <v>i</v>
          </cell>
          <cell r="Y18" t="str">
            <v>u</v>
          </cell>
          <cell r="Z18" t="str">
            <v>a</v>
          </cell>
          <cell r="AA18" t="str">
            <v>oo</v>
          </cell>
          <cell r="AB18" t="str">
            <v>o</v>
          </cell>
          <cell r="AC18" t="str">
            <v>e</v>
          </cell>
          <cell r="AD18" t="str">
            <v>-m</v>
          </cell>
          <cell r="AE18" t="str">
            <v>-ng</v>
          </cell>
          <cell r="AF18" t="str">
            <v>ai</v>
          </cell>
          <cell r="AG18" t="str">
            <v>au</v>
          </cell>
          <cell r="AH18" t="str">
            <v>am</v>
          </cell>
          <cell r="AI18" t="str">
            <v>om</v>
          </cell>
          <cell r="AJ18" t="str">
            <v>an</v>
          </cell>
          <cell r="AK18" t="str">
            <v>-n</v>
          </cell>
          <cell r="AL18" t="str">
            <v>ang</v>
          </cell>
          <cell r="AM18" t="str">
            <v>-ng</v>
          </cell>
          <cell r="AN18" t="str">
            <v>ong</v>
          </cell>
          <cell r="AO18" t="str">
            <v>-nn</v>
          </cell>
          <cell r="AP18">
            <v>1</v>
          </cell>
          <cell r="AQ18">
            <v>3</v>
          </cell>
          <cell r="AR18">
            <v>2</v>
          </cell>
          <cell r="AS18">
            <v>7</v>
          </cell>
          <cell r="AT18">
            <v>5</v>
          </cell>
          <cell r="AU18">
            <v>8</v>
          </cell>
        </row>
        <row r="19">
          <cell r="B19" t="str">
            <v>拼音字母</v>
          </cell>
          <cell r="C19" t="str">
            <v>p</v>
          </cell>
          <cell r="D19" t="str">
            <v>P</v>
          </cell>
          <cell r="E19" t="str">
            <v>m</v>
          </cell>
          <cell r="F19" t="str">
            <v>b</v>
          </cell>
          <cell r="G19" t="str">
            <v>t</v>
          </cell>
          <cell r="H19" t="str">
            <v>T</v>
          </cell>
          <cell r="I19" t="str">
            <v>d</v>
          </cell>
          <cell r="J19" t="str">
            <v>d</v>
          </cell>
          <cell r="K19" t="str">
            <v>k</v>
          </cell>
          <cell r="L19" t="str">
            <v>K</v>
          </cell>
          <cell r="M19" t="str">
            <v>h</v>
          </cell>
          <cell r="N19" t="str">
            <v>g</v>
          </cell>
          <cell r="O19" t="str">
            <v>g</v>
          </cell>
          <cell r="P19" t="str">
            <v>c</v>
          </cell>
          <cell r="Q19" t="str">
            <v>C</v>
          </cell>
          <cell r="R19" t="str">
            <v>s</v>
          </cell>
          <cell r="S19" t="str">
            <v>z</v>
          </cell>
          <cell r="T19" t="str">
            <v>ci</v>
          </cell>
          <cell r="U19" t="str">
            <v>Ci</v>
          </cell>
          <cell r="V19" t="str">
            <v>si</v>
          </cell>
          <cell r="W19" t="str">
            <v>zi</v>
          </cell>
          <cell r="X19" t="str">
            <v>i</v>
          </cell>
          <cell r="Y19" t="str">
            <v>u</v>
          </cell>
          <cell r="Z19" t="str">
            <v>a</v>
          </cell>
          <cell r="AA19" t="str">
            <v>o</v>
          </cell>
          <cell r="AB19" t="str">
            <v>ø</v>
          </cell>
          <cell r="AC19" t="str">
            <v>e</v>
          </cell>
          <cell r="AD19" t="str">
            <v>B</v>
          </cell>
          <cell r="AE19" t="str">
            <v>G</v>
          </cell>
          <cell r="AF19" t="str">
            <v>I</v>
          </cell>
          <cell r="AG19" t="str">
            <v>U</v>
          </cell>
          <cell r="AH19" t="str">
            <v>aB</v>
          </cell>
          <cell r="AI19" t="str">
            <v>oB</v>
          </cell>
          <cell r="AJ19" t="str">
            <v>aD</v>
          </cell>
          <cell r="AK19" t="str">
            <v>D</v>
          </cell>
          <cell r="AL19" t="str">
            <v>aG</v>
          </cell>
          <cell r="AM19" t="str">
            <v>øG</v>
          </cell>
          <cell r="AN19" t="str">
            <v>oG</v>
          </cell>
          <cell r="AO19" t="str">
            <v>N</v>
          </cell>
          <cell r="AP19" t="str">
            <v/>
          </cell>
          <cell r="AQ19" t="str">
            <v/>
          </cell>
          <cell r="AR19" t="str">
            <v/>
          </cell>
          <cell r="AS19" t="str">
            <v/>
          </cell>
          <cell r="AT19" t="str">
            <v/>
          </cell>
          <cell r="AU19" t="str">
            <v/>
          </cell>
        </row>
        <row r="20">
          <cell r="B20" t="str">
            <v>鍵盤按鍵</v>
          </cell>
          <cell r="C20" t="str">
            <v>1</v>
          </cell>
          <cell r="D20" t="str">
            <v>q</v>
          </cell>
          <cell r="E20" t="str">
            <v>a</v>
          </cell>
          <cell r="F20" t="str">
            <v>z</v>
          </cell>
          <cell r="G20" t="str">
            <v>2</v>
          </cell>
          <cell r="H20" t="str">
            <v>w</v>
          </cell>
          <cell r="I20" t="str">
            <v>s</v>
          </cell>
          <cell r="J20" t="str">
            <v>x</v>
          </cell>
          <cell r="K20" t="str">
            <v>e</v>
          </cell>
          <cell r="L20" t="str">
            <v>d</v>
          </cell>
          <cell r="M20" t="str">
            <v>c</v>
          </cell>
          <cell r="N20" t="str">
            <v>t</v>
          </cell>
          <cell r="O20" t="str">
            <v>g</v>
          </cell>
          <cell r="P20" t="str">
            <v>y</v>
          </cell>
          <cell r="Q20" t="str">
            <v>h</v>
          </cell>
          <cell r="R20" t="str">
            <v>n</v>
          </cell>
          <cell r="S20" t="str">
            <v>b</v>
          </cell>
          <cell r="T20" t="str">
            <v>r</v>
          </cell>
          <cell r="U20" t="str">
            <v>f</v>
          </cell>
          <cell r="V20" t="str">
            <v>v</v>
          </cell>
          <cell r="W20" t="str">
            <v>b</v>
          </cell>
          <cell r="X20" t="str">
            <v>u</v>
          </cell>
          <cell r="Y20" t="str">
            <v>j</v>
          </cell>
          <cell r="Z20" t="str">
            <v>8</v>
          </cell>
          <cell r="AA20" t="str">
            <v>i</v>
          </cell>
          <cell r="AB20" t="str">
            <v>k</v>
          </cell>
          <cell r="AC20" t="str">
            <v>o</v>
          </cell>
          <cell r="AD20" t="str">
            <v>m</v>
          </cell>
          <cell r="AE20" t="str">
            <v>/</v>
          </cell>
          <cell r="AF20" t="str">
            <v>9</v>
          </cell>
          <cell r="AG20" t="str">
            <v>l</v>
          </cell>
          <cell r="AH20" t="str">
            <v>,</v>
          </cell>
          <cell r="AI20" t="str">
            <v>,</v>
          </cell>
          <cell r="AJ20" t="str">
            <v>0</v>
          </cell>
          <cell r="AK20" t="str">
            <v>p</v>
          </cell>
          <cell r="AL20" t="str">
            <v>;</v>
          </cell>
          <cell r="AM20" t="str">
            <v/>
          </cell>
          <cell r="AN20" t="str">
            <v>.</v>
          </cell>
          <cell r="AO20" t="str">
            <v>-</v>
          </cell>
          <cell r="AP20" t="str">
            <v/>
          </cell>
          <cell r="AQ20" t="str">
            <v>3</v>
          </cell>
          <cell r="AR20" t="str">
            <v>4</v>
          </cell>
          <cell r="AS20" t="str">
            <v>5</v>
          </cell>
          <cell r="AT20" t="str">
            <v>6</v>
          </cell>
          <cell r="AU20" t="str">
            <v/>
          </cell>
        </row>
        <row r="21">
          <cell r="B21" t="str">
            <v>鍵盤行號</v>
          </cell>
          <cell r="C21">
            <v>1</v>
          </cell>
          <cell r="D21">
            <v>1</v>
          </cell>
          <cell r="E21">
            <v>1</v>
          </cell>
          <cell r="F21">
            <v>1</v>
          </cell>
          <cell r="G21">
            <v>2</v>
          </cell>
          <cell r="H21">
            <v>2</v>
          </cell>
          <cell r="I21">
            <v>2</v>
          </cell>
          <cell r="J21">
            <v>2</v>
          </cell>
          <cell r="K21">
            <v>3</v>
          </cell>
          <cell r="L21">
            <v>3</v>
          </cell>
          <cell r="M21">
            <v>3</v>
          </cell>
          <cell r="N21">
            <v>3</v>
          </cell>
          <cell r="O21">
            <v>5</v>
          </cell>
          <cell r="P21">
            <v>6</v>
          </cell>
          <cell r="Q21">
            <v>6</v>
          </cell>
          <cell r="R21">
            <v>6</v>
          </cell>
          <cell r="S21">
            <v>5</v>
          </cell>
          <cell r="T21">
            <v>4</v>
          </cell>
          <cell r="U21">
            <v>4</v>
          </cell>
          <cell r="V21">
            <v>4</v>
          </cell>
          <cell r="W21">
            <v>5</v>
          </cell>
          <cell r="X21">
            <v>7</v>
          </cell>
          <cell r="Y21">
            <v>7</v>
          </cell>
          <cell r="Z21">
            <v>8</v>
          </cell>
          <cell r="AA21">
            <v>8</v>
          </cell>
          <cell r="AB21">
            <v>8</v>
          </cell>
          <cell r="AC21">
            <v>9</v>
          </cell>
          <cell r="AD21">
            <v>7</v>
          </cell>
          <cell r="AE21">
            <v>7</v>
          </cell>
          <cell r="AF21">
            <v>9</v>
          </cell>
          <cell r="AG21">
            <v>9</v>
          </cell>
          <cell r="AH21">
            <v>8</v>
          </cell>
          <cell r="AI21">
            <v>8</v>
          </cell>
          <cell r="AJ21">
            <v>0</v>
          </cell>
          <cell r="AK21">
            <v>0</v>
          </cell>
          <cell r="AL21">
            <v>0</v>
          </cell>
          <cell r="AM21">
            <v>0</v>
          </cell>
          <cell r="AN21">
            <v>0</v>
          </cell>
          <cell r="AO21" t="str">
            <v>A</v>
          </cell>
          <cell r="AP21" t="str">
            <v>&lt;SP&gt;</v>
          </cell>
          <cell r="AQ21">
            <v>3</v>
          </cell>
          <cell r="AR21">
            <v>4</v>
          </cell>
          <cell r="AS21">
            <v>5</v>
          </cell>
          <cell r="AT21">
            <v>6</v>
          </cell>
          <cell r="AU21">
            <v>7</v>
          </cell>
        </row>
      </sheetData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zh.wikipedia.org/wiki/%E6%93%A6%E9%9F%B3" TargetMode="External"/><Relationship Id="rId13" Type="http://schemas.openxmlformats.org/officeDocument/2006/relationships/hyperlink" Target="https://zh.wikipedia.org/zh-tw/%E9%BD%BF%E9%9F%B3" TargetMode="External"/><Relationship Id="rId3" Type="http://schemas.openxmlformats.org/officeDocument/2006/relationships/hyperlink" Target="https://zh.wikipedia.org/wiki/%E6%B8%85%E6%BF%81%E9%9F%B3" TargetMode="External"/><Relationship Id="rId7" Type="http://schemas.openxmlformats.org/officeDocument/2006/relationships/hyperlink" Target="https://zh.wikipedia.org/wiki/%E5%A1%9E%E6%93%A6%E9%9F%B3" TargetMode="External"/><Relationship Id="rId12" Type="http://schemas.openxmlformats.org/officeDocument/2006/relationships/hyperlink" Target="https://zh.wikipedia.org/zh-tw/%E8%BD%AF%E8%85%AD%E9%9F%B3" TargetMode="External"/><Relationship Id="rId2" Type="http://schemas.openxmlformats.org/officeDocument/2006/relationships/hyperlink" Target="https://zh.wikipedia.org/wiki/%E5%A1%9E%E9%9F%B3" TargetMode="External"/><Relationship Id="rId1" Type="http://schemas.openxmlformats.org/officeDocument/2006/relationships/hyperlink" Target="https://zh.wikipedia.org/wiki/%E7%99%BC%E9%9F%B3%E6%96%B9%E6%B3%95" TargetMode="External"/><Relationship Id="rId6" Type="http://schemas.openxmlformats.org/officeDocument/2006/relationships/hyperlink" Target="https://zh.wikipedia.org/wiki/%E6%B8%85%E6%BF%81%E9%9F%B3" TargetMode="External"/><Relationship Id="rId11" Type="http://schemas.openxmlformats.org/officeDocument/2006/relationships/hyperlink" Target="https://zh.wikipedia.org/zh-tw/%E9%BE%88%E8%85%AD%E9%9F%B3" TargetMode="External"/><Relationship Id="rId5" Type="http://schemas.openxmlformats.org/officeDocument/2006/relationships/hyperlink" Target="https://zh.wikipedia.org/wiki/%E9%80%81%E6%B0%A3" TargetMode="External"/><Relationship Id="rId15" Type="http://schemas.openxmlformats.org/officeDocument/2006/relationships/hyperlink" Target="https://zh.wikipedia.org/zh-tw/%E9%BD%92%E9%BD%A6%E9%9F%B3" TargetMode="External"/><Relationship Id="rId10" Type="http://schemas.openxmlformats.org/officeDocument/2006/relationships/hyperlink" Target="https://zh.wikipedia.org/wiki/%E9%82%8A%E9%9F%B3" TargetMode="External"/><Relationship Id="rId4" Type="http://schemas.openxmlformats.org/officeDocument/2006/relationships/hyperlink" Target="https://zh.wikipedia.org/wiki/%E9%80%81%E6%B0%A3" TargetMode="External"/><Relationship Id="rId9" Type="http://schemas.openxmlformats.org/officeDocument/2006/relationships/hyperlink" Target="https://zh.wikipedia.org/wiki/%E9%BC%BB%E9%9F%B3_(%E8%BE%85%E9%9F%B3)" TargetMode="External"/><Relationship Id="rId14" Type="http://schemas.openxmlformats.org/officeDocument/2006/relationships/hyperlink" Target="https://zh.wikipedia.org/wiki/%E9%80%81%E6%B0%A3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212CC-0B4A-E448-85BE-AB9506DEBF96}">
  <dimension ref="B1:Q33"/>
  <sheetViews>
    <sheetView topLeftCell="A7" zoomScale="90" zoomScaleNormal="90" workbookViewId="0">
      <selection activeCell="G16" sqref="G16"/>
    </sheetView>
  </sheetViews>
  <sheetFormatPr baseColWidth="10" defaultColWidth="11" defaultRowHeight="22" outlineLevelRow="1"/>
  <cols>
    <col min="1" max="1" width="1.3984375" style="29" customWidth="1"/>
    <col min="2" max="2" width="17.796875" style="28" customWidth="1"/>
    <col min="3" max="3" width="11.19921875" style="28" customWidth="1"/>
    <col min="4" max="4" width="19" style="28" customWidth="1"/>
    <col min="5" max="5" width="18" style="28" customWidth="1"/>
    <col min="6" max="6" width="27" style="28" customWidth="1"/>
    <col min="7" max="7" width="18" style="28" customWidth="1"/>
    <col min="8" max="8" width="27" style="28" customWidth="1"/>
    <col min="9" max="9" width="18" style="28" customWidth="1"/>
    <col min="10" max="10" width="27" style="28" customWidth="1"/>
    <col min="11" max="11" width="18" style="28" customWidth="1"/>
    <col min="12" max="12" width="27" style="28" customWidth="1"/>
    <col min="13" max="13" width="18" style="28" customWidth="1"/>
    <col min="14" max="14" width="27" style="28" customWidth="1"/>
    <col min="15" max="15" width="18" style="28" customWidth="1"/>
    <col min="16" max="16" width="27" style="28" customWidth="1"/>
    <col min="17" max="16384" width="11" style="29"/>
  </cols>
  <sheetData>
    <row r="1" spans="2:16" ht="9" hidden="1" customHeight="1" outlineLevel="1"/>
    <row r="2" spans="2:16" s="30" customFormat="1" ht="33" hidden="1" customHeight="1" outlineLevel="1">
      <c r="B2" s="179" t="s">
        <v>230</v>
      </c>
      <c r="C2" s="179"/>
      <c r="D2" s="179"/>
      <c r="E2" s="179" t="s">
        <v>231</v>
      </c>
      <c r="F2" s="179"/>
      <c r="G2" s="179" t="s">
        <v>232</v>
      </c>
      <c r="H2" s="179"/>
      <c r="I2" s="179" t="s">
        <v>233</v>
      </c>
      <c r="J2" s="179"/>
      <c r="K2" s="179" t="s">
        <v>234</v>
      </c>
      <c r="L2" s="179"/>
      <c r="M2" s="179"/>
      <c r="N2" s="179"/>
      <c r="O2" s="179" t="s">
        <v>235</v>
      </c>
      <c r="P2" s="179"/>
    </row>
    <row r="3" spans="2:16" s="30" customFormat="1" ht="33" hidden="1" customHeight="1" outlineLevel="1">
      <c r="B3" s="179" t="s">
        <v>236</v>
      </c>
      <c r="C3" s="179"/>
      <c r="D3" s="179"/>
      <c r="E3" s="179" t="s">
        <v>231</v>
      </c>
      <c r="F3" s="179"/>
      <c r="G3" s="179" t="s">
        <v>237</v>
      </c>
      <c r="H3" s="179"/>
      <c r="I3" s="179" t="s">
        <v>238</v>
      </c>
      <c r="J3" s="179"/>
      <c r="K3" s="179" t="s">
        <v>239</v>
      </c>
      <c r="L3" s="179"/>
      <c r="M3" s="179"/>
      <c r="N3" s="179"/>
      <c r="O3" s="179" t="s">
        <v>235</v>
      </c>
      <c r="P3" s="179"/>
    </row>
    <row r="4" spans="2:16" s="30" customFormat="1" ht="33" hidden="1" customHeight="1" outlineLevel="1">
      <c r="B4" s="179" t="s">
        <v>240</v>
      </c>
      <c r="C4" s="179"/>
      <c r="D4" s="179"/>
      <c r="E4" s="179" t="s">
        <v>231</v>
      </c>
      <c r="F4" s="179"/>
      <c r="G4" s="179" t="s">
        <v>241</v>
      </c>
      <c r="H4" s="179"/>
      <c r="I4" s="179" t="s">
        <v>238</v>
      </c>
      <c r="J4" s="179"/>
      <c r="K4" s="179" t="s">
        <v>242</v>
      </c>
      <c r="L4" s="179"/>
      <c r="M4" s="179"/>
      <c r="N4" s="179"/>
      <c r="O4" s="179" t="s">
        <v>235</v>
      </c>
      <c r="P4" s="179"/>
    </row>
    <row r="5" spans="2:16" s="30" customFormat="1" ht="33" hidden="1" customHeight="1" outlineLevel="1">
      <c r="B5" s="179" t="s">
        <v>243</v>
      </c>
      <c r="C5" s="179"/>
      <c r="D5" s="179"/>
      <c r="E5" s="179" t="s">
        <v>244</v>
      </c>
      <c r="F5" s="179"/>
      <c r="G5" s="179" t="s">
        <v>245</v>
      </c>
      <c r="H5" s="179"/>
      <c r="I5" s="179" t="s">
        <v>246</v>
      </c>
      <c r="J5" s="179"/>
      <c r="K5" s="179" t="s">
        <v>245</v>
      </c>
      <c r="L5" s="179"/>
      <c r="M5" s="179"/>
      <c r="N5" s="179"/>
      <c r="O5" s="179" t="s">
        <v>247</v>
      </c>
      <c r="P5" s="179"/>
    </row>
    <row r="6" spans="2:16" ht="9" customHeight="1" collapsed="1"/>
    <row r="7" spans="2:16" ht="70" customHeight="1">
      <c r="B7" s="172" t="s">
        <v>248</v>
      </c>
      <c r="C7" s="173"/>
      <c r="D7" s="174"/>
      <c r="E7" s="175" t="s">
        <v>244</v>
      </c>
      <c r="F7" s="176"/>
      <c r="G7" s="167" t="s">
        <v>249</v>
      </c>
      <c r="H7" s="168"/>
      <c r="I7" s="177" t="s">
        <v>250</v>
      </c>
      <c r="J7" s="178"/>
      <c r="K7" s="167" t="s">
        <v>251</v>
      </c>
      <c r="L7" s="168"/>
      <c r="M7" s="167" t="s">
        <v>252</v>
      </c>
      <c r="N7" s="168"/>
      <c r="O7" s="167" t="s">
        <v>253</v>
      </c>
      <c r="P7" s="168"/>
    </row>
    <row r="8" spans="2:16" ht="39" customHeight="1">
      <c r="B8" s="158" t="s">
        <v>254</v>
      </c>
      <c r="C8" s="169" t="s">
        <v>255</v>
      </c>
      <c r="D8" s="170" t="s">
        <v>256</v>
      </c>
      <c r="E8" s="31" t="s">
        <v>217</v>
      </c>
      <c r="F8" s="32" t="s">
        <v>217</v>
      </c>
      <c r="G8" s="33" t="s">
        <v>218</v>
      </c>
      <c r="H8" s="32" t="s">
        <v>218</v>
      </c>
      <c r="I8" s="33" t="s">
        <v>222</v>
      </c>
      <c r="J8" s="32" t="s">
        <v>222</v>
      </c>
      <c r="K8" s="33"/>
      <c r="L8" s="32"/>
      <c r="M8" s="33"/>
      <c r="N8" s="32"/>
      <c r="O8" s="34" t="s">
        <v>257</v>
      </c>
      <c r="P8" s="35" t="s">
        <v>258</v>
      </c>
    </row>
    <row r="9" spans="2:16" ht="39" customHeight="1">
      <c r="B9" s="158"/>
      <c r="C9" s="169"/>
      <c r="D9" s="170"/>
      <c r="E9" s="36" t="s">
        <v>259</v>
      </c>
      <c r="F9" s="37" t="s">
        <v>260</v>
      </c>
      <c r="G9" s="38" t="s">
        <v>261</v>
      </c>
      <c r="H9" s="37" t="s">
        <v>262</v>
      </c>
      <c r="I9" s="38" t="s">
        <v>263</v>
      </c>
      <c r="J9" s="37" t="s">
        <v>264</v>
      </c>
      <c r="K9" s="38"/>
      <c r="L9" s="37"/>
      <c r="M9" s="38"/>
      <c r="N9" s="37"/>
      <c r="O9" s="39" t="s">
        <v>265</v>
      </c>
      <c r="P9" s="37" t="s">
        <v>266</v>
      </c>
    </row>
    <row r="10" spans="2:16" ht="39" customHeight="1">
      <c r="B10" s="158"/>
      <c r="C10" s="169"/>
      <c r="D10" s="166" t="s">
        <v>267</v>
      </c>
      <c r="E10" s="31" t="s">
        <v>145</v>
      </c>
      <c r="F10" s="32" t="s">
        <v>145</v>
      </c>
      <c r="G10" s="33" t="s">
        <v>219</v>
      </c>
      <c r="H10" s="32" t="s">
        <v>219</v>
      </c>
      <c r="I10" s="33" t="s">
        <v>147</v>
      </c>
      <c r="J10" s="32" t="s">
        <v>147</v>
      </c>
      <c r="K10" s="33"/>
      <c r="L10" s="32"/>
      <c r="M10" s="33"/>
      <c r="N10" s="32"/>
      <c r="O10" s="33"/>
      <c r="P10" s="32"/>
    </row>
    <row r="11" spans="2:16" ht="39" customHeight="1">
      <c r="B11" s="158"/>
      <c r="C11" s="169"/>
      <c r="D11" s="166"/>
      <c r="E11" s="36" t="s">
        <v>268</v>
      </c>
      <c r="F11" s="37" t="s">
        <v>269</v>
      </c>
      <c r="G11" s="38" t="s">
        <v>270</v>
      </c>
      <c r="H11" s="37" t="s">
        <v>271</v>
      </c>
      <c r="I11" s="38" t="s">
        <v>272</v>
      </c>
      <c r="J11" s="37" t="s">
        <v>273</v>
      </c>
      <c r="K11" s="38"/>
      <c r="L11" s="37"/>
      <c r="M11" s="38"/>
      <c r="N11" s="37"/>
      <c r="O11" s="38"/>
      <c r="P11" s="37"/>
    </row>
    <row r="12" spans="2:16" ht="39" customHeight="1">
      <c r="B12" s="158"/>
      <c r="C12" s="159" t="s">
        <v>274</v>
      </c>
      <c r="D12" s="171" t="s">
        <v>275</v>
      </c>
      <c r="E12" s="31" t="s">
        <v>182</v>
      </c>
      <c r="F12" s="32" t="s">
        <v>182</v>
      </c>
      <c r="G12" s="33"/>
      <c r="H12" s="32"/>
      <c r="I12" s="33" t="s">
        <v>146</v>
      </c>
      <c r="J12" s="32" t="s">
        <v>146</v>
      </c>
      <c r="K12" s="33"/>
      <c r="L12" s="32"/>
      <c r="M12" s="33"/>
      <c r="N12" s="32"/>
      <c r="O12" s="33"/>
      <c r="P12" s="32"/>
    </row>
    <row r="13" spans="2:16" ht="39" customHeight="1">
      <c r="B13" s="158"/>
      <c r="C13" s="159"/>
      <c r="D13" s="171"/>
      <c r="E13" s="36" t="s">
        <v>213</v>
      </c>
      <c r="F13" s="37" t="s">
        <v>276</v>
      </c>
      <c r="G13" s="38"/>
      <c r="H13" s="37"/>
      <c r="I13" s="38" t="s">
        <v>277</v>
      </c>
      <c r="J13" s="37" t="s">
        <v>278</v>
      </c>
      <c r="K13" s="38"/>
      <c r="L13" s="37"/>
      <c r="M13" s="38"/>
      <c r="N13" s="37"/>
      <c r="O13" s="38"/>
      <c r="P13" s="37"/>
    </row>
    <row r="14" spans="2:16" ht="39" customHeight="1">
      <c r="B14" s="158" t="s">
        <v>279</v>
      </c>
      <c r="C14" s="164" t="s">
        <v>255</v>
      </c>
      <c r="D14" s="160" t="s">
        <v>256</v>
      </c>
      <c r="E14" s="31"/>
      <c r="F14" s="32"/>
      <c r="G14" s="33"/>
      <c r="H14" s="32"/>
      <c r="I14" s="33"/>
      <c r="J14" s="32"/>
      <c r="K14" s="33" t="s">
        <v>223</v>
      </c>
      <c r="L14" s="40" t="s">
        <v>280</v>
      </c>
      <c r="M14" s="33" t="s">
        <v>150</v>
      </c>
      <c r="N14" s="40" t="s">
        <v>281</v>
      </c>
      <c r="O14" s="33"/>
      <c r="P14" s="32"/>
    </row>
    <row r="15" spans="2:16" ht="39" customHeight="1">
      <c r="B15" s="158"/>
      <c r="C15" s="164"/>
      <c r="D15" s="160"/>
      <c r="E15" s="36"/>
      <c r="F15" s="37"/>
      <c r="G15" s="38"/>
      <c r="H15" s="37"/>
      <c r="I15" s="38"/>
      <c r="J15" s="37"/>
      <c r="K15" s="38" t="s">
        <v>282</v>
      </c>
      <c r="L15" s="37" t="s">
        <v>283</v>
      </c>
      <c r="M15" s="38" t="s">
        <v>284</v>
      </c>
      <c r="N15" s="37" t="s">
        <v>285</v>
      </c>
      <c r="O15" s="38"/>
      <c r="P15" s="37"/>
    </row>
    <row r="16" spans="2:16" ht="39" customHeight="1">
      <c r="B16" s="158"/>
      <c r="C16" s="164"/>
      <c r="D16" s="166" t="s">
        <v>267</v>
      </c>
      <c r="E16" s="31"/>
      <c r="F16" s="32"/>
      <c r="G16" s="33"/>
      <c r="H16" s="32"/>
      <c r="I16" s="33"/>
      <c r="J16" s="32"/>
      <c r="K16" s="33" t="s">
        <v>155</v>
      </c>
      <c r="L16" s="40" t="s">
        <v>286</v>
      </c>
      <c r="M16" s="33" t="s">
        <v>152</v>
      </c>
      <c r="N16" s="40" t="s">
        <v>287</v>
      </c>
      <c r="O16" s="33"/>
      <c r="P16" s="32"/>
    </row>
    <row r="17" spans="2:17" ht="39" customHeight="1">
      <c r="B17" s="158"/>
      <c r="C17" s="164"/>
      <c r="D17" s="166"/>
      <c r="E17" s="36"/>
      <c r="F17" s="37"/>
      <c r="G17" s="38"/>
      <c r="H17" s="37"/>
      <c r="I17" s="38"/>
      <c r="J17" s="37"/>
      <c r="K17" s="38" t="s">
        <v>288</v>
      </c>
      <c r="L17" s="37" t="s">
        <v>289</v>
      </c>
      <c r="M17" s="38" t="s">
        <v>290</v>
      </c>
      <c r="N17" s="37" t="s">
        <v>291</v>
      </c>
      <c r="O17" s="38"/>
      <c r="P17" s="37"/>
    </row>
    <row r="18" spans="2:17" ht="39" customHeight="1">
      <c r="B18" s="158"/>
      <c r="C18" s="159" t="s">
        <v>274</v>
      </c>
      <c r="D18" s="160" t="s">
        <v>275</v>
      </c>
      <c r="E18" s="31"/>
      <c r="F18" s="32"/>
      <c r="G18" s="33"/>
      <c r="H18" s="32"/>
      <c r="I18" s="33"/>
      <c r="J18" s="32"/>
      <c r="K18" s="33" t="s">
        <v>154</v>
      </c>
      <c r="L18" s="40" t="s">
        <v>292</v>
      </c>
      <c r="M18" s="33" t="s">
        <v>151</v>
      </c>
      <c r="N18" s="40" t="s">
        <v>293</v>
      </c>
      <c r="O18" s="33"/>
      <c r="P18" s="32"/>
    </row>
    <row r="19" spans="2:17" ht="39" customHeight="1">
      <c r="B19" s="158"/>
      <c r="C19" s="159"/>
      <c r="D19" s="160"/>
      <c r="E19" s="36"/>
      <c r="F19" s="37"/>
      <c r="G19" s="38"/>
      <c r="H19" s="37"/>
      <c r="I19" s="38"/>
      <c r="J19" s="37"/>
      <c r="K19" s="38" t="s">
        <v>216</v>
      </c>
      <c r="L19" s="37" t="s">
        <v>294</v>
      </c>
      <c r="M19" s="38" t="s">
        <v>215</v>
      </c>
      <c r="N19" s="37" t="s">
        <v>295</v>
      </c>
      <c r="O19" s="38"/>
      <c r="P19" s="37"/>
    </row>
    <row r="20" spans="2:17" ht="39" customHeight="1">
      <c r="B20" s="158" t="s">
        <v>296</v>
      </c>
      <c r="C20" s="164" t="s">
        <v>255</v>
      </c>
      <c r="D20" s="160" t="s">
        <v>275</v>
      </c>
      <c r="E20" s="31"/>
      <c r="F20" s="32"/>
      <c r="G20" s="33"/>
      <c r="H20" s="32"/>
      <c r="I20" s="33"/>
      <c r="J20" s="32"/>
      <c r="K20" s="33" t="s">
        <v>156</v>
      </c>
      <c r="L20" s="40" t="s">
        <v>156</v>
      </c>
      <c r="M20" s="33" t="s">
        <v>153</v>
      </c>
      <c r="N20" s="40" t="s">
        <v>297</v>
      </c>
      <c r="O20" s="33"/>
      <c r="P20" s="32"/>
    </row>
    <row r="21" spans="2:17" ht="39" customHeight="1">
      <c r="B21" s="158"/>
      <c r="C21" s="164"/>
      <c r="D21" s="160"/>
      <c r="E21" s="36"/>
      <c r="F21" s="37"/>
      <c r="G21" s="38"/>
      <c r="H21" s="37"/>
      <c r="I21" s="38"/>
      <c r="J21" s="37"/>
      <c r="K21" s="38" t="s">
        <v>298</v>
      </c>
      <c r="L21" s="37" t="s">
        <v>299</v>
      </c>
      <c r="M21" s="38" t="s">
        <v>300</v>
      </c>
      <c r="N21" s="37" t="s">
        <v>301</v>
      </c>
      <c r="O21" s="38"/>
      <c r="P21" s="37"/>
    </row>
    <row r="22" spans="2:17" ht="39" customHeight="1">
      <c r="B22" s="158"/>
      <c r="C22" s="164"/>
      <c r="D22" s="165" t="s">
        <v>302</v>
      </c>
      <c r="E22" s="31"/>
      <c r="F22" s="32"/>
      <c r="G22" s="33"/>
      <c r="H22" s="32"/>
      <c r="I22" s="33"/>
      <c r="J22" s="32"/>
      <c r="K22" s="33"/>
      <c r="L22" s="32"/>
      <c r="M22" s="33"/>
      <c r="N22" s="32"/>
      <c r="O22" s="33" t="s">
        <v>149</v>
      </c>
      <c r="P22" s="32" t="s">
        <v>149</v>
      </c>
    </row>
    <row r="23" spans="2:17" ht="39" customHeight="1">
      <c r="B23" s="158"/>
      <c r="C23" s="164"/>
      <c r="D23" s="165"/>
      <c r="E23" s="36"/>
      <c r="F23" s="37"/>
      <c r="G23" s="38"/>
      <c r="H23" s="37"/>
      <c r="I23" s="38"/>
      <c r="J23" s="37"/>
      <c r="K23" s="38"/>
      <c r="L23" s="37"/>
      <c r="M23" s="38"/>
      <c r="N23" s="37"/>
      <c r="O23" s="38" t="s">
        <v>303</v>
      </c>
      <c r="P23" s="37" t="s">
        <v>304</v>
      </c>
    </row>
    <row r="24" spans="2:17" ht="39" customHeight="1">
      <c r="B24" s="158" t="s">
        <v>305</v>
      </c>
      <c r="C24" s="159" t="s">
        <v>274</v>
      </c>
      <c r="D24" s="160" t="s">
        <v>275</v>
      </c>
      <c r="E24" s="31" t="s">
        <v>144</v>
      </c>
      <c r="F24" s="32" t="s">
        <v>144</v>
      </c>
      <c r="G24" s="33" t="s">
        <v>220</v>
      </c>
      <c r="H24" s="32" t="s">
        <v>220</v>
      </c>
      <c r="I24" s="33" t="s">
        <v>148</v>
      </c>
      <c r="J24" s="32" t="s">
        <v>306</v>
      </c>
      <c r="K24" s="33"/>
      <c r="L24" s="32"/>
      <c r="M24" s="33"/>
      <c r="N24" s="32"/>
      <c r="O24" s="33"/>
      <c r="P24" s="32"/>
    </row>
    <row r="25" spans="2:17" ht="39" customHeight="1">
      <c r="B25" s="158"/>
      <c r="C25" s="159"/>
      <c r="D25" s="160"/>
      <c r="E25" s="36" t="s">
        <v>212</v>
      </c>
      <c r="F25" s="37" t="s">
        <v>307</v>
      </c>
      <c r="G25" s="38" t="s">
        <v>214</v>
      </c>
      <c r="H25" s="37" t="s">
        <v>308</v>
      </c>
      <c r="I25" s="38" t="s">
        <v>309</v>
      </c>
      <c r="J25" s="37" t="s">
        <v>310</v>
      </c>
      <c r="K25" s="38"/>
      <c r="L25" s="37"/>
      <c r="M25" s="38"/>
      <c r="N25" s="37"/>
      <c r="O25" s="38"/>
      <c r="P25" s="37"/>
    </row>
    <row r="26" spans="2:17" ht="39" customHeight="1">
      <c r="B26" s="158" t="s">
        <v>311</v>
      </c>
      <c r="C26" s="159" t="s">
        <v>274</v>
      </c>
      <c r="D26" s="160" t="s">
        <v>275</v>
      </c>
      <c r="E26" s="31"/>
      <c r="F26" s="32"/>
      <c r="G26" s="33" t="s">
        <v>312</v>
      </c>
      <c r="H26" s="32" t="s">
        <v>221</v>
      </c>
      <c r="I26" s="33"/>
      <c r="J26" s="32"/>
      <c r="K26" s="33"/>
      <c r="L26" s="32"/>
      <c r="M26" s="33"/>
      <c r="N26" s="32"/>
      <c r="O26" s="33"/>
      <c r="P26" s="32"/>
    </row>
    <row r="27" spans="2:17" ht="39" customHeight="1">
      <c r="B27" s="158"/>
      <c r="C27" s="159"/>
      <c r="D27" s="160"/>
      <c r="E27" s="36"/>
      <c r="F27" s="37"/>
      <c r="G27" s="38" t="s">
        <v>313</v>
      </c>
      <c r="H27" s="37" t="s">
        <v>314</v>
      </c>
      <c r="I27" s="38"/>
      <c r="J27" s="37"/>
      <c r="K27" s="38"/>
      <c r="L27" s="37"/>
      <c r="M27" s="38"/>
      <c r="N27" s="37"/>
      <c r="O27" s="38"/>
      <c r="P27" s="37"/>
    </row>
    <row r="29" spans="2:17" s="42" customFormat="1" ht="26">
      <c r="B29" s="41" t="s">
        <v>315</v>
      </c>
      <c r="C29" s="161" t="s">
        <v>316</v>
      </c>
      <c r="D29" s="161"/>
      <c r="E29" s="161"/>
      <c r="F29" s="161"/>
      <c r="G29" s="161"/>
      <c r="H29" s="161"/>
      <c r="I29" s="161"/>
      <c r="J29" s="161"/>
      <c r="K29" s="161"/>
      <c r="L29" s="161"/>
      <c r="M29" s="161"/>
      <c r="N29" s="161"/>
      <c r="O29" s="161"/>
      <c r="P29" s="161"/>
      <c r="Q29" s="161"/>
    </row>
    <row r="30" spans="2:17" s="43" customFormat="1" ht="26">
      <c r="B30" s="41"/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</row>
    <row r="31" spans="2:17" s="43" customFormat="1" ht="30">
      <c r="B31" s="44"/>
      <c r="C31" s="45" t="s">
        <v>317</v>
      </c>
      <c r="D31" s="45" t="s">
        <v>318</v>
      </c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</row>
    <row r="32" spans="2:17" ht="30">
      <c r="B32" s="44" t="s">
        <v>319</v>
      </c>
      <c r="C32" s="162" t="s">
        <v>320</v>
      </c>
      <c r="D32" s="163"/>
    </row>
    <row r="33" spans="2:4" ht="30">
      <c r="B33" s="44" t="s">
        <v>321</v>
      </c>
      <c r="C33" s="46" t="s">
        <v>322</v>
      </c>
      <c r="D33" s="46" t="s">
        <v>323</v>
      </c>
    </row>
  </sheetData>
  <mergeCells count="59">
    <mergeCell ref="O2:P2"/>
    <mergeCell ref="B3:D3"/>
    <mergeCell ref="E3:F3"/>
    <mergeCell ref="G3:H3"/>
    <mergeCell ref="I3:J3"/>
    <mergeCell ref="K3:L3"/>
    <mergeCell ref="M3:N3"/>
    <mergeCell ref="O3:P3"/>
    <mergeCell ref="B2:D2"/>
    <mergeCell ref="E2:F2"/>
    <mergeCell ref="G2:H2"/>
    <mergeCell ref="I2:J2"/>
    <mergeCell ref="K2:L2"/>
    <mergeCell ref="M2:N2"/>
    <mergeCell ref="O4:P4"/>
    <mergeCell ref="B5:D5"/>
    <mergeCell ref="E5:F5"/>
    <mergeCell ref="G5:H5"/>
    <mergeCell ref="I5:J5"/>
    <mergeCell ref="K5:L5"/>
    <mergeCell ref="M5:N5"/>
    <mergeCell ref="O5:P5"/>
    <mergeCell ref="B4:D4"/>
    <mergeCell ref="E4:F4"/>
    <mergeCell ref="G4:H4"/>
    <mergeCell ref="I4:J4"/>
    <mergeCell ref="K4:L4"/>
    <mergeCell ref="M4:N4"/>
    <mergeCell ref="O7:P7"/>
    <mergeCell ref="B8:B13"/>
    <mergeCell ref="C8:C11"/>
    <mergeCell ref="D8:D9"/>
    <mergeCell ref="D10:D11"/>
    <mergeCell ref="C12:C13"/>
    <mergeCell ref="D12:D13"/>
    <mergeCell ref="B7:D7"/>
    <mergeCell ref="E7:F7"/>
    <mergeCell ref="G7:H7"/>
    <mergeCell ref="I7:J7"/>
    <mergeCell ref="K7:L7"/>
    <mergeCell ref="M7:N7"/>
    <mergeCell ref="B14:B19"/>
    <mergeCell ref="C14:C17"/>
    <mergeCell ref="D14:D15"/>
    <mergeCell ref="D16:D17"/>
    <mergeCell ref="C18:C19"/>
    <mergeCell ref="D18:D19"/>
    <mergeCell ref="B20:B23"/>
    <mergeCell ref="C20:C23"/>
    <mergeCell ref="D20:D21"/>
    <mergeCell ref="D22:D23"/>
    <mergeCell ref="B24:B25"/>
    <mergeCell ref="C24:C25"/>
    <mergeCell ref="D24:D25"/>
    <mergeCell ref="B26:B27"/>
    <mergeCell ref="C26:C27"/>
    <mergeCell ref="D26:D27"/>
    <mergeCell ref="C29:Q29"/>
    <mergeCell ref="C32:D32"/>
  </mergeCells>
  <phoneticPr fontId="3" type="noConversion"/>
  <hyperlinks>
    <hyperlink ref="B7" r:id="rId1" xr:uid="{64E3CD7B-B5E5-394D-9EB6-6B63FEE856EE}"/>
    <hyperlink ref="B8" r:id="rId2" xr:uid="{ADF77E15-798A-E440-88F4-AA8FCD9CF39B}"/>
    <hyperlink ref="C8" r:id="rId3" xr:uid="{EC3BEAAF-6E74-4343-8079-0CFB425914E9}"/>
    <hyperlink ref="D8" r:id="rId4" xr:uid="{ED3141B8-F7A9-BF4F-ABDF-CFC6A49D2548}"/>
    <hyperlink ref="D10" r:id="rId5" xr:uid="{EE49D617-E4C7-2747-A689-4046D5EF0443}"/>
    <hyperlink ref="C12" r:id="rId6" xr:uid="{EC925F7C-D53B-C741-ADDB-445E8B63B3EE}"/>
    <hyperlink ref="B14" r:id="rId7" xr:uid="{72EA13F4-0E71-2747-9527-D6D5490CFB3F}"/>
    <hyperlink ref="B20" r:id="rId8" xr:uid="{20F40EC5-8908-B44F-B034-EB2AB349EC96}"/>
    <hyperlink ref="B24" r:id="rId9" xr:uid="{406AD989-15F8-CB4F-904A-27B5E61B61F9}"/>
    <hyperlink ref="B26" r:id="rId10" xr:uid="{89FA8E12-5AA8-9745-8DD2-F377E45B0937}"/>
    <hyperlink ref="M7:N7" r:id="rId11" display="https://zh.wikipedia.org/zh-tw/%E9%BE%88%E8%85%AD%E9%9F%B3" xr:uid="{B64397C3-4A24-4744-A848-99E288AD8707}"/>
    <hyperlink ref="I7:J7" r:id="rId12" display="https://zh.wikipedia.org/zh-tw/%E8%BD%AF%E8%85%AD%E9%9F%B3" xr:uid="{7B4C1C6F-5E12-BA44-85F4-AF1FEF70D50B}"/>
    <hyperlink ref="K7:L7" r:id="rId13" display="https://zh.wikipedia.org/zh-tw/%E9%BD%BF%E9%9F%B3" xr:uid="{A52EE959-EE1A-BB44-BC2E-45543B1BBB23}"/>
    <hyperlink ref="D16" r:id="rId14" xr:uid="{68B3CE06-5142-384B-8FBF-B5CA19454681}"/>
    <hyperlink ref="G7:H7" r:id="rId15" display="https://zh.wikipedia.org/zh-tw/%E9%BD%92%E9%BD%A6%E9%9F%B3" xr:uid="{ADB0CE03-00DC-F14E-A8EC-765F9CD7DD5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859DA-7B96-B047-A186-83B979CDDECF}">
  <dimension ref="B2:BK57"/>
  <sheetViews>
    <sheetView workbookViewId="0">
      <selection activeCell="E1" sqref="E1"/>
    </sheetView>
  </sheetViews>
  <sheetFormatPr baseColWidth="10" defaultRowHeight="40"/>
  <cols>
    <col min="1" max="1" width="6.19921875" style="17" customWidth="1"/>
    <col min="2" max="2" width="11" style="17"/>
    <col min="3" max="3" width="21.59765625" style="21" customWidth="1"/>
    <col min="4" max="6" width="21.59765625" style="17" customWidth="1"/>
    <col min="7" max="7" width="18" style="17" customWidth="1"/>
    <col min="8" max="8" width="27.19921875" style="17" customWidth="1"/>
    <col min="9" max="16384" width="11" style="17"/>
  </cols>
  <sheetData>
    <row r="2" spans="2:63" s="22" customFormat="1" ht="31" thickBot="1">
      <c r="B2" s="23" t="s">
        <v>122</v>
      </c>
      <c r="C2" s="24" t="s">
        <v>123</v>
      </c>
      <c r="D2" s="25" t="s">
        <v>143</v>
      </c>
      <c r="E2" s="26" t="s">
        <v>324</v>
      </c>
      <c r="F2" s="27" t="s">
        <v>187</v>
      </c>
      <c r="H2" s="66" t="s">
        <v>122</v>
      </c>
      <c r="I2" s="67">
        <v>1</v>
      </c>
      <c r="J2" s="67">
        <f t="shared" ref="J2:AO2" si="0">I2+1</f>
        <v>2</v>
      </c>
      <c r="K2" s="67">
        <f t="shared" si="0"/>
        <v>3</v>
      </c>
      <c r="L2" s="67">
        <f t="shared" si="0"/>
        <v>4</v>
      </c>
      <c r="M2" s="68">
        <f t="shared" si="0"/>
        <v>5</v>
      </c>
      <c r="N2" s="68">
        <f t="shared" si="0"/>
        <v>6</v>
      </c>
      <c r="O2" s="68">
        <f t="shared" si="0"/>
        <v>7</v>
      </c>
      <c r="P2" s="68">
        <f t="shared" si="0"/>
        <v>8</v>
      </c>
      <c r="Q2" s="67">
        <f t="shared" si="0"/>
        <v>9</v>
      </c>
      <c r="R2" s="67">
        <f t="shared" si="0"/>
        <v>10</v>
      </c>
      <c r="S2" s="67">
        <f t="shared" si="0"/>
        <v>11</v>
      </c>
      <c r="T2" s="67">
        <f t="shared" si="0"/>
        <v>12</v>
      </c>
      <c r="U2" s="68">
        <f t="shared" si="0"/>
        <v>13</v>
      </c>
      <c r="V2" s="68">
        <f t="shared" si="0"/>
        <v>14</v>
      </c>
      <c r="W2" s="68">
        <f t="shared" si="0"/>
        <v>15</v>
      </c>
      <c r="X2" s="68">
        <f t="shared" si="0"/>
        <v>16</v>
      </c>
      <c r="Y2" s="67">
        <f t="shared" si="0"/>
        <v>17</v>
      </c>
      <c r="Z2" s="67">
        <f t="shared" si="0"/>
        <v>18</v>
      </c>
      <c r="AA2" s="67">
        <f t="shared" si="0"/>
        <v>19</v>
      </c>
      <c r="AB2" s="67">
        <f t="shared" si="0"/>
        <v>20</v>
      </c>
      <c r="AC2" s="68">
        <f t="shared" si="0"/>
        <v>21</v>
      </c>
      <c r="AD2" s="67">
        <f t="shared" si="0"/>
        <v>22</v>
      </c>
      <c r="AE2" s="67">
        <f t="shared" si="0"/>
        <v>23</v>
      </c>
      <c r="AF2" s="67">
        <f t="shared" si="0"/>
        <v>24</v>
      </c>
      <c r="AG2" s="67">
        <f t="shared" si="0"/>
        <v>25</v>
      </c>
      <c r="AH2" s="67">
        <f t="shared" si="0"/>
        <v>26</v>
      </c>
      <c r="AI2" s="67">
        <f t="shared" si="0"/>
        <v>27</v>
      </c>
      <c r="AJ2" s="67">
        <f t="shared" si="0"/>
        <v>28</v>
      </c>
      <c r="AK2" s="67">
        <f t="shared" si="0"/>
        <v>29</v>
      </c>
      <c r="AL2" s="67">
        <f t="shared" si="0"/>
        <v>30</v>
      </c>
      <c r="AM2" s="67">
        <f t="shared" si="0"/>
        <v>31</v>
      </c>
      <c r="AN2" s="67">
        <f t="shared" si="0"/>
        <v>32</v>
      </c>
      <c r="AO2" s="67">
        <f t="shared" si="0"/>
        <v>33</v>
      </c>
      <c r="AP2" s="67">
        <f t="shared" ref="AP2:BK2" si="1">AO2+1</f>
        <v>34</v>
      </c>
      <c r="AQ2" s="67">
        <f t="shared" si="1"/>
        <v>35</v>
      </c>
      <c r="AR2" s="67">
        <f t="shared" si="1"/>
        <v>36</v>
      </c>
      <c r="AS2" s="67">
        <f t="shared" si="1"/>
        <v>37</v>
      </c>
      <c r="AT2" s="67">
        <f t="shared" si="1"/>
        <v>38</v>
      </c>
      <c r="AU2" s="67">
        <f t="shared" si="1"/>
        <v>39</v>
      </c>
      <c r="AV2" s="67">
        <f t="shared" si="1"/>
        <v>40</v>
      </c>
      <c r="AW2" s="67">
        <f t="shared" si="1"/>
        <v>41</v>
      </c>
      <c r="AX2" s="67">
        <f t="shared" si="1"/>
        <v>42</v>
      </c>
      <c r="AY2" s="67">
        <f t="shared" si="1"/>
        <v>43</v>
      </c>
      <c r="AZ2" s="67">
        <f t="shared" si="1"/>
        <v>44</v>
      </c>
      <c r="BA2" s="67">
        <f t="shared" si="1"/>
        <v>45</v>
      </c>
      <c r="BB2" s="67">
        <f t="shared" si="1"/>
        <v>46</v>
      </c>
      <c r="BC2" s="67">
        <f t="shared" si="1"/>
        <v>47</v>
      </c>
      <c r="BD2" s="67">
        <f t="shared" si="1"/>
        <v>48</v>
      </c>
      <c r="BE2" s="67">
        <f t="shared" si="1"/>
        <v>49</v>
      </c>
      <c r="BF2" s="67">
        <f t="shared" si="1"/>
        <v>50</v>
      </c>
      <c r="BG2" s="67">
        <f t="shared" si="1"/>
        <v>51</v>
      </c>
      <c r="BH2" s="67">
        <f t="shared" si="1"/>
        <v>52</v>
      </c>
      <c r="BI2" s="67">
        <f t="shared" si="1"/>
        <v>53</v>
      </c>
      <c r="BJ2" s="67">
        <f t="shared" si="1"/>
        <v>54</v>
      </c>
      <c r="BK2" s="67">
        <f t="shared" si="1"/>
        <v>55</v>
      </c>
    </row>
    <row r="3" spans="2:63" ht="41" thickTop="1">
      <c r="B3" s="18">
        <v>1</v>
      </c>
      <c r="C3" s="20" t="s">
        <v>11</v>
      </c>
      <c r="D3" s="14" t="s">
        <v>12</v>
      </c>
      <c r="E3" s="15" t="s">
        <v>182</v>
      </c>
      <c r="F3" s="16" t="s">
        <v>188</v>
      </c>
      <c r="H3" s="69" t="s">
        <v>123</v>
      </c>
      <c r="I3" s="70" t="str" cm="1">
        <f t="array" aca="1" ref="I3" ca="1" xml:space="preserve"> INDIRECT( ADDRESS( ROW($C$2) + I$2, COLUMN($C$2)) )</f>
        <v>ㄅ</v>
      </c>
      <c r="J3" s="70" t="str" cm="1">
        <f t="array" aca="1" ref="J3" ca="1" xml:space="preserve"> INDIRECT( ADDRESS( ROW($C$2) + J$2, COLUMN($C$2)) )</f>
        <v>ㄆ</v>
      </c>
      <c r="K3" s="70" t="str" cm="1">
        <f t="array" aca="1" ref="K3" ca="1" xml:space="preserve"> INDIRECT( ADDRESS( ROW($C$2) + K$2, COLUMN($C$2)) )</f>
        <v>ㆠ</v>
      </c>
      <c r="L3" s="70" t="str" cm="1">
        <f t="array" aca="1" ref="L3" ca="1" xml:space="preserve"> INDIRECT( ADDRESS( ROW($C$2) + L$2, COLUMN($C$2)) )</f>
        <v>ㄇ</v>
      </c>
      <c r="M3" s="70" t="str" cm="1">
        <f t="array" aca="1" ref="M3" ca="1" xml:space="preserve"> INDIRECT( ADDRESS( ROW($C$2) + M$2, COLUMN($C$2)) )</f>
        <v>ㄉ</v>
      </c>
      <c r="N3" s="70" t="str" cm="1">
        <f t="array" aca="1" ref="N3" ca="1" xml:space="preserve"> INDIRECT( ADDRESS( ROW($C$2) + N$2, COLUMN($C$2)) )</f>
        <v>ㄊ</v>
      </c>
      <c r="O3" s="70" t="str" cm="1">
        <f t="array" aca="1" ref="O3" ca="1" xml:space="preserve"> INDIRECT( ADDRESS( ROW($C$2) + O$2, COLUMN($C$2)) )</f>
        <v>ㄋ</v>
      </c>
      <c r="P3" s="70" t="str" cm="1">
        <f t="array" aca="1" ref="P3" ca="1" xml:space="preserve"> INDIRECT( ADDRESS( ROW($C$2) + P$2, COLUMN($C$2)) )</f>
        <v>ㄌ</v>
      </c>
      <c r="Q3" s="70" t="str" cm="1">
        <f t="array" aca="1" ref="Q3" ca="1" xml:space="preserve"> INDIRECT( ADDRESS( ROW($C$2) + Q$2, COLUMN($C$2)) )</f>
        <v>ㄍ</v>
      </c>
      <c r="R3" s="70" t="str" cm="1">
        <f t="array" aca="1" ref="R3" ca="1" xml:space="preserve"> INDIRECT( ADDRESS( ROW($C$2) + R$2, COLUMN($C$2)) )</f>
        <v>ㄎ</v>
      </c>
      <c r="S3" s="70" t="str" cm="1">
        <f t="array" aca="1" ref="S3" ca="1" xml:space="preserve"> INDIRECT( ADDRESS( ROW($C$2) + S$2, COLUMN($C$2)) )</f>
        <v>ㆣ</v>
      </c>
      <c r="T3" s="70" t="str" cm="1">
        <f t="array" aca="1" ref="T3" ca="1" xml:space="preserve"> INDIRECT( ADDRESS( ROW($C$2) + T$2, COLUMN($C$2)) )</f>
        <v>ㄫ</v>
      </c>
      <c r="U3" s="70" t="str" cm="1">
        <f t="array" aca="1" ref="U3" ca="1" xml:space="preserve"> INDIRECT( ADDRESS( ROW($C$2) + U$2, COLUMN($C$2)) )</f>
        <v>ㄗ</v>
      </c>
      <c r="V3" s="70" t="str" cm="1">
        <f t="array" aca="1" ref="V3" ca="1" xml:space="preserve"> INDIRECT( ADDRESS( ROW($C$2) + V$2, COLUMN($C$2)) )</f>
        <v>ㄘ</v>
      </c>
      <c r="W3" s="70" t="str" cm="1">
        <f t="array" aca="1" ref="W3" ca="1" xml:space="preserve"> INDIRECT( ADDRESS( ROW($C$2) + W$2, COLUMN($C$2)) )</f>
        <v>ㆡ</v>
      </c>
      <c r="X3" s="70" t="str" cm="1">
        <f t="array" aca="1" ref="X3" ca="1" xml:space="preserve"> INDIRECT( ADDRESS( ROW($C$2) + X$2, COLUMN($C$2)) )</f>
        <v>ㄙ</v>
      </c>
      <c r="Y3" s="70" t="str" cm="1">
        <f t="array" aca="1" ref="Y3" ca="1" xml:space="preserve"> INDIRECT( ADDRESS( ROW($C$2) + Y$2, COLUMN($C$2)) )</f>
        <v>ㄐ</v>
      </c>
      <c r="Z3" s="70" t="str" cm="1">
        <f t="array" aca="1" ref="Z3" ca="1" xml:space="preserve"> INDIRECT( ADDRESS( ROW($C$2) + Z$2, COLUMN($C$2)) )</f>
        <v>ㄑ</v>
      </c>
      <c r="AA3" s="70" t="str" cm="1">
        <f t="array" aca="1" ref="AA3" ca="1" xml:space="preserve"> INDIRECT( ADDRESS( ROW($C$2) + AA$2, COLUMN($C$2)) )</f>
        <v>ㆢ</v>
      </c>
      <c r="AB3" s="70" t="str" cm="1">
        <f t="array" aca="1" ref="AB3" ca="1" xml:space="preserve"> INDIRECT( ADDRESS( ROW($C$2) + AB$2, COLUMN($C$2)) )</f>
        <v>ㄒ</v>
      </c>
      <c r="AC3" s="70" t="str" cm="1">
        <f t="array" aca="1" ref="AC3" ca="1" xml:space="preserve"> INDIRECT( ADDRESS( ROW($C$2) + AC$2, COLUMN($C$2)) )</f>
        <v>ㄏ</v>
      </c>
      <c r="AD3" s="70" t="str" cm="1">
        <f t="array" aca="1" ref="AD3" ca="1" xml:space="preserve"> INDIRECT( ADDRESS( ROW($C$2) + AD$2, COLUMN($C$2)) )</f>
        <v>ㄚ</v>
      </c>
      <c r="AE3" s="70" t="str" cm="1">
        <f t="array" aca="1" ref="AE3" ca="1" xml:space="preserve"> INDIRECT( ADDRESS( ROW($C$2) + AE$2, COLUMN($C$2)) )</f>
        <v>ㆩ</v>
      </c>
      <c r="AF3" s="70" t="str" cm="1">
        <f t="array" aca="1" ref="AF3" ca="1" xml:space="preserve"> INDIRECT( ADDRESS( ROW($C$2) + AF$2, COLUMN($C$2)) )</f>
        <v>ㆦ</v>
      </c>
      <c r="AG3" s="70" t="str" cm="1">
        <f t="array" aca="1" ref="AG3" ca="1" xml:space="preserve"> INDIRECT( ADDRESS( ROW($C$2) + AG$2, COLUMN($C$2)) )</f>
        <v>ㆧ</v>
      </c>
      <c r="AH3" s="70" t="str" cm="1">
        <f t="array" aca="1" ref="AH3" ca="1" xml:space="preserve"> INDIRECT( ADDRESS( ROW($C$2) + AH$2, COLUMN($C$2)) )</f>
        <v>ㄜ</v>
      </c>
      <c r="AI3" s="70" t="str" cm="1">
        <f t="array" aca="1" ref="AI3" ca="1" xml:space="preserve"> INDIRECT( ADDRESS( ROW($C$2) + AI$2, COLUMN($C$2)) )</f>
        <v>ㆤ</v>
      </c>
      <c r="AJ3" s="70" t="str" cm="1">
        <f t="array" aca="1" ref="AJ3" ca="1" xml:space="preserve"> INDIRECT( ADDRESS( ROW($C$2) + AJ$2, COLUMN($C$2)) )</f>
        <v>ㆥ</v>
      </c>
      <c r="AK3" s="70" t="str" cm="1">
        <f t="array" aca="1" ref="AK3" ca="1" xml:space="preserve"> INDIRECT( ADDRESS( ROW($C$2) + AK$2, COLUMN($C$2)) )</f>
        <v>ㄧ</v>
      </c>
      <c r="AL3" s="70" t="str" cm="1">
        <f t="array" aca="1" ref="AL3" ca="1" xml:space="preserve"> INDIRECT( ADDRESS( ROW($C$2) + AL$2, COLUMN($C$2)) )</f>
        <v>ㆪ</v>
      </c>
      <c r="AM3" s="70" t="str" cm="1">
        <f t="array" aca="1" ref="AM3" ca="1" xml:space="preserve"> INDIRECT( ADDRESS( ROW($C$2) + AM$2, COLUMN($C$2)) )</f>
        <v>ㄨ</v>
      </c>
      <c r="AN3" s="70" t="str" cm="1">
        <f t="array" aca="1" ref="AN3" ca="1" xml:space="preserve"> INDIRECT( ADDRESS( ROW($C$2) + AN$2, COLUMN($C$2)) )</f>
        <v>ㆫ</v>
      </c>
      <c r="AO3" s="70" t="str" cm="1">
        <f t="array" aca="1" ref="AO3" ca="1" xml:space="preserve"> INDIRECT( ADDRESS( ROW($C$2) + AO$2, COLUMN($C$2)) )</f>
        <v>ㄞ</v>
      </c>
      <c r="AP3" s="70" t="str" cm="1">
        <f t="array" aca="1" ref="AP3" ca="1" xml:space="preserve"> INDIRECT( ADDRESS( ROW($C$2) + AP$2, COLUMN($C$2)) )</f>
        <v>ㆮ</v>
      </c>
      <c r="AQ3" s="70" t="str" cm="1">
        <f t="array" aca="1" ref="AQ3" ca="1" xml:space="preserve"> INDIRECT( ADDRESS( ROW($C$2) + AQ$2, COLUMN($C$2)) )</f>
        <v>ㄠ</v>
      </c>
      <c r="AR3" s="70" t="str" cm="1">
        <f t="array" aca="1" ref="AR3" ca="1" xml:space="preserve"> INDIRECT( ADDRESS( ROW($C$2) + AR$2, COLUMN($C$2)) )</f>
        <v>ㆯ</v>
      </c>
      <c r="AS3" s="70" t="str" cm="1">
        <f t="array" aca="1" ref="AS3" ca="1" xml:space="preserve"> INDIRECT( ADDRESS( ROW($C$2) + AS$2, COLUMN($C$2)) )</f>
        <v>ㆰ</v>
      </c>
      <c r="AT3" s="70" t="str" cm="1">
        <f t="array" aca="1" ref="AT3" ca="1" xml:space="preserve"> INDIRECT( ADDRESS( ROW($C$2) + AT$2, COLUMN($C$2)) )</f>
        <v>ㆱ</v>
      </c>
      <c r="AU3" s="70" t="str" cm="1">
        <f t="array" aca="1" ref="AU3" ca="1" xml:space="preserve"> INDIRECT( ADDRESS( ROW($C$2) + AU$2, COLUMN($C$2)) )</f>
        <v>ㆬ</v>
      </c>
      <c r="AV3" s="70" t="str" cm="1">
        <f t="array" aca="1" ref="AV3" ca="1" xml:space="preserve"> INDIRECT( ADDRESS( ROW($C$2) + AV$2, COLUMN($C$2)) )</f>
        <v>ㄢ</v>
      </c>
      <c r="AW3" s="70" t="str" cm="1">
        <f t="array" aca="1" ref="AW3" ca="1" xml:space="preserve"> INDIRECT( ADDRESS( ROW($C$2) + AW$2, COLUMN($C$2)) )</f>
        <v>ㄣ</v>
      </c>
      <c r="AX3" s="70" t="str" cm="1">
        <f t="array" aca="1" ref="AX3" ca="1" xml:space="preserve"> INDIRECT( ADDRESS( ROW($C$2) + AX$2, COLUMN($C$2)) )</f>
        <v>ㄤ</v>
      </c>
      <c r="AY3" s="70" t="str" cm="1">
        <f t="array" aca="1" ref="AY3" ca="1" xml:space="preserve"> INDIRECT( ADDRESS( ROW($C$2) + AY$2, COLUMN($C$2)) )</f>
        <v>ㆲ</v>
      </c>
      <c r="AZ3" s="70" t="str" cm="1">
        <f t="array" aca="1" ref="AZ3" ca="1" xml:space="preserve"> INDIRECT( ADDRESS( ROW($C$2) + AZ$2, COLUMN($C$2)) )</f>
        <v>ㄥ</v>
      </c>
      <c r="BA3" s="70" t="str" cm="1">
        <f t="array" aca="1" ref="BA3" ca="1" xml:space="preserve"> INDIRECT( ADDRESS( ROW($C$2) + BA$2, COLUMN($C$2)) )</f>
        <v>ㆭ</v>
      </c>
      <c r="BB3" s="70" t="str" cm="1">
        <f t="array" aca="1" ref="BB3" ca="1" xml:space="preserve"> INDIRECT( ADDRESS( ROW($C$2) + BB$2, COLUMN($C$2)) )</f>
        <v xml:space="preserve"> </v>
      </c>
      <c r="BC3" s="70" t="str" cm="1">
        <f t="array" aca="1" ref="BC3" ca="1" xml:space="preserve"> INDIRECT( ADDRESS( ROW($C$2) + BC$2, COLUMN($C$2)) )</f>
        <v>ˋ</v>
      </c>
      <c r="BD3" s="70" t="str" cm="1">
        <f t="array" aca="1" ref="BD3" ca="1" xml:space="preserve"> INDIRECT( ADDRESS( ROW($C$2) + BD$2, COLUMN($C$2)) )</f>
        <v>˪</v>
      </c>
      <c r="BE3" s="70" t="str" cm="1">
        <f t="array" aca="1" ref="BE3" ca="1" xml:space="preserve"> INDIRECT( ADDRESS( ROW($C$2) + BE$2, COLUMN($C$2)) )</f>
        <v>ㆴ</v>
      </c>
      <c r="BF3" s="70" t="str" cm="1">
        <f t="array" aca="1" ref="BF3" ca="1" xml:space="preserve"> INDIRECT( ADDRESS( ROW($C$2) + BF$2, COLUMN($C$2)) )</f>
        <v>ㆵ</v>
      </c>
      <c r="BG3" s="70" t="str" cm="1">
        <f t="array" aca="1" ref="BG3" ca="1" xml:space="preserve"> INDIRECT( ADDRESS( ROW($C$2) + BG$2, COLUMN($C$2)) )</f>
        <v>ㆻ</v>
      </c>
      <c r="BH3" s="70" t="str" cm="1">
        <f t="array" aca="1" ref="BH3" ca="1" xml:space="preserve"> INDIRECT( ADDRESS( ROW($C$2) + BH$2, COLUMN($C$2)) )</f>
        <v>ㆷ</v>
      </c>
      <c r="BI3" s="70" t="str" cm="1">
        <f t="array" aca="1" ref="BI3" ca="1" xml:space="preserve"> INDIRECT( ADDRESS( ROW($C$2) + BI$2, COLUMN($C$2)) )</f>
        <v>ˊ</v>
      </c>
      <c r="BJ3" s="70" t="str" cm="1">
        <f t="array" aca="1" ref="BJ3" ca="1" xml:space="preserve"> INDIRECT( ADDRESS( ROW($C$2) + BJ$2, COLUMN($C$2)) )</f>
        <v>˫</v>
      </c>
      <c r="BK3" s="70" t="str" cm="1">
        <f t="array" aca="1" ref="BK3" ca="1" xml:space="preserve"> INDIRECT( ADDRESS( ROW($C$2) + BK$2, COLUMN($C$2)) )</f>
        <v>˙</v>
      </c>
    </row>
    <row r="4" spans="2:63">
      <c r="B4" s="18">
        <f>B3+1</f>
        <v>2</v>
      </c>
      <c r="C4" s="20" t="s">
        <v>46</v>
      </c>
      <c r="D4" s="14" t="s">
        <v>145</v>
      </c>
      <c r="E4" s="15" t="s">
        <v>217</v>
      </c>
      <c r="F4" s="16" t="s">
        <v>26</v>
      </c>
      <c r="H4" s="71" t="s">
        <v>143</v>
      </c>
      <c r="I4" s="74" t="str" cm="1">
        <f t="array" aca="1" ref="I4" ca="1" xml:space="preserve"> INDIRECT( ADDRESS( ROW($D$2) + I$2, COLUMN($D$2)) )</f>
        <v>p</v>
      </c>
      <c r="J4" s="74" t="str" cm="1">
        <f t="array" aca="1" ref="J4" ca="1" xml:space="preserve"> INDIRECT( ADDRESS( ROW($D$2) + J$2, COLUMN($D$2)) )</f>
        <v>ph</v>
      </c>
      <c r="K4" s="74" t="str" cm="1">
        <f t="array" aca="1" ref="K4" ca="1" xml:space="preserve"> INDIRECT( ADDRESS( ROW($D$2) + K$2, COLUMN($D$2)) )</f>
        <v>b</v>
      </c>
      <c r="L4" s="74" t="str" cm="1">
        <f t="array" aca="1" ref="L4" ca="1" xml:space="preserve"> INDIRECT( ADDRESS( ROW($D$2) + L$2, COLUMN($D$2)) )</f>
        <v>m</v>
      </c>
      <c r="M4" s="74" t="str" cm="1">
        <f t="array" aca="1" ref="M4" ca="1" xml:space="preserve"> INDIRECT( ADDRESS( ROW($D$2) + M$2, COLUMN($D$2)) )</f>
        <v>t</v>
      </c>
      <c r="N4" s="74" t="str" cm="1">
        <f t="array" aca="1" ref="N4" ca="1" xml:space="preserve"> INDIRECT( ADDRESS( ROW($D$2) + N$2, COLUMN($D$2)) )</f>
        <v>th</v>
      </c>
      <c r="O4" s="74" t="str" cm="1">
        <f t="array" aca="1" ref="O4" ca="1" xml:space="preserve"> INDIRECT( ADDRESS( ROW($D$2) + O$2, COLUMN($D$2)) )</f>
        <v>n</v>
      </c>
      <c r="P4" s="74" t="str" cm="1">
        <f t="array" aca="1" ref="P4" ca="1" xml:space="preserve"> INDIRECT( ADDRESS( ROW($D$2) + P$2, COLUMN($D$2)) )</f>
        <v>l</v>
      </c>
      <c r="Q4" s="74" t="str" cm="1">
        <f t="array" aca="1" ref="Q4" ca="1" xml:space="preserve"> INDIRECT( ADDRESS( ROW($D$2) + Q$2, COLUMN($D$2)) )</f>
        <v>k</v>
      </c>
      <c r="R4" s="74" t="str" cm="1">
        <f t="array" aca="1" ref="R4" ca="1" xml:space="preserve"> INDIRECT( ADDRESS( ROW($D$2) + R$2, COLUMN($D$2)) )</f>
        <v>kh</v>
      </c>
      <c r="S4" s="74" t="str" cm="1">
        <f t="array" aca="1" ref="S4" ca="1" xml:space="preserve"> INDIRECT( ADDRESS( ROW($D$2) + S$2, COLUMN($D$2)) )</f>
        <v>g</v>
      </c>
      <c r="T4" s="74" t="str" cm="1">
        <f t="array" aca="1" ref="T4" ca="1" xml:space="preserve"> INDIRECT( ADDRESS( ROW($D$2) + T$2, COLUMN($D$2)) )</f>
        <v>ng</v>
      </c>
      <c r="U4" s="74" t="str" cm="1">
        <f t="array" aca="1" ref="U4" ca="1" xml:space="preserve"> INDIRECT( ADDRESS( ROW($D$2) + U$2, COLUMN($D$2)) )</f>
        <v>ts</v>
      </c>
      <c r="V4" s="74" t="str" cm="1">
        <f t="array" aca="1" ref="V4" ca="1" xml:space="preserve"> INDIRECT( ADDRESS( ROW($D$2) + V$2, COLUMN($D$2)) )</f>
        <v>tsh</v>
      </c>
      <c r="W4" s="74" t="str" cm="1">
        <f t="array" aca="1" ref="W4" ca="1" xml:space="preserve"> INDIRECT( ADDRESS( ROW($D$2) + W$2, COLUMN($D$2)) )</f>
        <v>j</v>
      </c>
      <c r="X4" s="74" t="str" cm="1">
        <f t="array" aca="1" ref="X4" ca="1" xml:space="preserve"> INDIRECT( ADDRESS( ROW($D$2) + X$2, COLUMN($D$2)) )</f>
        <v>s</v>
      </c>
      <c r="Y4" s="74" t="str" cm="1">
        <f t="array" aca="1" ref="Y4" ca="1" xml:space="preserve"> INDIRECT( ADDRESS( ROW($D$2) + Y$2, COLUMN($D$2)) )</f>
        <v>tsi</v>
      </c>
      <c r="Z4" s="74" t="str" cm="1">
        <f t="array" aca="1" ref="Z4" ca="1" xml:space="preserve"> INDIRECT( ADDRESS( ROW($D$2) + Z$2, COLUMN($D$2)) )</f>
        <v>tshi</v>
      </c>
      <c r="AA4" s="74" t="str" cm="1">
        <f t="array" aca="1" ref="AA4" ca="1" xml:space="preserve"> INDIRECT( ADDRESS( ROW($D$2) + AA$2, COLUMN($D$2)) )</f>
        <v>ji</v>
      </c>
      <c r="AB4" s="74" t="str" cm="1">
        <f t="array" aca="1" ref="AB4" ca="1" xml:space="preserve"> INDIRECT( ADDRESS( ROW($D$2) + AB$2, COLUMN($D$2)) )</f>
        <v>si</v>
      </c>
      <c r="AC4" s="74" t="str" cm="1">
        <f t="array" aca="1" ref="AC4" ca="1" xml:space="preserve"> INDIRECT( ADDRESS( ROW($D$2) + AC$2, COLUMN($D$2)) )</f>
        <v>h</v>
      </c>
      <c r="AD4" s="74" t="str" cm="1">
        <f t="array" aca="1" ref="AD4" ca="1" xml:space="preserve"> INDIRECT( ADDRESS( ROW($D$2) + AD$2, COLUMN($D$2)) )</f>
        <v>a</v>
      </c>
      <c r="AE4" s="74" t="str" cm="1">
        <f t="array" aca="1" ref="AE4" ca="1" xml:space="preserve"> INDIRECT( ADDRESS( ROW($D$2) + AE$2, COLUMN($D$2)) )</f>
        <v>ann</v>
      </c>
      <c r="AF4" s="74" t="str" cm="1">
        <f t="array" aca="1" ref="AF4" ca="1" xml:space="preserve"> INDIRECT( ADDRESS( ROW($D$2) + AF$2, COLUMN($D$2)) )</f>
        <v>o</v>
      </c>
      <c r="AG4" s="74" t="str" cm="1">
        <f t="array" aca="1" ref="AG4" ca="1" xml:space="preserve"> INDIRECT( ADDRESS( ROW($D$2) + AG$2, COLUMN($D$2)) )</f>
        <v>onn</v>
      </c>
      <c r="AH4" s="74" t="str" cm="1">
        <f t="array" aca="1" ref="AH4" ca="1" xml:space="preserve"> INDIRECT( ADDRESS( ROW($D$2) + AH$2, COLUMN($D$2)) )</f>
        <v>o</v>
      </c>
      <c r="AI4" s="74" t="str" cm="1">
        <f t="array" aca="1" ref="AI4" ca="1" xml:space="preserve"> INDIRECT( ADDRESS( ROW($D$2) + AI$2, COLUMN($D$2)) )</f>
        <v>e</v>
      </c>
      <c r="AJ4" s="74" t="str" cm="1">
        <f t="array" aca="1" ref="AJ4" ca="1" xml:space="preserve"> INDIRECT( ADDRESS( ROW($D$2) + AJ$2, COLUMN($D$2)) )</f>
        <v>enn</v>
      </c>
      <c r="AK4" s="74" t="str" cm="1">
        <f t="array" aca="1" ref="AK4" ca="1" xml:space="preserve"> INDIRECT( ADDRESS( ROW($D$2) + AK$2, COLUMN($D$2)) )</f>
        <v>i</v>
      </c>
      <c r="AL4" s="74" t="str" cm="1">
        <f t="array" aca="1" ref="AL4" ca="1" xml:space="preserve"> INDIRECT( ADDRESS( ROW($D$2) + AL$2, COLUMN($D$2)) )</f>
        <v>inn</v>
      </c>
      <c r="AM4" s="74" t="str" cm="1">
        <f t="array" aca="1" ref="AM4" ca="1" xml:space="preserve"> INDIRECT( ADDRESS( ROW($D$2) + AM$2, COLUMN($D$2)) )</f>
        <v>u</v>
      </c>
      <c r="AN4" s="74" t="str" cm="1">
        <f t="array" aca="1" ref="AN4" ca="1" xml:space="preserve"> INDIRECT( ADDRESS( ROW($D$2) + AN$2, COLUMN($D$2)) )</f>
        <v>unn</v>
      </c>
      <c r="AO4" s="74" t="str" cm="1">
        <f t="array" aca="1" ref="AO4" ca="1" xml:space="preserve"> INDIRECT( ADDRESS( ROW($D$2) + AO$2, COLUMN($D$2)) )</f>
        <v>ai</v>
      </c>
      <c r="AP4" s="74" t="str" cm="1">
        <f t="array" aca="1" ref="AP4" ca="1" xml:space="preserve"> INDIRECT( ADDRESS( ROW($D$2) + AP$2, COLUMN($D$2)) )</f>
        <v>ainn</v>
      </c>
      <c r="AQ4" s="74" t="str" cm="1">
        <f t="array" aca="1" ref="AQ4" ca="1" xml:space="preserve"> INDIRECT( ADDRESS( ROW($D$2) + AQ$2, COLUMN($D$2)) )</f>
        <v>au</v>
      </c>
      <c r="AR4" s="74" t="str" cm="1">
        <f t="array" aca="1" ref="AR4" ca="1" xml:space="preserve"> INDIRECT( ADDRESS( ROW($D$2) + AR$2, COLUMN($D$2)) )</f>
        <v>aunn</v>
      </c>
      <c r="AS4" s="74" t="str" cm="1">
        <f t="array" aca="1" ref="AS4" ca="1" xml:space="preserve"> INDIRECT( ADDRESS( ROW($D$2) + AS$2, COLUMN($D$2)) )</f>
        <v>am</v>
      </c>
      <c r="AT4" s="74" t="str" cm="1">
        <f t="array" aca="1" ref="AT4" ca="1" xml:space="preserve"> INDIRECT( ADDRESS( ROW($D$2) + AT$2, COLUMN($D$2)) )</f>
        <v>om</v>
      </c>
      <c r="AU4" s="74" t="str" cm="1">
        <f t="array" aca="1" ref="AU4" ca="1" xml:space="preserve"> INDIRECT( ADDRESS( ROW($D$2) + AU$2, COLUMN($D$2)) )</f>
        <v>m</v>
      </c>
      <c r="AV4" s="74" t="str" cm="1">
        <f t="array" aca="1" ref="AV4" ca="1" xml:space="preserve"> INDIRECT( ADDRESS( ROW($D$2) + AV$2, COLUMN($D$2)) )</f>
        <v>an</v>
      </c>
      <c r="AW4" s="74" t="str" cm="1">
        <f t="array" aca="1" ref="AW4" ca="1" xml:space="preserve"> INDIRECT( ADDRESS( ROW($D$2) + AW$2, COLUMN($D$2)) )</f>
        <v>in</v>
      </c>
      <c r="AX4" s="74" t="str" cm="1">
        <f t="array" aca="1" ref="AX4" ca="1" xml:space="preserve"> INDIRECT( ADDRESS( ROW($D$2) + AX$2, COLUMN($D$2)) )</f>
        <v>ang</v>
      </c>
      <c r="AY4" s="74" t="str" cm="1">
        <f t="array" aca="1" ref="AY4" ca="1" xml:space="preserve"> INDIRECT( ADDRESS( ROW($D$2) + AY$2, COLUMN($D$2)) )</f>
        <v>ong</v>
      </c>
      <c r="AZ4" s="74" t="str" cm="1">
        <f t="array" aca="1" ref="AZ4" ca="1" xml:space="preserve"> INDIRECT( ADDRESS( ROW($D$2) + AZ$2, COLUMN($D$2)) )</f>
        <v>-ng</v>
      </c>
      <c r="BA4" s="74" cm="1">
        <f t="array" aca="1" ref="BA4" ca="1" xml:space="preserve"> INDIRECT( ADDRESS( ROW($D$2) + BA$2, COLUMN($D$2)) )</f>
        <v>0</v>
      </c>
      <c r="BB4" s="74" cm="1">
        <f t="array" aca="1" ref="BB4" ca="1" xml:space="preserve"> INDIRECT( ADDRESS( ROW($D$2) + BB$2, COLUMN($D$2)) )</f>
        <v>1</v>
      </c>
      <c r="BC4" s="74" cm="1">
        <f t="array" aca="1" ref="BC4" ca="1" xml:space="preserve"> INDIRECT( ADDRESS( ROW($D$2) + BC$2, COLUMN($D$2)) )</f>
        <v>2</v>
      </c>
      <c r="BD4" s="74" cm="1">
        <f t="array" aca="1" ref="BD4" ca="1" xml:space="preserve"> INDIRECT( ADDRESS( ROW($D$2) + BD$2, COLUMN($D$2)) )</f>
        <v>3</v>
      </c>
      <c r="BE4" s="74" t="str" cm="1">
        <f t="array" aca="1" ref="BE4" ca="1" xml:space="preserve"> INDIRECT( ADDRESS( ROW($D$2) + BE$2, COLUMN($D$2)) )</f>
        <v>p4</v>
      </c>
      <c r="BF4" s="74" t="str" cm="1">
        <f t="array" aca="1" ref="BF4" ca="1" xml:space="preserve"> INDIRECT( ADDRESS( ROW($D$2) + BF$2, COLUMN($D$2)) )</f>
        <v>t4</v>
      </c>
      <c r="BG4" s="74" t="str" cm="1">
        <f t="array" aca="1" ref="BG4" ca="1" xml:space="preserve"> INDIRECT( ADDRESS( ROW($D$2) + BG$2, COLUMN($D$2)) )</f>
        <v>k4</v>
      </c>
      <c r="BH4" s="74" t="str" cm="1">
        <f t="array" aca="1" ref="BH4" ca="1" xml:space="preserve"> INDIRECT( ADDRESS( ROW($D$2) + BH$2, COLUMN($D$2)) )</f>
        <v>h4</v>
      </c>
      <c r="BI4" s="74" cm="1">
        <f t="array" aca="1" ref="BI4" ca="1" xml:space="preserve"> INDIRECT( ADDRESS( ROW($D$2) + BI$2, COLUMN($D$2)) )</f>
        <v>5</v>
      </c>
      <c r="BJ4" s="74" cm="1">
        <f t="array" aca="1" ref="BJ4" ca="1" xml:space="preserve"> INDIRECT( ADDRESS( ROW($D$2) + BJ$2, COLUMN($D$2)) )</f>
        <v>7</v>
      </c>
      <c r="BK4" s="74" cm="1">
        <f t="array" aca="1" ref="BK4" ca="1" xml:space="preserve"> INDIRECT( ADDRESS( ROW($D$2) + BK$2, COLUMN($D$2)) )</f>
        <v>8</v>
      </c>
    </row>
    <row r="5" spans="2:63">
      <c r="B5" s="18">
        <f t="shared" ref="B5:B57" si="2">B4+1</f>
        <v>3</v>
      </c>
      <c r="C5" s="20" t="s">
        <v>106</v>
      </c>
      <c r="D5" s="14" t="s">
        <v>182</v>
      </c>
      <c r="E5" s="65" t="s">
        <v>325</v>
      </c>
      <c r="F5" s="16" t="s">
        <v>184</v>
      </c>
      <c r="H5" s="72" t="s">
        <v>324</v>
      </c>
      <c r="I5" s="75" t="str" cm="1">
        <f t="array" aca="1" ref="I5" ca="1" xml:space="preserve"> INDIRECT( ADDRESS( ROW($E$2) + I$2, COLUMN($E$2)) )</f>
        <v>b</v>
      </c>
      <c r="J5" s="75" t="str" cm="1">
        <f t="array" aca="1" ref="J5" ca="1" xml:space="preserve"> INDIRECT( ADDRESS( ROW($E$2) + J$2, COLUMN($E$2)) )</f>
        <v>p</v>
      </c>
      <c r="K5" s="75" t="str" cm="1">
        <f t="array" aca="1" ref="K5" ca="1" xml:space="preserve"> INDIRECT( ADDRESS( ROW($E$2) + K$2, COLUMN($E$2)) )</f>
        <v>B</v>
      </c>
      <c r="L5" s="75" t="str" cm="1">
        <f t="array" aca="1" ref="L5" ca="1" xml:space="preserve"> INDIRECT( ADDRESS( ROW($E$2) + L$2, COLUMN($E$2)) )</f>
        <v>m</v>
      </c>
      <c r="M5" s="75" t="str" cm="1">
        <f t="array" aca="1" ref="M5" ca="1" xml:space="preserve"> INDIRECT( ADDRESS( ROW($E$2) + M$2, COLUMN($E$2)) )</f>
        <v>d</v>
      </c>
      <c r="N5" s="75" t="str" cm="1">
        <f t="array" aca="1" ref="N5" ca="1" xml:space="preserve"> INDIRECT( ADDRESS( ROW($E$2) + N$2, COLUMN($E$2)) )</f>
        <v>t</v>
      </c>
      <c r="O5" s="75" t="str" cm="1">
        <f t="array" aca="1" ref="O5" ca="1" xml:space="preserve"> INDIRECT( ADDRESS( ROW($E$2) + O$2, COLUMN($E$2)) )</f>
        <v>n</v>
      </c>
      <c r="P5" s="75" t="str" cm="1">
        <f t="array" aca="1" ref="P5" ca="1" xml:space="preserve"> INDIRECT( ADDRESS( ROW($E$2) + P$2, COLUMN($E$2)) )</f>
        <v>l</v>
      </c>
      <c r="Q5" s="75" t="str" cm="1">
        <f t="array" aca="1" ref="Q5" ca="1" xml:space="preserve"> INDIRECT( ADDRESS( ROW($E$2) + Q$2, COLUMN($E$2)) )</f>
        <v>g</v>
      </c>
      <c r="R5" s="75" t="str" cm="1">
        <f t="array" aca="1" ref="R5" ca="1" xml:space="preserve"> INDIRECT( ADDRESS( ROW($E$2) + R$2, COLUMN($E$2)) )</f>
        <v>k</v>
      </c>
      <c r="S5" s="75" t="str" cm="1">
        <f t="array" aca="1" ref="S5" ca="1" xml:space="preserve"> INDIRECT( ADDRESS( ROW($E$2) + S$2, COLUMN($E$2)) )</f>
        <v>G</v>
      </c>
      <c r="T5" s="75" t="str" cm="1">
        <f t="array" aca="1" ref="T5" ca="1" xml:space="preserve"> INDIRECT( ADDRESS( ROW($E$2) + T$2, COLUMN($E$2)) )</f>
        <v>q</v>
      </c>
      <c r="U5" s="75" t="str" cm="1">
        <f t="array" aca="1" ref="U5" ca="1" xml:space="preserve"> INDIRECT( ADDRESS( ROW($E$2) + U$2, COLUMN($E$2)) )</f>
        <v>z</v>
      </c>
      <c r="V5" s="75" t="str" cm="1">
        <f t="array" aca="1" ref="V5" ca="1" xml:space="preserve"> INDIRECT( ADDRESS( ROW($E$2) + V$2, COLUMN($E$2)) )</f>
        <v>c</v>
      </c>
      <c r="W5" s="75" t="str" cm="1">
        <f t="array" aca="1" ref="W5" ca="1" xml:space="preserve"> INDIRECT( ADDRESS( ROW($E$2) + W$2, COLUMN($E$2)) )</f>
        <v>Z</v>
      </c>
      <c r="X5" s="75" t="str" cm="1">
        <f t="array" aca="1" ref="X5" ca="1" xml:space="preserve"> INDIRECT( ADDRESS( ROW($E$2) + X$2, COLUMN($E$2)) )</f>
        <v>s</v>
      </c>
      <c r="Y5" s="75" t="str" cm="1">
        <f t="array" aca="1" ref="Y5" ca="1" xml:space="preserve"> INDIRECT( ADDRESS( ROW($E$2) + Y$2, COLUMN($E$2)) )</f>
        <v>zi</v>
      </c>
      <c r="Z5" s="75" t="str" cm="1">
        <f t="array" aca="1" ref="Z5" ca="1" xml:space="preserve"> INDIRECT( ADDRESS( ROW($E$2) + Z$2, COLUMN($E$2)) )</f>
        <v>ci</v>
      </c>
      <c r="AA5" s="75" t="str" cm="1">
        <f t="array" aca="1" ref="AA5" ca="1" xml:space="preserve"> INDIRECT( ADDRESS( ROW($E$2) + AA$2, COLUMN($E$2)) )</f>
        <v>g</v>
      </c>
      <c r="AB5" s="75" t="str" cm="1">
        <f t="array" aca="1" ref="AB5" ca="1" xml:space="preserve"> INDIRECT( ADDRESS( ROW($E$2) + AB$2, COLUMN($E$2)) )</f>
        <v>z</v>
      </c>
      <c r="AC5" s="75" t="str" cm="1">
        <f t="array" aca="1" ref="AC5" ca="1" xml:space="preserve"> INDIRECT( ADDRESS( ROW($E$2) + AC$2, COLUMN($E$2)) )</f>
        <v>J</v>
      </c>
      <c r="AD5" s="75" t="str" cm="1">
        <f t="array" aca="1" ref="AD5" ca="1" xml:space="preserve"> INDIRECT( ADDRESS( ROW($E$2) + AD$2, COLUMN($E$2)) )</f>
        <v>a</v>
      </c>
      <c r="AE5" s="75" t="str" cm="1">
        <f t="array" aca="1" ref="AE5" ca="1" xml:space="preserve"> INDIRECT( ADDRESS( ROW($E$2) + AE$2, COLUMN($E$2)) )</f>
        <v>aN</v>
      </c>
      <c r="AF5" s="75" t="str" cm="1">
        <f t="array" aca="1" ref="AF5" ca="1" xml:space="preserve"> INDIRECT( ADDRESS( ROW($E$2) + AF$2, COLUMN($E$2)) )</f>
        <v>O</v>
      </c>
      <c r="AG5" s="75" t="str" cm="1">
        <f t="array" aca="1" ref="AG5" ca="1" xml:space="preserve"> INDIRECT( ADDRESS( ROW($E$2) + AG$2, COLUMN($E$2)) )</f>
        <v>ON</v>
      </c>
      <c r="AH5" s="75" t="str" cm="1">
        <f t="array" aca="1" ref="AH5" ca="1" xml:space="preserve"> INDIRECT( ADDRESS( ROW($E$2) + AH$2, COLUMN($E$2)) )</f>
        <v>o</v>
      </c>
      <c r="AI5" s="75" t="str" cm="1">
        <f t="array" aca="1" ref="AI5" ca="1" xml:space="preserve"> INDIRECT( ADDRESS( ROW($E$2) + AI$2, COLUMN($E$2)) )</f>
        <v>e</v>
      </c>
      <c r="AJ5" s="75" t="str" cm="1">
        <f t="array" aca="1" ref="AJ5" ca="1" xml:space="preserve"> INDIRECT( ADDRESS( ROW($E$2) + AJ$2, COLUMN($E$2)) )</f>
        <v>eN</v>
      </c>
      <c r="AK5" s="75" cm="1">
        <f t="array" aca="1" ref="AK5" ca="1" xml:space="preserve"> INDIRECT( ADDRESS( ROW($E$2) + AK$2, COLUMN($E$2)) )</f>
        <v>0</v>
      </c>
      <c r="AL5" s="75" cm="1">
        <f t="array" aca="1" ref="AL5" ca="1" xml:space="preserve"> INDIRECT( ADDRESS( ROW($E$2) + AL$2, COLUMN($E$2)) )</f>
        <v>0</v>
      </c>
      <c r="AM5" s="75" cm="1">
        <f t="array" aca="1" ref="AM5" ca="1" xml:space="preserve"> INDIRECT( ADDRESS( ROW($E$2) + AM$2, COLUMN($E$2)) )</f>
        <v>0</v>
      </c>
      <c r="AN5" s="75" cm="1">
        <f t="array" aca="1" ref="AN5" ca="1" xml:space="preserve"> INDIRECT( ADDRESS( ROW($E$2) + AN$2, COLUMN($E$2)) )</f>
        <v>0</v>
      </c>
      <c r="AO5" s="75" t="str" cm="1">
        <f t="array" aca="1" ref="AO5" ca="1" xml:space="preserve"> INDIRECT( ADDRESS( ROW($E$2) + AO$2, COLUMN($E$2)) )</f>
        <v>u</v>
      </c>
      <c r="AP5" s="75" t="str" cm="1">
        <f t="array" aca="1" ref="AP5" ca="1" xml:space="preserve"> INDIRECT( ADDRESS( ROW($E$2) + AP$2, COLUMN($E$2)) )</f>
        <v>U</v>
      </c>
      <c r="AQ5" s="75" t="str" cm="1">
        <f t="array" aca="1" ref="AQ5" ca="1" xml:space="preserve"> INDIRECT( ADDRESS( ROW($E$2) + AQ$2, COLUMN($E$2)) )</f>
        <v>y</v>
      </c>
      <c r="AR5" s="75" t="str" cm="1">
        <f t="array" aca="1" ref="AR5" ca="1" xml:space="preserve"> INDIRECT( ADDRESS( ROW($E$2) + AR$2, COLUMN($E$2)) )</f>
        <v>Y</v>
      </c>
      <c r="AS5" s="75" t="str" cm="1">
        <f t="array" aca="1" ref="AS5" ca="1" xml:space="preserve"> INDIRECT( ADDRESS( ROW($E$2) + AS$2, COLUMN($E$2)) )</f>
        <v>D</v>
      </c>
      <c r="AT5" s="75" t="str" cm="1">
        <f t="array" aca="1" ref="AT5" ca="1" xml:space="preserve"> INDIRECT( ADDRESS( ROW($E$2) + AT$2, COLUMN($E$2)) )</f>
        <v>Q</v>
      </c>
      <c r="AU5" s="75" t="str" cm="1">
        <f t="array" aca="1" ref="AU5" ca="1" xml:space="preserve"> INDIRECT( ADDRESS( ROW($E$2) + AU$2, COLUMN($E$2)) )</f>
        <v>G</v>
      </c>
      <c r="AV5" s="75" t="str" cm="1">
        <f t="array" aca="1" ref="AV5" ca="1" xml:space="preserve"> INDIRECT( ADDRESS( ROW($E$2) + AV$2, COLUMN($E$2)) )</f>
        <v>N</v>
      </c>
      <c r="AW5" s="75" cm="1">
        <f t="array" aca="1" ref="AW5" ca="1" xml:space="preserve"> INDIRECT( ADDRESS( ROW($E$2) + AW$2, COLUMN($E$2)) )</f>
        <v>1</v>
      </c>
      <c r="AX5" s="75" cm="1">
        <f t="array" aca="1" ref="AX5" ca="1" xml:space="preserve"> INDIRECT( ADDRESS( ROW($E$2) + AX$2, COLUMN($E$2)) )</f>
        <v>2</v>
      </c>
      <c r="AY5" s="75" cm="1">
        <f t="array" aca="1" ref="AY5" ca="1" xml:space="preserve"> INDIRECT( ADDRESS( ROW($E$2) + AY$2, COLUMN($E$2)) )</f>
        <v>3</v>
      </c>
      <c r="AZ5" s="75" cm="1">
        <f t="array" aca="1" ref="AZ5" ca="1" xml:space="preserve"> INDIRECT( ADDRESS( ROW($E$2) + AZ$2, COLUMN($E$2)) )</f>
        <v>5</v>
      </c>
      <c r="BA5" s="75" cm="1">
        <f t="array" aca="1" ref="BA5" ca="1" xml:space="preserve"> INDIRECT( ADDRESS( ROW($E$2) + BA$2, COLUMN($E$2)) )</f>
        <v>7</v>
      </c>
      <c r="BB5" s="75" cm="1">
        <f t="array" aca="1" ref="BB5" ca="1" xml:space="preserve"> INDIRECT( ADDRESS( ROW($E$2) + BB$2, COLUMN($E$2)) )</f>
        <v>0</v>
      </c>
      <c r="BC5" s="75" cm="1">
        <f t="array" aca="1" ref="BC5" ca="1" xml:space="preserve"> INDIRECT( ADDRESS( ROW($E$2) + BC$2, COLUMN($E$2)) )</f>
        <v>0</v>
      </c>
      <c r="BD5" s="75" cm="1">
        <f t="array" aca="1" ref="BD5" ca="1" xml:space="preserve"> INDIRECT( ADDRESS( ROW($E$2) + BD$2, COLUMN($E$2)) )</f>
        <v>0</v>
      </c>
      <c r="BE5" s="75" cm="1">
        <f t="array" aca="1" ref="BE5" ca="1" xml:space="preserve"> INDIRECT( ADDRESS( ROW($E$2) + BE$2, COLUMN($E$2)) )</f>
        <v>0</v>
      </c>
      <c r="BF5" s="75" cm="1">
        <f t="array" aca="1" ref="BF5" ca="1" xml:space="preserve"> INDIRECT( ADDRESS( ROW($E$2) + BF$2, COLUMN($E$2)) )</f>
        <v>0</v>
      </c>
      <c r="BG5" s="75" cm="1">
        <f t="array" aca="1" ref="BG5" ca="1" xml:space="preserve"> INDIRECT( ADDRESS( ROW($E$2) + BG$2, COLUMN($E$2)) )</f>
        <v>0</v>
      </c>
      <c r="BH5" s="75" cm="1">
        <f t="array" aca="1" ref="BH5" ca="1" xml:space="preserve"> INDIRECT( ADDRESS( ROW($E$2) + BH$2, COLUMN($E$2)) )</f>
        <v>0</v>
      </c>
      <c r="BI5" s="75" cm="1">
        <f t="array" aca="1" ref="BI5" ca="1" xml:space="preserve"> INDIRECT( ADDRESS( ROW($E$2) + BI$2, COLUMN($E$2)) )</f>
        <v>0</v>
      </c>
      <c r="BJ5" s="75" cm="1">
        <f t="array" aca="1" ref="BJ5" ca="1" xml:space="preserve"> INDIRECT( ADDRESS( ROW($E$2) + BJ$2, COLUMN($E$2)) )</f>
        <v>0</v>
      </c>
      <c r="BK5" s="75" cm="1">
        <f t="array" aca="1" ref="BK5" ca="1" xml:space="preserve"> INDIRECT( ADDRESS( ROW($E$2) + BK$2, COLUMN($E$2)) )</f>
        <v>0</v>
      </c>
    </row>
    <row r="6" spans="2:63">
      <c r="B6" s="18">
        <f t="shared" si="2"/>
        <v>4</v>
      </c>
      <c r="C6" s="20" t="s">
        <v>66</v>
      </c>
      <c r="D6" s="14" t="s">
        <v>144</v>
      </c>
      <c r="E6" s="15" t="s">
        <v>144</v>
      </c>
      <c r="F6" s="16" t="s">
        <v>189</v>
      </c>
      <c r="H6" s="73" t="s">
        <v>187</v>
      </c>
      <c r="I6" s="76" t="str" cm="1">
        <f t="array" aca="1" ref="I6" ca="1" xml:space="preserve"> INDIRECT( ADDRESS( ROW($F$2) + I$2, COLUMN($F$2)) )</f>
        <v>1</v>
      </c>
      <c r="J6" s="76" t="str" cm="1">
        <f t="array" aca="1" ref="J6" ca="1" xml:space="preserve"> INDIRECT( ADDRESS( ROW($F$2) + J$2, COLUMN($F$2)) )</f>
        <v>a</v>
      </c>
      <c r="K6" s="76" t="str" cm="1">
        <f t="array" aca="1" ref="K6" ca="1" xml:space="preserve"> INDIRECT( ADDRESS( ROW($F$2) + K$2, COLUMN($F$2)) )</f>
        <v>q</v>
      </c>
      <c r="L6" s="76" t="str" cm="1">
        <f t="array" aca="1" ref="L6" ca="1" xml:space="preserve"> INDIRECT( ADDRESS( ROW($F$2) + L$2, COLUMN($F$2)) )</f>
        <v>2</v>
      </c>
      <c r="M6" s="76" t="str" cm="1">
        <f t="array" aca="1" ref="M6" ca="1" xml:space="preserve"> INDIRECT( ADDRESS( ROW($F$2) + M$2, COLUMN($F$2)) )</f>
        <v>w</v>
      </c>
      <c r="N6" s="76" t="str" cm="1">
        <f t="array" aca="1" ref="N6" ca="1" xml:space="preserve"> INDIRECT( ADDRESS( ROW($F$2) + N$2, COLUMN($F$2)) )</f>
        <v>s</v>
      </c>
      <c r="O6" s="76" t="str" cm="1">
        <f t="array" aca="1" ref="O6" ca="1" xml:space="preserve"> INDIRECT( ADDRESS( ROW($F$2) + O$2, COLUMN($F$2)) )</f>
        <v>x</v>
      </c>
      <c r="P6" s="76" t="str" cm="1">
        <f t="array" aca="1" ref="P6" ca="1" xml:space="preserve"> INDIRECT( ADDRESS( ROW($F$2) + P$2, COLUMN($F$2)) )</f>
        <v>e</v>
      </c>
      <c r="Q6" s="76" t="str" cm="1">
        <f t="array" aca="1" ref="Q6" ca="1" xml:space="preserve"> INDIRECT( ADDRESS( ROW($F$2) + Q$2, COLUMN($F$2)) )</f>
        <v>E</v>
      </c>
      <c r="R6" s="76" t="str" cm="1">
        <f t="array" aca="1" ref="R6" ca="1" xml:space="preserve"> INDIRECT( ADDRESS( ROW($F$2) + R$2, COLUMN($F$2)) )</f>
        <v>D</v>
      </c>
      <c r="S6" s="76" t="str" cm="1">
        <f t="array" aca="1" ref="S6" ca="1" xml:space="preserve"> INDIRECT( ADDRESS( ROW($F$2) + S$2, COLUMN($F$2)) )</f>
        <v>d</v>
      </c>
      <c r="T6" s="76" t="str" cm="1">
        <f t="array" aca="1" ref="T6" ca="1" xml:space="preserve"> INDIRECT( ADDRESS( ROW($F$2) + T$2, COLUMN($F$2)) )</f>
        <v>c</v>
      </c>
      <c r="U6" s="76" t="str" cm="1">
        <f t="array" aca="1" ref="U6" ca="1" xml:space="preserve"> INDIRECT( ADDRESS( ROW($F$2) + U$2, COLUMN($F$2)) )</f>
        <v>Y</v>
      </c>
      <c r="V6" s="76" t="str" cm="1">
        <f t="array" aca="1" ref="V6" ca="1" xml:space="preserve"> INDIRECT( ADDRESS( ROW($F$2) + V$2, COLUMN($F$2)) )</f>
        <v>n</v>
      </c>
      <c r="W6" s="76" t="str" cm="1">
        <f t="array" aca="1" ref="W6" ca="1" xml:space="preserve"> INDIRECT( ADDRESS( ROW($F$2) + W$2, COLUMN($F$2)) )</f>
        <v>h</v>
      </c>
      <c r="X6" s="76" t="str" cm="1">
        <f t="array" aca="1" ref="X6" ca="1" xml:space="preserve"> INDIRECT( ADDRESS( ROW($F$2) + X$2, COLUMN($F$2)) )</f>
        <v>8</v>
      </c>
      <c r="Y6" s="76" t="str" cm="1">
        <f t="array" aca="1" ref="Y6" ca="1" xml:space="preserve"> INDIRECT( ADDRESS( ROW($F$2) + Y$2, COLUMN($F$2)) )</f>
        <v>R</v>
      </c>
      <c r="Z6" s="76" t="str" cm="1">
        <f t="array" aca="1" ref="Z6" ca="1" xml:space="preserve"> INDIRECT( ADDRESS( ROW($F$2) + Z$2, COLUMN($F$2)) )</f>
        <v>v</v>
      </c>
      <c r="AA6" s="76" t="str" cm="1">
        <f t="array" aca="1" ref="AA6" ca="1" xml:space="preserve"> INDIRECT( ADDRESS( ROW($F$2) + AA$2, COLUMN($F$2)) )</f>
        <v>f</v>
      </c>
      <c r="AB6" s="76" t="str" cm="1">
        <f t="array" aca="1" ref="AB6" ca="1" xml:space="preserve"> INDIRECT( ADDRESS( ROW($F$2) + AB$2, COLUMN($F$2)) )</f>
        <v>y</v>
      </c>
      <c r="AC6" s="76" t="str" cm="1">
        <f t="array" aca="1" ref="AC6" ca="1" xml:space="preserve"> INDIRECT( ADDRESS( ROW($F$2) + AC$2, COLUMN($F$2)) )</f>
        <v>r</v>
      </c>
      <c r="AD6" s="76" t="str" cm="1">
        <f t="array" aca="1" ref="AD6" ca="1" xml:space="preserve"> INDIRECT( ADDRESS( ROW($F$2) + AD$2, COLUMN($F$2)) )</f>
        <v>*</v>
      </c>
      <c r="AE6" s="76" t="str" cm="1">
        <f t="array" aca="1" ref="AE6" ca="1" xml:space="preserve"> INDIRECT( ADDRESS( ROW($F$2) + AE$2, COLUMN($F$2)) )</f>
        <v>i</v>
      </c>
      <c r="AF6" s="76" t="str" cm="1">
        <f t="array" aca="1" ref="AF6" ca="1" xml:space="preserve"> INDIRECT( ADDRESS( ROW($F$2) + AF$2, COLUMN($F$2)) )</f>
        <v>I</v>
      </c>
      <c r="AG6" s="76" t="str" cm="1">
        <f t="array" aca="1" ref="AG6" ca="1" xml:space="preserve"> INDIRECT( ADDRESS( ROW($F$2) + AG$2, COLUMN($F$2)) )</f>
        <v>k</v>
      </c>
      <c r="AH6" s="76" t="str" cm="1">
        <f t="array" aca="1" ref="AH6" ca="1" xml:space="preserve"> INDIRECT( ADDRESS( ROW($F$2) + AH$2, COLUMN($F$2)) )</f>
        <v>o</v>
      </c>
      <c r="AI6" s="76" t="str" cm="1">
        <f t="array" aca="1" ref="AI6" ca="1" xml:space="preserve"> INDIRECT( ADDRESS( ROW($F$2) + AI$2, COLUMN($F$2)) )</f>
        <v>O</v>
      </c>
      <c r="AJ6" s="76" t="str" cm="1">
        <f t="array" aca="1" ref="AJ6" ca="1" xml:space="preserve"> INDIRECT( ADDRESS( ROW($F$2) + AJ$2, COLUMN($F$2)) )</f>
        <v>9</v>
      </c>
      <c r="AK6" s="76" t="str" cm="1">
        <f t="array" aca="1" ref="AK6" ca="1" xml:space="preserve"> INDIRECT( ADDRESS( ROW($F$2) + AK$2, COLUMN($F$2)) )</f>
        <v>U</v>
      </c>
      <c r="AL6" s="76" t="str" cm="1">
        <f t="array" aca="1" ref="AL6" ca="1" xml:space="preserve"> INDIRECT( ADDRESS( ROW($F$2) + AL$2, COLUMN($F$2)) )</f>
        <v>j</v>
      </c>
      <c r="AM6" s="76" t="str" cm="1">
        <f t="array" aca="1" ref="AM6" ca="1" xml:space="preserve"> INDIRECT( ADDRESS( ROW($F$2) + AM$2, COLUMN($F$2)) )</f>
        <v>J</v>
      </c>
      <c r="AN6" s="76" t="str" cm="1">
        <f t="array" aca="1" ref="AN6" ca="1" xml:space="preserve"> INDIRECT( ADDRESS( ROW($F$2) + AN$2, COLUMN($F$2)) )</f>
        <v xml:space="preserve"> </v>
      </c>
      <c r="AO6" s="76" t="str" cm="1">
        <f t="array" aca="1" ref="AO6" ca="1" xml:space="preserve"> INDIRECT( ADDRESS( ROW($F$2) + AO$2, COLUMN($F$2)) )</f>
        <v>(</v>
      </c>
      <c r="AP6" s="76" t="str" cm="1">
        <f t="array" aca="1" ref="AP6" ca="1" xml:space="preserve"> INDIRECT( ADDRESS( ROW($F$2) + AP$2, COLUMN($F$2)) )</f>
        <v>l</v>
      </c>
      <c r="AQ6" s="76" t="str" cm="1">
        <f t="array" aca="1" ref="AQ6" ca="1" xml:space="preserve"> INDIRECT( ADDRESS( ROW($F$2) + AQ$2, COLUMN($F$2)) )</f>
        <v>L</v>
      </c>
      <c r="AR6" s="76" t="str" cm="1">
        <f t="array" aca="1" ref="AR6" ca="1" xml:space="preserve"> INDIRECT( ADDRESS( ROW($F$2) + AR$2, COLUMN($F$2)) )</f>
        <v>,</v>
      </c>
      <c r="AS6" s="76" t="str" cm="1">
        <f t="array" aca="1" ref="AS6" ca="1" xml:space="preserve"> INDIRECT( ADDRESS( ROW($F$2) + AS$2, COLUMN($F$2)) )</f>
        <v>&lt;</v>
      </c>
      <c r="AT6" s="76" t="str" cm="1">
        <f t="array" aca="1" ref="AT6" ca="1" xml:space="preserve"> INDIRECT( ADDRESS( ROW($F$2) + AT$2, COLUMN($F$2)) )</f>
        <v>m</v>
      </c>
      <c r="AU6" s="76" t="str" cm="1">
        <f t="array" aca="1" ref="AU6" ca="1" xml:space="preserve"> INDIRECT( ADDRESS( ROW($F$2) + AU$2, COLUMN($F$2)) )</f>
        <v>0</v>
      </c>
      <c r="AV6" s="76" t="str" cm="1">
        <f t="array" aca="1" ref="AV6" ca="1" xml:space="preserve"> INDIRECT( ADDRESS( ROW($F$2) + AV$2, COLUMN($F$2)) )</f>
        <v>p</v>
      </c>
      <c r="AW6" s="76" t="str" cm="1">
        <f t="array" aca="1" ref="AW6" ca="1" xml:space="preserve"> INDIRECT( ADDRESS( ROW($F$2) + AW$2, COLUMN($F$2)) )</f>
        <v>;</v>
      </c>
      <c r="AX6" s="76" t="str" cm="1">
        <f t="array" aca="1" ref="AX6" ca="1" xml:space="preserve"> INDIRECT( ADDRESS( ROW($F$2) + AX$2, COLUMN($F$2)) )</f>
        <v>:</v>
      </c>
      <c r="AY6" s="76" t="str" cm="1">
        <f t="array" aca="1" ref="AY6" ca="1" xml:space="preserve"> INDIRECT( ADDRESS( ROW($F$2) + AY$2, COLUMN($F$2)) )</f>
        <v>/</v>
      </c>
      <c r="AZ6" s="76" t="str" cm="1">
        <f t="array" aca="1" ref="AZ6" ca="1" xml:space="preserve"> INDIRECT( ADDRESS( ROW($F$2) + AZ$2, COLUMN($F$2)) )</f>
        <v>-</v>
      </c>
      <c r="BA6" s="76" t="str" cm="1">
        <f t="array" aca="1" ref="BA6" ca="1" xml:space="preserve"> INDIRECT( ADDRESS( ROW($F$2) + BA$2, COLUMN($F$2)) )</f>
        <v>u</v>
      </c>
      <c r="BB6" s="76" t="str" cm="1">
        <f t="array" aca="1" ref="BB6" ca="1" xml:space="preserve"> INDIRECT( ADDRESS( ROW($F$2) + BB$2, COLUMN($F$2)) )</f>
        <v>4</v>
      </c>
      <c r="BC6" s="76" t="str" cm="1">
        <f t="array" aca="1" ref="BC6" ca="1" xml:space="preserve"> INDIRECT( ADDRESS( ROW($F$2) + BC$2, COLUMN($F$2)) )</f>
        <v>3</v>
      </c>
      <c r="BD6" s="76" t="str" cm="1">
        <f t="array" aca="1" ref="BD6" ca="1" xml:space="preserve"> INDIRECT( ADDRESS( ROW($F$2) + BD$2, COLUMN($F$2)) )</f>
        <v>b</v>
      </c>
      <c r="BE6" s="76" t="str" cm="1">
        <f t="array" aca="1" ref="BE6" ca="1" xml:space="preserve"> INDIRECT( ADDRESS( ROW($F$2) + BE$2, COLUMN($F$2)) )</f>
        <v>t</v>
      </c>
      <c r="BF6" s="76" t="str" cm="1">
        <f t="array" aca="1" ref="BF6" ca="1" xml:space="preserve"> INDIRECT( ADDRESS( ROW($F$2) + BF$2, COLUMN($F$2)) )</f>
        <v>g</v>
      </c>
      <c r="BG6" s="76" t="str" cm="1">
        <f t="array" aca="1" ref="BG6" ca="1" xml:space="preserve"> INDIRECT( ADDRESS( ROW($F$2) + BG$2, COLUMN($F$2)) )</f>
        <v>z</v>
      </c>
      <c r="BH6" s="76" t="str" cm="1">
        <f t="array" aca="1" ref="BH6" ca="1" xml:space="preserve"> INDIRECT( ADDRESS( ROW($F$2) + BH$2, COLUMN($F$2)) )</f>
        <v>6</v>
      </c>
      <c r="BI6" s="76" t="str" cm="1">
        <f t="array" aca="1" ref="BI6" ca="1" xml:space="preserve"> INDIRECT( ADDRESS( ROW($F$2) + BI$2, COLUMN($F$2)) )</f>
        <v>5</v>
      </c>
      <c r="BJ6" s="76" t="str" cm="1">
        <f t="array" aca="1" ref="BJ6" ca="1" xml:space="preserve"> INDIRECT( ADDRESS( ROW($F$2) + BJ$2, COLUMN($F$2)) )</f>
        <v>7</v>
      </c>
      <c r="BK6" s="76" cm="1">
        <f t="array" aca="1" ref="BK6" ca="1" xml:space="preserve"> INDIRECT( ADDRESS( ROW($F$2) + BK$2, COLUMN($F$2)) )</f>
        <v>0</v>
      </c>
    </row>
    <row r="7" spans="2:63">
      <c r="B7" s="52">
        <f t="shared" si="2"/>
        <v>5</v>
      </c>
      <c r="C7" s="53" t="s">
        <v>13</v>
      </c>
      <c r="D7" s="54" t="s">
        <v>14</v>
      </c>
      <c r="E7" s="55" t="s">
        <v>326</v>
      </c>
      <c r="F7" s="56" t="s">
        <v>190</v>
      </c>
    </row>
    <row r="8" spans="2:63">
      <c r="B8" s="57">
        <f t="shared" si="2"/>
        <v>6</v>
      </c>
      <c r="C8" s="20" t="s">
        <v>48</v>
      </c>
      <c r="D8" s="14" t="s">
        <v>49</v>
      </c>
      <c r="E8" s="15" t="s">
        <v>218</v>
      </c>
      <c r="F8" s="16" t="s">
        <v>116</v>
      </c>
    </row>
    <row r="9" spans="2:63">
      <c r="B9" s="57">
        <f t="shared" si="2"/>
        <v>7</v>
      </c>
      <c r="C9" s="20" t="s">
        <v>78</v>
      </c>
      <c r="D9" s="14" t="s">
        <v>79</v>
      </c>
      <c r="E9" s="15" t="s">
        <v>79</v>
      </c>
      <c r="F9" s="16" t="s">
        <v>191</v>
      </c>
    </row>
    <row r="10" spans="2:63">
      <c r="B10" s="58">
        <f t="shared" si="2"/>
        <v>8</v>
      </c>
      <c r="C10" s="59" t="s">
        <v>108</v>
      </c>
      <c r="D10" s="60" t="s">
        <v>109</v>
      </c>
      <c r="E10" s="61" t="s">
        <v>221</v>
      </c>
      <c r="F10" s="62" t="s">
        <v>63</v>
      </c>
    </row>
    <row r="11" spans="2:63">
      <c r="B11" s="18">
        <f t="shared" si="2"/>
        <v>9</v>
      </c>
      <c r="C11" s="20" t="s">
        <v>50</v>
      </c>
      <c r="D11" s="14" t="s">
        <v>51</v>
      </c>
      <c r="E11" s="15" t="s">
        <v>146</v>
      </c>
      <c r="F11" s="16" t="s">
        <v>35</v>
      </c>
    </row>
    <row r="12" spans="2:63">
      <c r="B12" s="18">
        <f t="shared" si="2"/>
        <v>10</v>
      </c>
      <c r="C12" s="20" t="s">
        <v>80</v>
      </c>
      <c r="D12" s="14" t="s">
        <v>147</v>
      </c>
      <c r="E12" s="15" t="s">
        <v>222</v>
      </c>
      <c r="F12" s="16" t="s">
        <v>68</v>
      </c>
    </row>
    <row r="13" spans="2:63">
      <c r="B13" s="18">
        <f t="shared" si="2"/>
        <v>11</v>
      </c>
      <c r="C13" s="20" t="s">
        <v>54</v>
      </c>
      <c r="D13" s="14" t="s">
        <v>146</v>
      </c>
      <c r="E13" s="15" t="s">
        <v>327</v>
      </c>
      <c r="F13" s="16" t="s">
        <v>183</v>
      </c>
    </row>
    <row r="14" spans="2:63">
      <c r="B14" s="18">
        <f t="shared" si="2"/>
        <v>12</v>
      </c>
      <c r="C14" s="20" t="s">
        <v>84</v>
      </c>
      <c r="D14" s="14" t="s">
        <v>148</v>
      </c>
      <c r="E14" s="65" t="s">
        <v>328</v>
      </c>
      <c r="F14" s="16" t="s">
        <v>186</v>
      </c>
    </row>
    <row r="15" spans="2:63">
      <c r="B15" s="52">
        <f t="shared" si="2"/>
        <v>13</v>
      </c>
      <c r="C15" s="53" t="s">
        <v>56</v>
      </c>
      <c r="D15" s="54" t="s">
        <v>57</v>
      </c>
      <c r="E15" s="55" t="s">
        <v>329</v>
      </c>
      <c r="F15" s="56" t="s">
        <v>38</v>
      </c>
    </row>
    <row r="16" spans="2:63">
      <c r="B16" s="57">
        <f t="shared" si="2"/>
        <v>14</v>
      </c>
      <c r="C16" s="20" t="s">
        <v>86</v>
      </c>
      <c r="D16" s="14" t="s">
        <v>155</v>
      </c>
      <c r="E16" s="15" t="s">
        <v>330</v>
      </c>
      <c r="F16" s="16" t="s">
        <v>79</v>
      </c>
    </row>
    <row r="17" spans="2:6">
      <c r="B17" s="57">
        <f t="shared" si="2"/>
        <v>15</v>
      </c>
      <c r="C17" s="20" t="s">
        <v>125</v>
      </c>
      <c r="D17" s="14" t="s">
        <v>154</v>
      </c>
      <c r="E17" s="15" t="s">
        <v>331</v>
      </c>
      <c r="F17" s="16" t="s">
        <v>111</v>
      </c>
    </row>
    <row r="18" spans="2:6">
      <c r="B18" s="58">
        <f t="shared" si="2"/>
        <v>16</v>
      </c>
      <c r="C18" s="59" t="s">
        <v>115</v>
      </c>
      <c r="D18" s="60" t="s">
        <v>156</v>
      </c>
      <c r="E18" s="61" t="s">
        <v>156</v>
      </c>
      <c r="F18" s="62" t="s">
        <v>196</v>
      </c>
    </row>
    <row r="19" spans="2:6">
      <c r="B19" s="18">
        <f t="shared" si="2"/>
        <v>17</v>
      </c>
      <c r="C19" s="20" t="s">
        <v>52</v>
      </c>
      <c r="D19" s="14" t="s">
        <v>150</v>
      </c>
      <c r="E19" s="15" t="s">
        <v>332</v>
      </c>
      <c r="F19" s="16" t="s">
        <v>36</v>
      </c>
    </row>
    <row r="20" spans="2:6">
      <c r="B20" s="18">
        <f t="shared" si="2"/>
        <v>18</v>
      </c>
      <c r="C20" s="20" t="s">
        <v>82</v>
      </c>
      <c r="D20" s="14" t="s">
        <v>152</v>
      </c>
      <c r="E20" s="15" t="s">
        <v>333</v>
      </c>
      <c r="F20" s="16" t="s">
        <v>194</v>
      </c>
    </row>
    <row r="21" spans="2:6">
      <c r="B21" s="18">
        <f t="shared" si="2"/>
        <v>19</v>
      </c>
      <c r="C21" s="20" t="s">
        <v>124</v>
      </c>
      <c r="D21" s="14" t="s">
        <v>151</v>
      </c>
      <c r="E21" s="15" t="s">
        <v>55</v>
      </c>
      <c r="F21" s="16" t="s">
        <v>193</v>
      </c>
    </row>
    <row r="22" spans="2:6">
      <c r="B22" s="18">
        <f t="shared" si="2"/>
        <v>20</v>
      </c>
      <c r="C22" s="20" t="s">
        <v>112</v>
      </c>
      <c r="D22" s="14" t="s">
        <v>153</v>
      </c>
      <c r="E22" s="15" t="s">
        <v>185</v>
      </c>
      <c r="F22" s="16" t="s">
        <v>195</v>
      </c>
    </row>
    <row r="23" spans="2:6">
      <c r="B23" s="47">
        <f t="shared" si="2"/>
        <v>21</v>
      </c>
      <c r="C23" s="48" t="s">
        <v>110</v>
      </c>
      <c r="D23" s="49" t="s">
        <v>149</v>
      </c>
      <c r="E23" s="50" t="s">
        <v>72</v>
      </c>
      <c r="F23" s="51" t="s">
        <v>192</v>
      </c>
    </row>
    <row r="24" spans="2:6">
      <c r="B24" s="63">
        <f t="shared" si="2"/>
        <v>22</v>
      </c>
      <c r="C24" s="53" t="s">
        <v>25</v>
      </c>
      <c r="D24" s="54" t="s">
        <v>157</v>
      </c>
      <c r="E24" s="55" t="s">
        <v>157</v>
      </c>
      <c r="F24" s="56" t="s">
        <v>197</v>
      </c>
    </row>
    <row r="25" spans="2:6">
      <c r="B25" s="18">
        <f t="shared" si="2"/>
        <v>23</v>
      </c>
      <c r="C25" s="20" t="s">
        <v>126</v>
      </c>
      <c r="D25" s="14" t="s">
        <v>158</v>
      </c>
      <c r="E25" s="15" t="s">
        <v>335</v>
      </c>
      <c r="F25" s="16" t="s">
        <v>59</v>
      </c>
    </row>
    <row r="26" spans="2:6">
      <c r="B26" s="18">
        <f t="shared" si="2"/>
        <v>24</v>
      </c>
      <c r="C26" s="20" t="s">
        <v>60</v>
      </c>
      <c r="D26" s="14" t="s">
        <v>159</v>
      </c>
      <c r="E26" s="15" t="s">
        <v>334</v>
      </c>
      <c r="F26" s="16" t="s">
        <v>40</v>
      </c>
    </row>
    <row r="27" spans="2:6">
      <c r="B27" s="18">
        <f t="shared" si="2"/>
        <v>25</v>
      </c>
      <c r="C27" s="20" t="s">
        <v>127</v>
      </c>
      <c r="D27" s="14" t="s">
        <v>160</v>
      </c>
      <c r="E27" s="15" t="s">
        <v>336</v>
      </c>
      <c r="F27" s="16" t="s">
        <v>51</v>
      </c>
    </row>
    <row r="28" spans="2:6">
      <c r="B28" s="18">
        <f t="shared" si="2"/>
        <v>26</v>
      </c>
      <c r="C28" s="20" t="s">
        <v>128</v>
      </c>
      <c r="D28" s="14" t="s">
        <v>91</v>
      </c>
      <c r="E28" s="15" t="s">
        <v>159</v>
      </c>
      <c r="F28" s="16" t="s">
        <v>91</v>
      </c>
    </row>
    <row r="29" spans="2:6">
      <c r="B29" s="18">
        <f t="shared" si="2"/>
        <v>27</v>
      </c>
      <c r="C29" s="20" t="s">
        <v>62</v>
      </c>
      <c r="D29" s="14" t="s">
        <v>161</v>
      </c>
      <c r="E29" s="15" t="s">
        <v>161</v>
      </c>
      <c r="F29" s="16" t="s">
        <v>41</v>
      </c>
    </row>
    <row r="30" spans="2:6">
      <c r="B30" s="64">
        <f t="shared" si="2"/>
        <v>28</v>
      </c>
      <c r="C30" s="59" t="s">
        <v>129</v>
      </c>
      <c r="D30" s="60" t="s">
        <v>162</v>
      </c>
      <c r="E30" s="61" t="s">
        <v>337</v>
      </c>
      <c r="F30" s="62" t="s">
        <v>198</v>
      </c>
    </row>
    <row r="31" spans="2:6">
      <c r="B31" s="63">
        <f t="shared" si="2"/>
        <v>29</v>
      </c>
      <c r="C31" s="53" t="s">
        <v>58</v>
      </c>
      <c r="D31" s="54" t="s">
        <v>174</v>
      </c>
      <c r="E31" s="55">
        <v>0</v>
      </c>
      <c r="F31" s="56" t="s">
        <v>39</v>
      </c>
    </row>
    <row r="32" spans="2:6">
      <c r="B32" s="18">
        <f t="shared" si="2"/>
        <v>30</v>
      </c>
      <c r="C32" s="20" t="s">
        <v>135</v>
      </c>
      <c r="D32" s="14" t="s">
        <v>175</v>
      </c>
      <c r="E32" s="15"/>
      <c r="F32" s="16" t="s">
        <v>114</v>
      </c>
    </row>
    <row r="33" spans="2:6">
      <c r="B33" s="18">
        <f t="shared" si="2"/>
        <v>31</v>
      </c>
      <c r="C33" s="20" t="s">
        <v>88</v>
      </c>
      <c r="D33" s="14" t="s">
        <v>176</v>
      </c>
      <c r="E33" s="15"/>
      <c r="F33" s="16" t="s">
        <v>72</v>
      </c>
    </row>
    <row r="34" spans="2:6">
      <c r="B34" s="64">
        <f t="shared" si="2"/>
        <v>32</v>
      </c>
      <c r="C34" s="59" t="s">
        <v>136</v>
      </c>
      <c r="D34" s="60" t="s">
        <v>177</v>
      </c>
      <c r="E34" s="61"/>
      <c r="F34" s="62" t="s">
        <v>137</v>
      </c>
    </row>
    <row r="35" spans="2:6">
      <c r="B35" s="18">
        <f t="shared" si="2"/>
        <v>33</v>
      </c>
      <c r="C35" s="20" t="s">
        <v>27</v>
      </c>
      <c r="D35" s="14" t="s">
        <v>163</v>
      </c>
      <c r="E35" s="15" t="s">
        <v>176</v>
      </c>
      <c r="F35" s="16" t="s">
        <v>199</v>
      </c>
    </row>
    <row r="36" spans="2:6">
      <c r="B36" s="18">
        <f t="shared" si="2"/>
        <v>34</v>
      </c>
      <c r="C36" s="20" t="s">
        <v>130</v>
      </c>
      <c r="D36" s="14" t="s">
        <v>164</v>
      </c>
      <c r="E36" s="15" t="s">
        <v>39</v>
      </c>
      <c r="F36" s="16" t="s">
        <v>109</v>
      </c>
    </row>
    <row r="37" spans="2:6">
      <c r="B37" s="18">
        <f t="shared" si="2"/>
        <v>35</v>
      </c>
      <c r="C37" s="20" t="s">
        <v>92</v>
      </c>
      <c r="D37" s="14" t="s">
        <v>165</v>
      </c>
      <c r="E37" s="15" t="s">
        <v>338</v>
      </c>
      <c r="F37" s="16" t="s">
        <v>74</v>
      </c>
    </row>
    <row r="38" spans="2:6">
      <c r="B38" s="18">
        <f t="shared" si="2"/>
        <v>36</v>
      </c>
      <c r="C38" s="20" t="s">
        <v>131</v>
      </c>
      <c r="D38" s="14" t="s">
        <v>166</v>
      </c>
      <c r="E38" s="15" t="s">
        <v>339</v>
      </c>
      <c r="F38" s="16" t="s">
        <v>200</v>
      </c>
    </row>
    <row r="39" spans="2:6">
      <c r="B39" s="18">
        <f t="shared" si="2"/>
        <v>37</v>
      </c>
      <c r="C39" s="20" t="s">
        <v>132</v>
      </c>
      <c r="D39" s="14" t="s">
        <v>167</v>
      </c>
      <c r="E39" s="15" t="s">
        <v>68</v>
      </c>
      <c r="F39" s="16" t="s">
        <v>201</v>
      </c>
    </row>
    <row r="40" spans="2:6">
      <c r="B40" s="18">
        <f t="shared" si="2"/>
        <v>38</v>
      </c>
      <c r="C40" s="20" t="s">
        <v>133</v>
      </c>
      <c r="D40" s="14" t="s">
        <v>168</v>
      </c>
      <c r="E40" s="15" t="s">
        <v>33</v>
      </c>
      <c r="F40" s="16" t="s">
        <v>77</v>
      </c>
    </row>
    <row r="41" spans="2:6">
      <c r="B41" s="18">
        <f t="shared" si="2"/>
        <v>39</v>
      </c>
      <c r="C41" s="20" t="s">
        <v>117</v>
      </c>
      <c r="D41" s="14" t="s">
        <v>144</v>
      </c>
      <c r="E41" s="15" t="s">
        <v>70</v>
      </c>
      <c r="F41" s="16" t="s">
        <v>202</v>
      </c>
    </row>
    <row r="42" spans="2:6">
      <c r="B42" s="18">
        <f t="shared" si="2"/>
        <v>40</v>
      </c>
      <c r="C42" s="20" t="s">
        <v>29</v>
      </c>
      <c r="D42" s="14" t="s">
        <v>169</v>
      </c>
      <c r="E42" s="15" t="s">
        <v>101</v>
      </c>
      <c r="F42" s="16" t="s">
        <v>12</v>
      </c>
    </row>
    <row r="43" spans="2:6">
      <c r="B43" s="18">
        <f t="shared" si="2"/>
        <v>41</v>
      </c>
      <c r="C43" s="20" t="s">
        <v>64</v>
      </c>
      <c r="D43" s="14" t="s">
        <v>170</v>
      </c>
      <c r="E43" s="15">
        <v>1</v>
      </c>
      <c r="F43" s="16" t="s">
        <v>203</v>
      </c>
    </row>
    <row r="44" spans="2:6">
      <c r="B44" s="18">
        <f t="shared" si="2"/>
        <v>42</v>
      </c>
      <c r="C44" s="20" t="s">
        <v>94</v>
      </c>
      <c r="D44" s="14" t="s">
        <v>171</v>
      </c>
      <c r="E44" s="15">
        <v>2</v>
      </c>
      <c r="F44" s="16" t="s">
        <v>204</v>
      </c>
    </row>
    <row r="45" spans="2:6">
      <c r="B45" s="18">
        <f t="shared" si="2"/>
        <v>43</v>
      </c>
      <c r="C45" s="20" t="s">
        <v>119</v>
      </c>
      <c r="D45" s="14" t="s">
        <v>172</v>
      </c>
      <c r="E45" s="15">
        <v>3</v>
      </c>
      <c r="F45" s="16" t="s">
        <v>205</v>
      </c>
    </row>
    <row r="46" spans="2:6">
      <c r="B46" s="18">
        <f t="shared" si="2"/>
        <v>44</v>
      </c>
      <c r="C46" s="20" t="s">
        <v>134</v>
      </c>
      <c r="D46" s="19" t="s">
        <v>173</v>
      </c>
      <c r="E46" s="15">
        <v>5</v>
      </c>
      <c r="F46" s="16" t="s">
        <v>206</v>
      </c>
    </row>
    <row r="47" spans="2:6">
      <c r="B47" s="18">
        <f t="shared" si="2"/>
        <v>45</v>
      </c>
      <c r="C47" s="20" t="s">
        <v>121</v>
      </c>
      <c r="D47" s="14"/>
      <c r="E47" s="15">
        <v>7</v>
      </c>
      <c r="F47" s="16" t="s">
        <v>89</v>
      </c>
    </row>
    <row r="48" spans="2:6">
      <c r="B48" s="63">
        <f t="shared" si="2"/>
        <v>46</v>
      </c>
      <c r="C48" s="53" t="s">
        <v>137</v>
      </c>
      <c r="D48" s="54">
        <v>1</v>
      </c>
      <c r="E48" s="55"/>
      <c r="F48" s="56" t="s">
        <v>207</v>
      </c>
    </row>
    <row r="49" spans="2:6">
      <c r="B49" s="18">
        <f t="shared" si="2"/>
        <v>47</v>
      </c>
      <c r="C49" s="20" t="s">
        <v>17</v>
      </c>
      <c r="D49" s="14">
        <v>2</v>
      </c>
      <c r="E49" s="15"/>
      <c r="F49" s="16" t="s">
        <v>208</v>
      </c>
    </row>
    <row r="50" spans="2:6">
      <c r="B50" s="18">
        <f t="shared" si="2"/>
        <v>48</v>
      </c>
      <c r="C50" s="20" t="s">
        <v>15</v>
      </c>
      <c r="D50" s="14">
        <v>3</v>
      </c>
      <c r="E50" s="15"/>
      <c r="F50" s="16" t="s">
        <v>107</v>
      </c>
    </row>
    <row r="51" spans="2:6">
      <c r="B51" s="18">
        <f t="shared" si="2"/>
        <v>49</v>
      </c>
      <c r="C51" s="20" t="s">
        <v>138</v>
      </c>
      <c r="D51" s="14" t="s">
        <v>178</v>
      </c>
      <c r="E51" s="15"/>
      <c r="F51" s="16" t="s">
        <v>14</v>
      </c>
    </row>
    <row r="52" spans="2:6">
      <c r="B52" s="18">
        <f t="shared" si="2"/>
        <v>50</v>
      </c>
      <c r="C52" s="20" t="s">
        <v>139</v>
      </c>
      <c r="D52" s="14" t="s">
        <v>179</v>
      </c>
      <c r="E52" s="15"/>
      <c r="F52" s="16" t="s">
        <v>55</v>
      </c>
    </row>
    <row r="53" spans="2:6">
      <c r="B53" s="18">
        <f t="shared" si="2"/>
        <v>51</v>
      </c>
      <c r="C53" s="20" t="s">
        <v>140</v>
      </c>
      <c r="D53" s="14" t="s">
        <v>180</v>
      </c>
      <c r="E53" s="15"/>
      <c r="F53" s="16" t="s">
        <v>185</v>
      </c>
    </row>
    <row r="54" spans="2:6">
      <c r="B54" s="18">
        <f t="shared" si="2"/>
        <v>52</v>
      </c>
      <c r="C54" s="20" t="s">
        <v>141</v>
      </c>
      <c r="D54" s="14" t="s">
        <v>181</v>
      </c>
      <c r="E54" s="15"/>
      <c r="F54" s="16" t="s">
        <v>209</v>
      </c>
    </row>
    <row r="55" spans="2:6">
      <c r="B55" s="18">
        <f t="shared" si="2"/>
        <v>53</v>
      </c>
      <c r="C55" s="20" t="s">
        <v>21</v>
      </c>
      <c r="D55" s="14">
        <v>5</v>
      </c>
      <c r="E55" s="15"/>
      <c r="F55" s="16" t="s">
        <v>210</v>
      </c>
    </row>
    <row r="56" spans="2:6">
      <c r="B56" s="18">
        <f t="shared" si="2"/>
        <v>54</v>
      </c>
      <c r="C56" s="20" t="s">
        <v>19</v>
      </c>
      <c r="D56" s="14">
        <v>7</v>
      </c>
      <c r="E56" s="15"/>
      <c r="F56" s="16" t="s">
        <v>211</v>
      </c>
    </row>
    <row r="57" spans="2:6">
      <c r="B57" s="64">
        <f t="shared" si="2"/>
        <v>55</v>
      </c>
      <c r="C57" s="59" t="s">
        <v>142</v>
      </c>
      <c r="D57" s="60">
        <v>8</v>
      </c>
      <c r="E57" s="61"/>
      <c r="F57" s="62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8EA02-61C4-2F42-B8BB-0AF59DDC5292}">
  <dimension ref="A1:BL59"/>
  <sheetViews>
    <sheetView zoomScale="90" zoomScaleNormal="90" workbookViewId="0">
      <selection activeCell="T9" sqref="T9"/>
    </sheetView>
  </sheetViews>
  <sheetFormatPr baseColWidth="10" defaultRowHeight="13"/>
  <cols>
    <col min="1" max="1" width="3.59765625" customWidth="1"/>
    <col min="2" max="46" width="8.796875" customWidth="1"/>
    <col min="61" max="64" width="18.796875" customWidth="1"/>
  </cols>
  <sheetData>
    <row r="1" spans="1:64" ht="17" customHeight="1" thickBo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02"/>
      <c r="AS1" s="102"/>
      <c r="AT1" s="1"/>
      <c r="AU1" s="1"/>
      <c r="AV1" s="1"/>
    </row>
    <row r="2" spans="1:64" s="3" customFormat="1" ht="36" customHeight="1" thickBot="1">
      <c r="A2" s="2"/>
      <c r="B2" s="180" t="s">
        <v>0</v>
      </c>
      <c r="C2" s="181"/>
      <c r="D2" s="182"/>
      <c r="E2" s="180" t="s">
        <v>1</v>
      </c>
      <c r="F2" s="181"/>
      <c r="G2" s="182"/>
      <c r="H2" s="193" t="s">
        <v>2</v>
      </c>
      <c r="I2" s="194"/>
      <c r="J2" s="195"/>
      <c r="K2" s="193" t="s">
        <v>3</v>
      </c>
      <c r="L2" s="194"/>
      <c r="M2" s="195"/>
      <c r="N2" s="196">
        <v>0.05</v>
      </c>
      <c r="O2" s="197"/>
      <c r="P2" s="198"/>
      <c r="Q2" s="193" t="s">
        <v>4</v>
      </c>
      <c r="R2" s="194"/>
      <c r="S2" s="195"/>
      <c r="T2" s="193" t="s">
        <v>5</v>
      </c>
      <c r="U2" s="194"/>
      <c r="V2" s="195"/>
      <c r="W2" s="183" t="s">
        <v>6</v>
      </c>
      <c r="X2" s="184"/>
      <c r="Y2" s="185"/>
      <c r="Z2" s="183" t="s">
        <v>7</v>
      </c>
      <c r="AA2" s="184"/>
      <c r="AB2" s="185"/>
      <c r="AC2" s="183" t="s">
        <v>8</v>
      </c>
      <c r="AD2" s="184"/>
      <c r="AE2" s="185"/>
      <c r="AF2" s="188" t="s">
        <v>9</v>
      </c>
      <c r="AG2" s="189"/>
      <c r="AH2" s="190"/>
      <c r="AI2" s="188" t="s">
        <v>10</v>
      </c>
      <c r="AJ2" s="189"/>
      <c r="AK2" s="190"/>
      <c r="AL2" s="2"/>
      <c r="AM2" s="2"/>
      <c r="AN2" s="2"/>
      <c r="AO2" s="2"/>
      <c r="AP2" s="2"/>
      <c r="AQ2" s="2"/>
      <c r="AR2" s="103"/>
      <c r="AS2" s="103"/>
      <c r="AT2" s="2"/>
      <c r="AU2" s="2"/>
      <c r="AV2" s="2"/>
      <c r="BH2" s="88" t="s">
        <v>122</v>
      </c>
      <c r="BI2" s="24" t="s">
        <v>123</v>
      </c>
      <c r="BJ2" s="25" t="s">
        <v>143</v>
      </c>
      <c r="BK2" s="26" t="s">
        <v>324</v>
      </c>
      <c r="BL2" s="27" t="s">
        <v>187</v>
      </c>
    </row>
    <row r="3" spans="1:64" ht="50" customHeight="1" thickTop="1" thickBot="1">
      <c r="A3" s="4"/>
      <c r="B3" s="92" t="str">
        <f>D12</f>
        <v>ㄅ</v>
      </c>
      <c r="C3" s="93" t="str">
        <f>F12</f>
        <v>ㆠ</v>
      </c>
      <c r="D3" s="101" t="s">
        <v>342</v>
      </c>
      <c r="E3" s="92" t="str">
        <f>H12</f>
        <v>ㄉ</v>
      </c>
      <c r="F3" s="93"/>
      <c r="G3" s="5" t="s">
        <v>14</v>
      </c>
      <c r="H3" s="191" t="s">
        <v>15</v>
      </c>
      <c r="I3" s="192"/>
      <c r="J3" s="6" t="s">
        <v>16</v>
      </c>
      <c r="K3" s="191" t="s">
        <v>17</v>
      </c>
      <c r="L3" s="192"/>
      <c r="M3" s="6" t="s">
        <v>18</v>
      </c>
      <c r="N3" s="191" t="s">
        <v>19</v>
      </c>
      <c r="O3" s="192"/>
      <c r="P3" s="6" t="s">
        <v>20</v>
      </c>
      <c r="Q3" s="191" t="s">
        <v>21</v>
      </c>
      <c r="R3" s="192"/>
      <c r="S3" s="6" t="s">
        <v>22</v>
      </c>
      <c r="T3" s="191" t="s">
        <v>23</v>
      </c>
      <c r="U3" s="192"/>
      <c r="V3" s="6" t="s">
        <v>24</v>
      </c>
      <c r="W3" s="98" t="str">
        <f>Y12</f>
        <v>ㄚ</v>
      </c>
      <c r="X3" s="97" t="str">
        <f>Z12</f>
        <v>ㆩ</v>
      </c>
      <c r="Y3" s="100" t="s">
        <v>346</v>
      </c>
      <c r="Z3" s="98" t="str">
        <f>AJ12</f>
        <v>ㄞ</v>
      </c>
      <c r="AA3" s="97" t="str">
        <f>AK12</f>
        <v>ㆮ</v>
      </c>
      <c r="AB3" s="100" t="s">
        <v>349</v>
      </c>
      <c r="AC3" s="98" t="str">
        <f>AQ12</f>
        <v>ㄢ</v>
      </c>
      <c r="AD3" s="95"/>
      <c r="AE3" s="7" t="s">
        <v>30</v>
      </c>
      <c r="AF3" s="94" t="s">
        <v>31</v>
      </c>
      <c r="AG3" s="95"/>
      <c r="AH3" s="7" t="s">
        <v>32</v>
      </c>
      <c r="AI3" s="186"/>
      <c r="AJ3" s="187"/>
      <c r="AK3" s="8"/>
      <c r="AL3" s="4"/>
      <c r="AM3" s="4"/>
      <c r="AN3" s="4"/>
      <c r="AO3" s="4"/>
      <c r="AP3" s="4"/>
      <c r="AQ3" s="4"/>
      <c r="AR3" s="102"/>
      <c r="AS3" s="102"/>
      <c r="AT3" s="4"/>
      <c r="AU3" s="4"/>
      <c r="AV3" s="4"/>
      <c r="BH3" s="89">
        <v>1</v>
      </c>
      <c r="BI3" s="20" t="str" cm="1">
        <f t="array" aca="1" ref="BI3" ca="1" xml:space="preserve"> INDIRECT( ADDRESS( ROW($C$12), COLUMN($C$12) +$BH3) )</f>
        <v>ㄅ</v>
      </c>
      <c r="BJ3" s="14" t="str" cm="1">
        <f t="array" aca="1" ref="BJ3" ca="1" xml:space="preserve"> INDIRECT( ADDRESS( ROW($C$13), COLUMN($C$13) +$BH3) )</f>
        <v>p</v>
      </c>
      <c r="BK3" s="15" t="str" cm="1">
        <f t="array" aca="1" ref="BK3" ca="1" xml:space="preserve"> INDIRECT( ADDRESS( ROW($C$14), COLUMN($C$14) +$BH3) )</f>
        <v>b</v>
      </c>
      <c r="BL3" s="16" t="str" cm="1">
        <f t="array" aca="1" ref="BL3" ca="1" xml:space="preserve"> INDIRECT( ADDRESS( ROW($C$15), COLUMN($C$15) +$BH3) )</f>
        <v>1</v>
      </c>
    </row>
    <row r="4" spans="1:64" s="3" customFormat="1" ht="36" customHeight="1">
      <c r="A4" s="2"/>
      <c r="B4" s="2"/>
      <c r="C4" s="180" t="s">
        <v>33</v>
      </c>
      <c r="D4" s="181"/>
      <c r="E4" s="182"/>
      <c r="F4" s="180" t="s">
        <v>34</v>
      </c>
      <c r="G4" s="181"/>
      <c r="H4" s="182"/>
      <c r="I4" s="180" t="s">
        <v>35</v>
      </c>
      <c r="J4" s="181"/>
      <c r="K4" s="182"/>
      <c r="L4" s="180" t="s">
        <v>36</v>
      </c>
      <c r="M4" s="181"/>
      <c r="N4" s="182"/>
      <c r="O4" s="180" t="s">
        <v>37</v>
      </c>
      <c r="P4" s="181"/>
      <c r="Q4" s="182"/>
      <c r="R4" s="180" t="s">
        <v>38</v>
      </c>
      <c r="S4" s="181"/>
      <c r="T4" s="182"/>
      <c r="U4" s="183" t="s">
        <v>39</v>
      </c>
      <c r="V4" s="184"/>
      <c r="W4" s="185"/>
      <c r="X4" s="183" t="s">
        <v>40</v>
      </c>
      <c r="Y4" s="184"/>
      <c r="Z4" s="185"/>
      <c r="AA4" s="183" t="s">
        <v>41</v>
      </c>
      <c r="AB4" s="184"/>
      <c r="AC4" s="185"/>
      <c r="AD4" s="183" t="s">
        <v>42</v>
      </c>
      <c r="AE4" s="184"/>
      <c r="AF4" s="185"/>
      <c r="AG4" s="183" t="s">
        <v>43</v>
      </c>
      <c r="AH4" s="184"/>
      <c r="AI4" s="185"/>
      <c r="AJ4" s="183" t="s">
        <v>44</v>
      </c>
      <c r="AK4" s="184"/>
      <c r="AL4" s="185"/>
      <c r="AM4" s="188" t="s">
        <v>45</v>
      </c>
      <c r="AN4" s="189"/>
      <c r="AO4" s="190"/>
      <c r="AP4" s="2"/>
      <c r="AQ4" s="2"/>
      <c r="AR4" s="103"/>
      <c r="AS4" s="103"/>
      <c r="AT4" s="2"/>
      <c r="AU4" s="2"/>
      <c r="AV4" s="2"/>
      <c r="BH4" s="89">
        <f>BH3+1</f>
        <v>2</v>
      </c>
      <c r="BI4" s="20" t="str" cm="1">
        <f t="array" aca="1" ref="BI4" ca="1" xml:space="preserve"> INDIRECT( ADDRESS( ROW($C$12), COLUMN($C$12) +$BH4) )</f>
        <v>ㄆ</v>
      </c>
      <c r="BJ4" s="14" t="str" cm="1">
        <f t="array" aca="1" ref="BJ4" ca="1" xml:space="preserve"> INDIRECT( ADDRESS( ROW($C$13), COLUMN($C$13) +$BH4) )</f>
        <v>ph</v>
      </c>
      <c r="BK4" s="15" t="str" cm="1">
        <f t="array" aca="1" ref="BK4" ca="1" xml:space="preserve"> INDIRECT( ADDRESS( ROW($C$14), COLUMN($C$14) +$BH4) )</f>
        <v>p</v>
      </c>
      <c r="BL4" s="16" t="str" cm="1">
        <f t="array" aca="1" ref="BL4" ca="1" xml:space="preserve"> INDIRECT( ADDRESS( ROW($C$15), COLUMN($C$15) +$BH4) )</f>
        <v>a</v>
      </c>
    </row>
    <row r="5" spans="1:64" ht="50" customHeight="1" thickBot="1">
      <c r="A5" s="4"/>
      <c r="B5" s="4"/>
      <c r="C5" s="92" t="str">
        <f>E12</f>
        <v>ㄆ</v>
      </c>
      <c r="D5" s="93" t="str">
        <f>G14</f>
        <v>m</v>
      </c>
      <c r="E5" s="5" t="s">
        <v>47</v>
      </c>
      <c r="F5" s="92" t="str">
        <f>I12</f>
        <v>ㄊ</v>
      </c>
      <c r="G5" s="93"/>
      <c r="H5" s="5" t="s">
        <v>49</v>
      </c>
      <c r="I5" s="92" t="str">
        <f>L12</f>
        <v>ㄍ</v>
      </c>
      <c r="J5" s="93" t="str">
        <f>N12</f>
        <v>ㆣ</v>
      </c>
      <c r="K5" s="101" t="s">
        <v>343</v>
      </c>
      <c r="L5" s="92" t="str">
        <f>T12</f>
        <v>ㄐ</v>
      </c>
      <c r="M5" s="93" t="str">
        <f>V12</f>
        <v>ㆢ</v>
      </c>
      <c r="N5" s="101" t="s">
        <v>344</v>
      </c>
      <c r="O5" s="92" t="str">
        <f>BA12</f>
        <v>ㆵ</v>
      </c>
      <c r="P5" s="93"/>
      <c r="Q5" s="5" t="s">
        <v>55</v>
      </c>
      <c r="R5" s="92" t="str">
        <f>P12</f>
        <v>ㄗ</v>
      </c>
      <c r="S5" s="93" t="str">
        <f>R12</f>
        <v>ㆡ</v>
      </c>
      <c r="T5" s="101" t="s">
        <v>345</v>
      </c>
      <c r="U5" s="94" t="s">
        <v>58</v>
      </c>
      <c r="V5" s="97" t="str">
        <f>AG12</f>
        <v>ㆪ</v>
      </c>
      <c r="W5" s="100" t="s">
        <v>347</v>
      </c>
      <c r="X5" s="98" t="str">
        <f>AA12</f>
        <v>ㆦ</v>
      </c>
      <c r="Y5" s="97" t="str">
        <f>AB12</f>
        <v>ㆧ</v>
      </c>
      <c r="Z5" s="7" t="s">
        <v>61</v>
      </c>
      <c r="AA5" s="98" t="str">
        <f>AD12</f>
        <v>ㆤ</v>
      </c>
      <c r="AB5" s="97" t="str">
        <f>AE12</f>
        <v>ㆥ</v>
      </c>
      <c r="AC5" s="100" t="s">
        <v>350</v>
      </c>
      <c r="AD5" s="98" t="str">
        <f>AR12</f>
        <v>ㄣ</v>
      </c>
      <c r="AE5" s="95"/>
      <c r="AF5" s="7" t="s">
        <v>65</v>
      </c>
      <c r="AG5" s="186"/>
      <c r="AH5" s="187"/>
      <c r="AI5" s="8"/>
      <c r="AJ5" s="186"/>
      <c r="AK5" s="187"/>
      <c r="AL5" s="8"/>
      <c r="AM5" s="186"/>
      <c r="AN5" s="187"/>
      <c r="AO5" s="8"/>
      <c r="AP5" s="4"/>
      <c r="AQ5" s="4"/>
      <c r="AR5" s="102"/>
      <c r="AS5" s="102"/>
      <c r="AT5" s="4"/>
      <c r="AU5" s="4"/>
      <c r="AV5" s="4"/>
      <c r="BH5" s="89">
        <f t="shared" ref="BH5:BH53" si="0">BH4+1</f>
        <v>3</v>
      </c>
      <c r="BI5" s="20" t="str" cm="1">
        <f t="array" aca="1" ref="BI5" ca="1" xml:space="preserve"> INDIRECT( ADDRESS( ROW($C$12), COLUMN($C$12) +$BH5) )</f>
        <v>ㆠ</v>
      </c>
      <c r="BJ5" s="14" t="str" cm="1">
        <f t="array" aca="1" ref="BJ5" ca="1" xml:space="preserve"> INDIRECT( ADDRESS( ROW($C$13), COLUMN($C$13) +$BH5) )</f>
        <v>b</v>
      </c>
      <c r="BK5" s="65" t="str" cm="1">
        <f t="array" aca="1" ref="BK5" ca="1" xml:space="preserve"> INDIRECT( ADDRESS( ROW($C$14), COLUMN($C$14) +$BH5) )</f>
        <v>B</v>
      </c>
      <c r="BL5" s="16" t="str" cm="1">
        <f t="array" aca="1" ref="BL5" ca="1" xml:space="preserve"> INDIRECT( ADDRESS( ROW($C$15), COLUMN($C$15) +$BH5) )</f>
        <v>q</v>
      </c>
    </row>
    <row r="6" spans="1:64" s="3" customFormat="1" ht="36" customHeight="1">
      <c r="A6" s="2"/>
      <c r="B6" s="2"/>
      <c r="C6" s="9"/>
      <c r="D6" s="180" t="s">
        <v>340</v>
      </c>
      <c r="E6" s="181"/>
      <c r="F6" s="182"/>
      <c r="G6" s="180" t="s">
        <v>67</v>
      </c>
      <c r="H6" s="181"/>
      <c r="I6" s="182"/>
      <c r="J6" s="180" t="s">
        <v>68</v>
      </c>
      <c r="K6" s="181"/>
      <c r="L6" s="182"/>
      <c r="M6" s="180" t="s">
        <v>69</v>
      </c>
      <c r="N6" s="181"/>
      <c r="O6" s="182"/>
      <c r="P6" s="180" t="s">
        <v>70</v>
      </c>
      <c r="Q6" s="181"/>
      <c r="R6" s="182"/>
      <c r="S6" s="180" t="s">
        <v>71</v>
      </c>
      <c r="T6" s="181"/>
      <c r="U6" s="182"/>
      <c r="V6" s="183" t="s">
        <v>72</v>
      </c>
      <c r="W6" s="184"/>
      <c r="X6" s="185"/>
      <c r="Y6" s="183" t="s">
        <v>73</v>
      </c>
      <c r="Z6" s="184"/>
      <c r="AA6" s="185"/>
      <c r="AB6" s="183" t="s">
        <v>74</v>
      </c>
      <c r="AC6" s="184"/>
      <c r="AD6" s="185"/>
      <c r="AE6" s="183" t="s">
        <v>75</v>
      </c>
      <c r="AF6" s="184"/>
      <c r="AG6" s="185"/>
      <c r="AH6" s="188" t="s">
        <v>76</v>
      </c>
      <c r="AI6" s="189"/>
      <c r="AJ6" s="190"/>
      <c r="AK6" s="2"/>
      <c r="AL6" s="2"/>
      <c r="AM6" s="2"/>
      <c r="AN6" s="2"/>
      <c r="AO6" s="2"/>
      <c r="AP6" s="2"/>
      <c r="AQ6" s="2"/>
      <c r="AR6" s="103"/>
      <c r="AS6" s="103"/>
      <c r="AT6" s="2"/>
      <c r="AU6" s="2"/>
      <c r="AV6" s="2"/>
      <c r="BH6" s="89">
        <f t="shared" si="0"/>
        <v>4</v>
      </c>
      <c r="BI6" s="20" t="str" cm="1">
        <f t="array" aca="1" ref="BI6" ca="1" xml:space="preserve"> INDIRECT( ADDRESS( ROW($C$12), COLUMN($C$12) +$BH6) )</f>
        <v>ㄇ</v>
      </c>
      <c r="BJ6" s="14" t="str" cm="1">
        <f t="array" aca="1" ref="BJ6" ca="1" xml:space="preserve"> INDIRECT( ADDRESS( ROW($C$13), COLUMN($C$13) +$BH6) )</f>
        <v>m</v>
      </c>
      <c r="BK6" s="15" t="str" cm="1">
        <f t="array" aca="1" ref="BK6" ca="1" xml:space="preserve"> INDIRECT( ADDRESS( ROW($C$14), COLUMN($C$14) +$BH6) )</f>
        <v>m</v>
      </c>
      <c r="BL6" s="16" t="str" cm="1">
        <f t="array" aca="1" ref="BL6" ca="1" xml:space="preserve"> INDIRECT( ADDRESS( ROW($C$15), COLUMN($C$15) +$BH6) )</f>
        <v>2</v>
      </c>
    </row>
    <row r="7" spans="1:64" ht="50" customHeight="1" thickBot="1">
      <c r="A7" s="4"/>
      <c r="B7" s="4"/>
      <c r="C7" s="4"/>
      <c r="D7" s="92" t="str">
        <f>G12</f>
        <v>ㄇ</v>
      </c>
      <c r="E7" s="93">
        <f>H16</f>
        <v>0</v>
      </c>
      <c r="F7" s="5" t="s">
        <v>77</v>
      </c>
      <c r="G7" s="92" t="str">
        <f>J12</f>
        <v>ㄋ</v>
      </c>
      <c r="H7" s="93">
        <f>K16</f>
        <v>0</v>
      </c>
      <c r="I7" s="5" t="s">
        <v>79</v>
      </c>
      <c r="J7" s="92" t="str">
        <f>M12</f>
        <v>ㄎ</v>
      </c>
      <c r="K7" s="93"/>
      <c r="L7" s="5" t="s">
        <v>81</v>
      </c>
      <c r="M7" s="92" t="str">
        <f>U12</f>
        <v>ㄑ</v>
      </c>
      <c r="N7" s="93"/>
      <c r="O7" s="5" t="s">
        <v>83</v>
      </c>
      <c r="P7" s="92" t="str">
        <f>BB12</f>
        <v>ㆻ</v>
      </c>
      <c r="Q7" s="93"/>
      <c r="R7" s="5" t="s">
        <v>85</v>
      </c>
      <c r="S7" s="92" t="str">
        <f>Q12</f>
        <v>ㄘ</v>
      </c>
      <c r="T7" s="93"/>
      <c r="U7" s="5" t="s">
        <v>87</v>
      </c>
      <c r="V7" s="98" t="str">
        <f>AH12</f>
        <v>ㄨ</v>
      </c>
      <c r="W7" s="97" t="str">
        <f>AI12</f>
        <v>ㆫ</v>
      </c>
      <c r="X7" s="100" t="s">
        <v>348</v>
      </c>
      <c r="Y7" s="98" t="str">
        <f>AC12</f>
        <v>ㄜ</v>
      </c>
      <c r="Z7" s="97"/>
      <c r="AA7" s="7" t="s">
        <v>91</v>
      </c>
      <c r="AB7" s="98" t="str">
        <f>AL12</f>
        <v>ㄠ</v>
      </c>
      <c r="AC7" s="97" t="str">
        <f>AM12</f>
        <v>ㆯ</v>
      </c>
      <c r="AD7" s="100" t="s">
        <v>351</v>
      </c>
      <c r="AE7" s="98" t="str">
        <f>AS12</f>
        <v>ㄤ</v>
      </c>
      <c r="AF7" s="95"/>
      <c r="AG7" s="7" t="s">
        <v>95</v>
      </c>
      <c r="AH7" s="186"/>
      <c r="AI7" s="187"/>
      <c r="AJ7" s="8"/>
      <c r="AK7" s="4"/>
      <c r="AL7" s="4"/>
      <c r="AM7" s="4"/>
      <c r="AN7" s="4"/>
      <c r="AO7" s="4"/>
      <c r="AP7" s="4"/>
      <c r="AQ7" s="4"/>
      <c r="AR7" s="102"/>
      <c r="AS7" s="102"/>
      <c r="AT7" s="4"/>
      <c r="AU7" s="4"/>
      <c r="AV7" s="4"/>
      <c r="BH7" s="90">
        <f t="shared" si="0"/>
        <v>5</v>
      </c>
      <c r="BI7" s="53" t="str" cm="1">
        <f t="array" aca="1" ref="BI7" ca="1" xml:space="preserve"> INDIRECT( ADDRESS( ROW($C$12), COLUMN($C$12) +$BH7) )</f>
        <v>ㄉ</v>
      </c>
      <c r="BJ7" s="54" t="str" cm="1">
        <f t="array" aca="1" ref="BJ7" ca="1" xml:space="preserve"> INDIRECT( ADDRESS( ROW($C$13), COLUMN($C$13) +$BH7) )</f>
        <v>t</v>
      </c>
      <c r="BK7" s="55" t="str" cm="1">
        <f t="array" aca="1" ref="BK7" ca="1" xml:space="preserve"> INDIRECT( ADDRESS( ROW($C$14), COLUMN($C$14) +$BH7) )</f>
        <v>d</v>
      </c>
      <c r="BL7" s="56" t="str" cm="1">
        <f t="array" aca="1" ref="BL7" ca="1" xml:space="preserve"> INDIRECT( ADDRESS( ROW($C$15), COLUMN($C$15) +$BH7) )</f>
        <v>w</v>
      </c>
    </row>
    <row r="8" spans="1:64" s="3" customFormat="1" ht="36" customHeight="1">
      <c r="A8" s="2"/>
      <c r="B8" s="2"/>
      <c r="C8" s="2"/>
      <c r="D8" s="2"/>
      <c r="E8" s="180" t="s">
        <v>96</v>
      </c>
      <c r="F8" s="181"/>
      <c r="G8" s="182"/>
      <c r="H8" s="180" t="s">
        <v>97</v>
      </c>
      <c r="I8" s="181"/>
      <c r="J8" s="182"/>
      <c r="K8" s="180" t="s">
        <v>98</v>
      </c>
      <c r="L8" s="181"/>
      <c r="M8" s="182"/>
      <c r="N8" s="180" t="s">
        <v>99</v>
      </c>
      <c r="O8" s="181"/>
      <c r="P8" s="182"/>
      <c r="Q8" s="180" t="s">
        <v>100</v>
      </c>
      <c r="R8" s="181"/>
      <c r="S8" s="182"/>
      <c r="T8" s="180" t="s">
        <v>101</v>
      </c>
      <c r="U8" s="181"/>
      <c r="V8" s="182"/>
      <c r="W8" s="183" t="s">
        <v>102</v>
      </c>
      <c r="X8" s="184"/>
      <c r="Y8" s="185"/>
      <c r="Z8" s="183" t="s">
        <v>103</v>
      </c>
      <c r="AA8" s="184"/>
      <c r="AB8" s="185"/>
      <c r="AC8" s="183" t="s">
        <v>104</v>
      </c>
      <c r="AD8" s="184"/>
      <c r="AE8" s="185"/>
      <c r="AF8" s="188" t="s">
        <v>105</v>
      </c>
      <c r="AG8" s="189"/>
      <c r="AH8" s="190"/>
      <c r="AI8" s="2"/>
      <c r="AJ8" s="2"/>
      <c r="AK8" s="2"/>
      <c r="AL8" s="2"/>
      <c r="AM8" s="2"/>
      <c r="AN8" s="2"/>
      <c r="AO8" s="2"/>
      <c r="AP8" s="2"/>
      <c r="AQ8" s="2"/>
      <c r="AR8" s="103"/>
      <c r="AS8" s="103"/>
      <c r="AT8" s="2"/>
      <c r="AU8" s="2"/>
      <c r="AV8" s="2"/>
      <c r="BH8" s="89">
        <f t="shared" si="0"/>
        <v>6</v>
      </c>
      <c r="BI8" s="20" t="str" cm="1">
        <f t="array" aca="1" ref="BI8" ca="1" xml:space="preserve"> INDIRECT( ADDRESS( ROW($C$12), COLUMN($C$12) +$BH8) )</f>
        <v>ㄊ</v>
      </c>
      <c r="BJ8" s="14" t="str" cm="1">
        <f t="array" aca="1" ref="BJ8" ca="1" xml:space="preserve"> INDIRECT( ADDRESS( ROW($C$13), COLUMN($C$13) +$BH8) )</f>
        <v>th</v>
      </c>
      <c r="BK8" s="15" t="str" cm="1">
        <f t="array" aca="1" ref="BK8" ca="1" xml:space="preserve"> INDIRECT( ADDRESS( ROW($C$14), COLUMN($C$14) +$BH8) )</f>
        <v>t</v>
      </c>
      <c r="BL8" s="16" t="str" cm="1">
        <f t="array" aca="1" ref="BL8" ca="1" xml:space="preserve"> INDIRECT( ADDRESS( ROW($C$15), COLUMN($C$15) +$BH8) )</f>
        <v>s</v>
      </c>
    </row>
    <row r="9" spans="1:64" ht="50" customHeight="1" thickBot="1">
      <c r="A9" s="4"/>
      <c r="B9" s="4"/>
      <c r="C9" s="4"/>
      <c r="D9" s="4"/>
      <c r="E9" s="92">
        <f>G36</f>
        <v>0</v>
      </c>
      <c r="F9" s="93">
        <f>I36</f>
        <v>0</v>
      </c>
      <c r="G9" s="5"/>
      <c r="H9" s="92" t="str">
        <f>K12</f>
        <v>ㄌ</v>
      </c>
      <c r="I9" s="93">
        <f>L36</f>
        <v>0</v>
      </c>
      <c r="J9" s="5" t="s">
        <v>109</v>
      </c>
      <c r="K9" s="92" t="str">
        <f>X12</f>
        <v>ㄏ</v>
      </c>
      <c r="L9" s="93"/>
      <c r="M9" s="5" t="s">
        <v>111</v>
      </c>
      <c r="N9" s="92" t="str">
        <f>W12</f>
        <v>ㄒ</v>
      </c>
      <c r="O9" s="93">
        <f>S16</f>
        <v>0</v>
      </c>
      <c r="P9" s="5" t="s">
        <v>113</v>
      </c>
      <c r="Q9" s="92" t="str">
        <f>AZ12</f>
        <v>ㆴ</v>
      </c>
      <c r="R9" s="93">
        <f>AA16</f>
        <v>0</v>
      </c>
      <c r="S9" s="5" t="s">
        <v>114</v>
      </c>
      <c r="T9" s="92" t="str">
        <f>S12</f>
        <v>ㄙ</v>
      </c>
      <c r="U9" s="93"/>
      <c r="V9" s="5" t="s">
        <v>116</v>
      </c>
      <c r="W9" s="98" t="str">
        <f>AP12</f>
        <v>ㆬ</v>
      </c>
      <c r="X9" s="97"/>
      <c r="Y9" s="7" t="s">
        <v>77</v>
      </c>
      <c r="Z9" s="98" t="str">
        <f>AN12</f>
        <v>ㆰ</v>
      </c>
      <c r="AA9" s="97" t="str">
        <f>AO12</f>
        <v>ㆱ</v>
      </c>
      <c r="AB9" s="100" t="s">
        <v>341</v>
      </c>
      <c r="AC9" s="98" t="str">
        <f>AT12</f>
        <v>ㆲ</v>
      </c>
      <c r="AD9" s="96"/>
      <c r="AE9" s="7" t="s">
        <v>120</v>
      </c>
      <c r="AF9" s="98" t="str">
        <f>AU12</f>
        <v>ㄥ</v>
      </c>
      <c r="AG9" s="97" t="str">
        <f>AV12</f>
        <v>ㆭ</v>
      </c>
      <c r="AH9" s="99" t="s">
        <v>173</v>
      </c>
      <c r="AI9" s="4"/>
      <c r="AJ9" s="4"/>
      <c r="AK9" s="4"/>
      <c r="AL9" s="4"/>
      <c r="AM9" s="4"/>
      <c r="AN9" s="4"/>
      <c r="AO9" s="4"/>
      <c r="AP9" s="4"/>
      <c r="AQ9" s="4"/>
      <c r="AR9" s="102"/>
      <c r="AS9" s="102"/>
      <c r="AT9" s="4"/>
      <c r="AU9" s="4"/>
      <c r="AV9" s="4"/>
      <c r="BH9" s="89">
        <f t="shared" si="0"/>
        <v>7</v>
      </c>
      <c r="BI9" s="20" t="str" cm="1">
        <f t="array" aca="1" ref="BI9" ca="1" xml:space="preserve"> INDIRECT( ADDRESS( ROW($C$12), COLUMN($C$12) +$BH9) )</f>
        <v>ㄋ</v>
      </c>
      <c r="BJ9" s="14" t="str" cm="1">
        <f t="array" aca="1" ref="BJ9" ca="1" xml:space="preserve"> INDIRECT( ADDRESS( ROW($C$13), COLUMN($C$13) +$BH9) )</f>
        <v>n</v>
      </c>
      <c r="BK9" s="15" t="str" cm="1">
        <f t="array" aca="1" ref="BK9" ca="1" xml:space="preserve"> INDIRECT( ADDRESS( ROW($C$14), COLUMN($C$14) +$BH9) )</f>
        <v>n</v>
      </c>
      <c r="BL9" s="16" t="str" cm="1">
        <f t="array" aca="1" ref="BL9" ca="1" xml:space="preserve"> INDIRECT( ADDRESS( ROW($C$15), COLUMN($C$15) +$BH9) )</f>
        <v>x</v>
      </c>
    </row>
    <row r="10" spans="1:64" ht="4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102"/>
      <c r="AS10" s="102"/>
      <c r="AT10" s="4"/>
      <c r="AU10" s="4"/>
      <c r="AV10" s="4"/>
      <c r="BH10" s="91">
        <f t="shared" si="0"/>
        <v>8</v>
      </c>
      <c r="BI10" s="59" t="str" cm="1">
        <f t="array" aca="1" ref="BI10" ca="1" xml:space="preserve"> INDIRECT( ADDRESS( ROW($C$12), COLUMN($C$12) +$BH10) )</f>
        <v>ㄌ</v>
      </c>
      <c r="BJ10" s="60" t="str" cm="1">
        <f t="array" aca="1" ref="BJ10" ca="1" xml:space="preserve"> INDIRECT( ADDRESS( ROW($C$13), COLUMN($C$13) +$BH10) )</f>
        <v>l</v>
      </c>
      <c r="BK10" s="61" t="str" cm="1">
        <f t="array" aca="1" ref="BK10" ca="1" xml:space="preserve"> INDIRECT( ADDRESS( ROW($C$14), COLUMN($C$14) +$BH10) )</f>
        <v>l</v>
      </c>
      <c r="BL10" s="62" t="str" cm="1">
        <f t="array" aca="1" ref="BL10" ca="1" xml:space="preserve"> INDIRECT( ADDRESS( ROW($C$15), COLUMN($C$15) +$BH10) )</f>
        <v>e</v>
      </c>
    </row>
    <row r="11" spans="1:64" s="78" customFormat="1" ht="38" customHeight="1">
      <c r="A11" s="77"/>
      <c r="B11" s="80" t="s">
        <v>122</v>
      </c>
      <c r="C11" s="81"/>
      <c r="D11" s="79" cm="1">
        <f t="array" ref="D11" xml:space="preserve"> COLUMN() - COLUMN($C:$C)</f>
        <v>1</v>
      </c>
      <c r="E11" s="79" cm="1">
        <f t="array" ref="E11" xml:space="preserve"> COLUMN() - COLUMN($C:$C)</f>
        <v>2</v>
      </c>
      <c r="F11" s="79" cm="1">
        <f t="array" ref="F11" xml:space="preserve"> COLUMN() - COLUMN($C:$C)</f>
        <v>3</v>
      </c>
      <c r="G11" s="79" cm="1">
        <f t="array" ref="G11" xml:space="preserve"> COLUMN() - COLUMN($C:$C)</f>
        <v>4</v>
      </c>
      <c r="H11" s="124" cm="1">
        <f t="array" ref="H11" xml:space="preserve"> COLUMN() - COLUMN($C:$C)</f>
        <v>5</v>
      </c>
      <c r="I11" s="124" cm="1">
        <f t="array" ref="I11" xml:space="preserve"> COLUMN() - COLUMN($C:$C)</f>
        <v>6</v>
      </c>
      <c r="J11" s="124" cm="1">
        <f t="array" ref="J11" xml:space="preserve"> COLUMN() - COLUMN($C:$C)</f>
        <v>7</v>
      </c>
      <c r="K11" s="124" cm="1">
        <f t="array" ref="K11" xml:space="preserve"> COLUMN() - COLUMN($C:$C)</f>
        <v>8</v>
      </c>
      <c r="L11" s="79" cm="1">
        <f t="array" ref="L11" xml:space="preserve"> COLUMN() - COLUMN($C:$C)</f>
        <v>9</v>
      </c>
      <c r="M11" s="79" cm="1">
        <f t="array" ref="M11" xml:space="preserve"> COLUMN() - COLUMN($C:$C)</f>
        <v>10</v>
      </c>
      <c r="N11" s="79" cm="1">
        <f t="array" ref="N11" xml:space="preserve"> COLUMN() - COLUMN($C:$C)</f>
        <v>11</v>
      </c>
      <c r="O11" s="79" cm="1">
        <f t="array" ref="O11" xml:space="preserve"> COLUMN() - COLUMN($C:$C)</f>
        <v>12</v>
      </c>
      <c r="P11" s="124" cm="1">
        <f t="array" ref="P11" xml:space="preserve"> COLUMN() - COLUMN($C:$C)</f>
        <v>13</v>
      </c>
      <c r="Q11" s="124" cm="1">
        <f t="array" ref="Q11" xml:space="preserve"> COLUMN() - COLUMN($C:$C)</f>
        <v>14</v>
      </c>
      <c r="R11" s="124" cm="1">
        <f t="array" ref="R11" xml:space="preserve"> COLUMN() - COLUMN($C:$C)</f>
        <v>15</v>
      </c>
      <c r="S11" s="124" cm="1">
        <f t="array" ref="S11" xml:space="preserve"> COLUMN() - COLUMN($C:$C)</f>
        <v>16</v>
      </c>
      <c r="T11" s="79" cm="1">
        <f t="array" ref="T11" xml:space="preserve"> COLUMN() - COLUMN($C:$C)</f>
        <v>17</v>
      </c>
      <c r="U11" s="79" cm="1">
        <f t="array" ref="U11" xml:space="preserve"> COLUMN() - COLUMN($C:$C)</f>
        <v>18</v>
      </c>
      <c r="V11" s="79" cm="1">
        <f t="array" ref="V11" xml:space="preserve"> COLUMN() - COLUMN($C:$C)</f>
        <v>19</v>
      </c>
      <c r="W11" s="79" cm="1">
        <f t="array" ref="W11" xml:space="preserve"> COLUMN() - COLUMN($C:$C)</f>
        <v>20</v>
      </c>
      <c r="X11" s="124" cm="1">
        <f t="array" ref="X11" xml:space="preserve"> COLUMN() - COLUMN($C:$C)</f>
        <v>21</v>
      </c>
      <c r="Y11" s="79" cm="1">
        <f t="array" ref="Y11" xml:space="preserve"> COLUMN() - COLUMN($C:$C)</f>
        <v>22</v>
      </c>
      <c r="Z11" s="79" cm="1">
        <f t="array" ref="Z11" xml:space="preserve"> COLUMN() - COLUMN($C:$C)</f>
        <v>23</v>
      </c>
      <c r="AA11" s="79" cm="1">
        <f t="array" ref="AA11" xml:space="preserve"> COLUMN() - COLUMN($C:$C)</f>
        <v>24</v>
      </c>
      <c r="AB11" s="79" cm="1">
        <f t="array" ref="AB11" xml:space="preserve"> COLUMN() - COLUMN($C:$C)</f>
        <v>25</v>
      </c>
      <c r="AC11" s="79" cm="1">
        <f t="array" ref="AC11" xml:space="preserve"> COLUMN() - COLUMN($C:$C)</f>
        <v>26</v>
      </c>
      <c r="AD11" s="79" cm="1">
        <f t="array" ref="AD11" xml:space="preserve"> COLUMN() - COLUMN($C:$C)</f>
        <v>27</v>
      </c>
      <c r="AE11" s="79" cm="1">
        <f t="array" ref="AE11" xml:space="preserve"> COLUMN() - COLUMN($C:$C)</f>
        <v>28</v>
      </c>
      <c r="AF11" s="79" cm="1">
        <f t="array" ref="AF11" xml:space="preserve"> COLUMN() - COLUMN($C:$C)</f>
        <v>29</v>
      </c>
      <c r="AG11" s="79" cm="1">
        <f t="array" ref="AG11" xml:space="preserve"> COLUMN() - COLUMN($C:$C)</f>
        <v>30</v>
      </c>
      <c r="AH11" s="79" cm="1">
        <f t="array" ref="AH11" xml:space="preserve"> COLUMN() - COLUMN($C:$C)</f>
        <v>31</v>
      </c>
      <c r="AI11" s="79" cm="1">
        <f t="array" ref="AI11" xml:space="preserve"> COLUMN() - COLUMN($C:$C)</f>
        <v>32</v>
      </c>
      <c r="AJ11" s="79" cm="1">
        <f t="array" ref="AJ11" xml:space="preserve"> COLUMN() - COLUMN($C:$C)</f>
        <v>33</v>
      </c>
      <c r="AK11" s="79" cm="1">
        <f t="array" ref="AK11" xml:space="preserve"> COLUMN() - COLUMN($C:$C)</f>
        <v>34</v>
      </c>
      <c r="AL11" s="79" cm="1">
        <f t="array" ref="AL11" xml:space="preserve"> COLUMN() - COLUMN($C:$C)</f>
        <v>35</v>
      </c>
      <c r="AM11" s="79" cm="1">
        <f t="array" ref="AM11" xml:space="preserve"> COLUMN() - COLUMN($C:$C)</f>
        <v>36</v>
      </c>
      <c r="AN11" s="79" cm="1">
        <f t="array" ref="AN11" xml:space="preserve"> COLUMN() - COLUMN($C:$C)</f>
        <v>37</v>
      </c>
      <c r="AO11" s="79" cm="1">
        <f t="array" ref="AO11" xml:space="preserve"> COLUMN() - COLUMN($C:$C)</f>
        <v>38</v>
      </c>
      <c r="AP11" s="79" cm="1">
        <f t="array" ref="AP11" xml:space="preserve"> COLUMN() - COLUMN($C:$C)</f>
        <v>39</v>
      </c>
      <c r="AQ11" s="79" cm="1">
        <f t="array" ref="AQ11" xml:space="preserve"> COLUMN() - COLUMN($C:$C)</f>
        <v>40</v>
      </c>
      <c r="AR11" s="79" cm="1">
        <f t="array" ref="AR11" xml:space="preserve"> COLUMN() - COLUMN($C:$C)</f>
        <v>41</v>
      </c>
      <c r="AS11" s="79" cm="1">
        <f t="array" ref="AS11" xml:space="preserve"> COLUMN() - COLUMN($C:$C)</f>
        <v>42</v>
      </c>
      <c r="AT11" s="79" cm="1">
        <f t="array" ref="AT11" xml:space="preserve"> COLUMN() - COLUMN($C:$C)</f>
        <v>43</v>
      </c>
      <c r="AU11" s="79" cm="1">
        <f t="array" ref="AU11" xml:space="preserve"> COLUMN() - COLUMN($C:$C)</f>
        <v>44</v>
      </c>
      <c r="AV11" s="79" cm="1">
        <f t="array" ref="AV11" xml:space="preserve"> COLUMN() - COLUMN($C:$C)</f>
        <v>45</v>
      </c>
      <c r="AW11" s="79" cm="1">
        <f t="array" ref="AW11" xml:space="preserve"> COLUMN() - COLUMN($C:$C)</f>
        <v>46</v>
      </c>
      <c r="AX11" s="79" cm="1">
        <f t="array" ref="AX11" xml:space="preserve"> COLUMN() - COLUMN($C:$C)</f>
        <v>47</v>
      </c>
      <c r="AY11" s="79" cm="1">
        <f t="array" ref="AY11" xml:space="preserve"> COLUMN() - COLUMN($C:$C)</f>
        <v>48</v>
      </c>
      <c r="AZ11" s="79" cm="1">
        <f t="array" ref="AZ11" xml:space="preserve"> COLUMN() - COLUMN($C:$C)</f>
        <v>49</v>
      </c>
      <c r="BA11" s="79" cm="1">
        <f t="array" ref="BA11" xml:space="preserve"> COLUMN() - COLUMN($C:$C)</f>
        <v>50</v>
      </c>
      <c r="BB11" s="79" cm="1">
        <f t="array" ref="BB11" xml:space="preserve"> COLUMN() - COLUMN($C:$C)</f>
        <v>51</v>
      </c>
      <c r="BC11" s="79" cm="1">
        <f t="array" ref="BC11" xml:space="preserve"> COLUMN() - COLUMN($C:$C)</f>
        <v>52</v>
      </c>
      <c r="BD11" s="79" cm="1">
        <f t="array" ref="BD11" xml:space="preserve"> COLUMN() - COLUMN($C:$C)</f>
        <v>53</v>
      </c>
      <c r="BE11" s="79" cm="1">
        <f t="array" ref="BE11" xml:space="preserve"> COLUMN() - COLUMN($C:$C)</f>
        <v>54</v>
      </c>
      <c r="BF11" s="79" cm="1">
        <f t="array" ref="BF11" xml:space="preserve"> COLUMN() - COLUMN($C:$C)</f>
        <v>55</v>
      </c>
      <c r="BH11" s="89">
        <f t="shared" si="0"/>
        <v>9</v>
      </c>
      <c r="BI11" s="20" t="str" cm="1">
        <f t="array" aca="1" ref="BI11" ca="1" xml:space="preserve"> INDIRECT( ADDRESS( ROW($C$12), COLUMN($C$12) +$BH11) )</f>
        <v>ㄍ</v>
      </c>
      <c r="BJ11" s="14" t="str" cm="1">
        <f t="array" aca="1" ref="BJ11" ca="1" xml:space="preserve"> INDIRECT( ADDRESS( ROW($C$13), COLUMN($C$13) +$BH11) )</f>
        <v>k</v>
      </c>
      <c r="BK11" s="15" t="str" cm="1">
        <f t="array" aca="1" ref="BK11" ca="1" xml:space="preserve"> INDIRECT( ADDRESS( ROW($C$14), COLUMN($C$14) +$BH11) )</f>
        <v>g</v>
      </c>
      <c r="BL11" s="16" t="str" cm="1">
        <f t="array" aca="1" ref="BL11" ca="1" xml:space="preserve"> INDIRECT( ADDRESS( ROW($C$15), COLUMN($C$15) +$BH11) )</f>
        <v>E</v>
      </c>
    </row>
    <row r="12" spans="1:64" s="11" customFormat="1" ht="38" customHeight="1">
      <c r="A12" s="10"/>
      <c r="B12" s="114" t="s">
        <v>123</v>
      </c>
      <c r="C12" s="115"/>
      <c r="D12" s="116" t="s">
        <v>11</v>
      </c>
      <c r="E12" s="116" t="s">
        <v>46</v>
      </c>
      <c r="F12" s="116" t="s">
        <v>106</v>
      </c>
      <c r="G12" s="116" t="s">
        <v>66</v>
      </c>
      <c r="H12" s="116" t="s">
        <v>13</v>
      </c>
      <c r="I12" s="116" t="s">
        <v>48</v>
      </c>
      <c r="J12" s="116" t="s">
        <v>78</v>
      </c>
      <c r="K12" s="116" t="s">
        <v>108</v>
      </c>
      <c r="L12" s="116" t="s">
        <v>50</v>
      </c>
      <c r="M12" s="116" t="s">
        <v>80</v>
      </c>
      <c r="N12" s="116" t="s">
        <v>54</v>
      </c>
      <c r="O12" s="116" t="s">
        <v>84</v>
      </c>
      <c r="P12" s="116" t="s">
        <v>56</v>
      </c>
      <c r="Q12" s="116" t="s">
        <v>86</v>
      </c>
      <c r="R12" s="116" t="s">
        <v>125</v>
      </c>
      <c r="S12" s="116" t="s">
        <v>115</v>
      </c>
      <c r="T12" s="116" t="s">
        <v>52</v>
      </c>
      <c r="U12" s="116" t="s">
        <v>82</v>
      </c>
      <c r="V12" s="116" t="s">
        <v>124</v>
      </c>
      <c r="W12" s="116" t="s">
        <v>112</v>
      </c>
      <c r="X12" s="116" t="s">
        <v>110</v>
      </c>
      <c r="Y12" s="116" t="s">
        <v>25</v>
      </c>
      <c r="Z12" s="116" t="s">
        <v>126</v>
      </c>
      <c r="AA12" s="116" t="s">
        <v>60</v>
      </c>
      <c r="AB12" s="116" t="s">
        <v>127</v>
      </c>
      <c r="AC12" s="116" t="s">
        <v>90</v>
      </c>
      <c r="AD12" s="116" t="s">
        <v>62</v>
      </c>
      <c r="AE12" s="116" t="s">
        <v>129</v>
      </c>
      <c r="AF12" s="116" t="s">
        <v>58</v>
      </c>
      <c r="AG12" s="116" t="s">
        <v>135</v>
      </c>
      <c r="AH12" s="116" t="s">
        <v>88</v>
      </c>
      <c r="AI12" s="116" t="s">
        <v>136</v>
      </c>
      <c r="AJ12" s="116" t="s">
        <v>27</v>
      </c>
      <c r="AK12" s="116" t="s">
        <v>130</v>
      </c>
      <c r="AL12" s="116" t="s">
        <v>92</v>
      </c>
      <c r="AM12" s="116" t="s">
        <v>131</v>
      </c>
      <c r="AN12" s="116" t="s">
        <v>132</v>
      </c>
      <c r="AO12" s="116" t="s">
        <v>133</v>
      </c>
      <c r="AP12" s="116" t="s">
        <v>117</v>
      </c>
      <c r="AQ12" s="116" t="s">
        <v>29</v>
      </c>
      <c r="AR12" s="116" t="s">
        <v>64</v>
      </c>
      <c r="AS12" s="116" t="s">
        <v>94</v>
      </c>
      <c r="AT12" s="116" t="s">
        <v>119</v>
      </c>
      <c r="AU12" s="116" t="s">
        <v>134</v>
      </c>
      <c r="AV12" s="116" t="s">
        <v>121</v>
      </c>
      <c r="AW12" s="116" t="s">
        <v>137</v>
      </c>
      <c r="AX12" s="116" t="s">
        <v>17</v>
      </c>
      <c r="AY12" s="116" t="s">
        <v>15</v>
      </c>
      <c r="AZ12" s="116" t="s">
        <v>138</v>
      </c>
      <c r="BA12" s="116" t="s">
        <v>139</v>
      </c>
      <c r="BB12" s="116" t="s">
        <v>140</v>
      </c>
      <c r="BC12" s="116" t="s">
        <v>141</v>
      </c>
      <c r="BD12" s="116" t="s">
        <v>21</v>
      </c>
      <c r="BE12" s="116" t="s">
        <v>19</v>
      </c>
      <c r="BF12" s="116" t="s">
        <v>142</v>
      </c>
      <c r="BH12" s="89">
        <f t="shared" si="0"/>
        <v>10</v>
      </c>
      <c r="BI12" s="20" t="str" cm="1">
        <f t="array" aca="1" ref="BI12" ca="1" xml:space="preserve"> INDIRECT( ADDRESS( ROW($C$12), COLUMN($C$12) +$BH12) )</f>
        <v>ㄎ</v>
      </c>
      <c r="BJ12" s="14" t="str" cm="1">
        <f t="array" aca="1" ref="BJ12" ca="1" xml:space="preserve"> INDIRECT( ADDRESS( ROW($C$13), COLUMN($C$13) +$BH12) )</f>
        <v>kh</v>
      </c>
      <c r="BK12" s="15" t="str" cm="1">
        <f t="array" aca="1" ref="BK12" ca="1" xml:space="preserve"> INDIRECT( ADDRESS( ROW($C$14), COLUMN($C$14) +$BH12) )</f>
        <v>k</v>
      </c>
      <c r="BL12" s="16" t="str" cm="1">
        <f t="array" aca="1" ref="BL12" ca="1" xml:space="preserve"> INDIRECT( ADDRESS( ROW($C$15), COLUMN($C$15) +$BH12) )</f>
        <v>D</v>
      </c>
    </row>
    <row r="13" spans="1:64" s="11" customFormat="1" ht="38" customHeight="1">
      <c r="A13" s="10"/>
      <c r="B13" s="82" t="s">
        <v>143</v>
      </c>
      <c r="C13" s="83"/>
      <c r="D13" s="86" t="s">
        <v>12</v>
      </c>
      <c r="E13" s="86" t="s">
        <v>47</v>
      </c>
      <c r="F13" s="86" t="s">
        <v>107</v>
      </c>
      <c r="G13" s="86" t="s">
        <v>77</v>
      </c>
      <c r="H13" s="86" t="s">
        <v>14</v>
      </c>
      <c r="I13" s="86" t="s">
        <v>49</v>
      </c>
      <c r="J13" s="86" t="s">
        <v>79</v>
      </c>
      <c r="K13" s="86" t="s">
        <v>109</v>
      </c>
      <c r="L13" s="86" t="s">
        <v>51</v>
      </c>
      <c r="M13" s="86" t="s">
        <v>81</v>
      </c>
      <c r="N13" s="86" t="s">
        <v>55</v>
      </c>
      <c r="O13" s="86" t="s">
        <v>85</v>
      </c>
      <c r="P13" s="86" t="s">
        <v>57</v>
      </c>
      <c r="Q13" s="86" t="s">
        <v>87</v>
      </c>
      <c r="R13" s="86" t="s">
        <v>114</v>
      </c>
      <c r="S13" s="86" t="s">
        <v>116</v>
      </c>
      <c r="T13" s="86" t="s">
        <v>53</v>
      </c>
      <c r="U13" s="86" t="s">
        <v>83</v>
      </c>
      <c r="V13" s="86" t="s">
        <v>358</v>
      </c>
      <c r="W13" s="86" t="s">
        <v>113</v>
      </c>
      <c r="X13" s="86" t="s">
        <v>111</v>
      </c>
      <c r="Y13" s="86" t="s">
        <v>26</v>
      </c>
      <c r="Z13" s="86" t="s">
        <v>359</v>
      </c>
      <c r="AA13" s="86" t="s">
        <v>91</v>
      </c>
      <c r="AB13" s="86" t="s">
        <v>360</v>
      </c>
      <c r="AC13" s="86" t="s">
        <v>91</v>
      </c>
      <c r="AD13" s="86" t="s">
        <v>63</v>
      </c>
      <c r="AE13" s="86" t="s">
        <v>361</v>
      </c>
      <c r="AF13" s="86" t="s">
        <v>59</v>
      </c>
      <c r="AG13" s="86" t="s">
        <v>362</v>
      </c>
      <c r="AH13" s="86" t="s">
        <v>89</v>
      </c>
      <c r="AI13" s="86" t="s">
        <v>363</v>
      </c>
      <c r="AJ13" s="86" t="s">
        <v>28</v>
      </c>
      <c r="AK13" s="86" t="s">
        <v>364</v>
      </c>
      <c r="AL13" s="86" t="s">
        <v>93</v>
      </c>
      <c r="AM13" s="86" t="s">
        <v>365</v>
      </c>
      <c r="AN13" s="86" t="s">
        <v>118</v>
      </c>
      <c r="AO13" s="86" t="s">
        <v>366</v>
      </c>
      <c r="AP13" s="86" t="s">
        <v>77</v>
      </c>
      <c r="AQ13" s="86" t="s">
        <v>30</v>
      </c>
      <c r="AR13" s="86" t="s">
        <v>65</v>
      </c>
      <c r="AS13" s="86" t="s">
        <v>95</v>
      </c>
      <c r="AT13" s="86" t="s">
        <v>120</v>
      </c>
      <c r="AU13" s="86" t="s">
        <v>367</v>
      </c>
      <c r="AV13" s="86">
        <v>0</v>
      </c>
      <c r="AW13" s="86">
        <v>1</v>
      </c>
      <c r="AX13" s="86">
        <v>2</v>
      </c>
      <c r="AY13" s="86">
        <v>3</v>
      </c>
      <c r="AZ13" s="86" t="s">
        <v>368</v>
      </c>
      <c r="BA13" s="86" t="s">
        <v>369</v>
      </c>
      <c r="BB13" s="86" t="s">
        <v>370</v>
      </c>
      <c r="BC13" s="86" t="s">
        <v>371</v>
      </c>
      <c r="BD13" s="86">
        <v>5</v>
      </c>
      <c r="BE13" s="86">
        <v>7</v>
      </c>
      <c r="BF13" s="86">
        <v>8</v>
      </c>
      <c r="BH13" s="89">
        <f t="shared" si="0"/>
        <v>11</v>
      </c>
      <c r="BI13" s="20" t="str" cm="1">
        <f t="array" aca="1" ref="BI13" ca="1" xml:space="preserve"> INDIRECT( ADDRESS( ROW($C$12), COLUMN($C$12) +$BH13) )</f>
        <v>ㆣ</v>
      </c>
      <c r="BJ13" s="14" t="str" cm="1">
        <f t="array" aca="1" ref="BJ13" ca="1" xml:space="preserve"> INDIRECT( ADDRESS( ROW($C$13), COLUMN($C$13) +$BH13) )</f>
        <v>g</v>
      </c>
      <c r="BK13" s="15" t="str" cm="1">
        <f t="array" aca="1" ref="BK13" ca="1" xml:space="preserve"> INDIRECT( ADDRESS( ROW($C$14), COLUMN($C$14) +$BH13) )</f>
        <v>G</v>
      </c>
      <c r="BL13" s="16" t="str" cm="1">
        <f t="array" aca="1" ref="BL13" ca="1" xml:space="preserve"> INDIRECT( ADDRESS( ROW($C$15), COLUMN($C$15) +$BH13) )</f>
        <v>d</v>
      </c>
    </row>
    <row r="14" spans="1:64" s="11" customFormat="1" ht="38" customHeight="1">
      <c r="A14" s="10"/>
      <c r="B14" s="117" t="s">
        <v>352</v>
      </c>
      <c r="C14" s="118"/>
      <c r="D14" s="119" t="s">
        <v>107</v>
      </c>
      <c r="E14" s="119" t="s">
        <v>12</v>
      </c>
      <c r="F14" s="119" t="s">
        <v>100</v>
      </c>
      <c r="G14" s="119" t="s">
        <v>77</v>
      </c>
      <c r="H14" s="119" t="s">
        <v>183</v>
      </c>
      <c r="I14" s="119" t="s">
        <v>14</v>
      </c>
      <c r="J14" s="119" t="s">
        <v>79</v>
      </c>
      <c r="K14" s="119" t="s">
        <v>109</v>
      </c>
      <c r="L14" s="119" t="s">
        <v>55</v>
      </c>
      <c r="M14" s="119" t="s">
        <v>51</v>
      </c>
      <c r="N14" s="119" t="s">
        <v>70</v>
      </c>
      <c r="O14" s="119" t="s">
        <v>184</v>
      </c>
      <c r="P14" s="119" t="s">
        <v>185</v>
      </c>
      <c r="Q14" s="119" t="s">
        <v>186</v>
      </c>
      <c r="R14" s="119" t="s">
        <v>96</v>
      </c>
      <c r="S14" s="119" t="s">
        <v>116</v>
      </c>
      <c r="T14" s="119" t="s">
        <v>372</v>
      </c>
      <c r="U14" s="119" t="s">
        <v>373</v>
      </c>
      <c r="V14" s="119" t="s">
        <v>55</v>
      </c>
      <c r="W14" s="119" t="s">
        <v>185</v>
      </c>
      <c r="X14" s="119" t="s">
        <v>72</v>
      </c>
      <c r="Y14" s="119" t="s">
        <v>26</v>
      </c>
      <c r="Z14" s="119" t="s">
        <v>374</v>
      </c>
      <c r="AA14" s="119" t="s">
        <v>41</v>
      </c>
      <c r="AB14" s="119" t="s">
        <v>375</v>
      </c>
      <c r="AC14" s="119" t="s">
        <v>91</v>
      </c>
      <c r="AD14" s="119" t="s">
        <v>63</v>
      </c>
      <c r="AE14" s="119" t="s">
        <v>376</v>
      </c>
      <c r="AF14" s="119">
        <v>0</v>
      </c>
      <c r="AG14" s="119">
        <v>0</v>
      </c>
      <c r="AH14" s="119">
        <v>0</v>
      </c>
      <c r="AI14" s="119">
        <v>0</v>
      </c>
      <c r="AJ14" s="119" t="s">
        <v>89</v>
      </c>
      <c r="AK14" s="119" t="s">
        <v>39</v>
      </c>
      <c r="AL14" s="119" t="s">
        <v>195</v>
      </c>
      <c r="AM14" s="119" t="s">
        <v>38</v>
      </c>
      <c r="AN14" s="119" t="s">
        <v>68</v>
      </c>
      <c r="AO14" s="119" t="s">
        <v>33</v>
      </c>
      <c r="AP14" s="119" t="s">
        <v>70</v>
      </c>
      <c r="AQ14" s="119" t="s">
        <v>101</v>
      </c>
      <c r="AR14" s="119">
        <v>1</v>
      </c>
      <c r="AS14" s="119">
        <v>2</v>
      </c>
      <c r="AT14" s="119">
        <v>3</v>
      </c>
      <c r="AU14" s="119">
        <v>5</v>
      </c>
      <c r="AV14" s="119">
        <v>7</v>
      </c>
      <c r="AW14" s="119">
        <v>0</v>
      </c>
      <c r="AX14" s="119">
        <v>0</v>
      </c>
      <c r="AY14" s="119">
        <v>0</v>
      </c>
      <c r="AZ14" s="119">
        <v>0</v>
      </c>
      <c r="BA14" s="119">
        <v>0</v>
      </c>
      <c r="BB14" s="119">
        <v>0</v>
      </c>
      <c r="BC14" s="119">
        <v>0</v>
      </c>
      <c r="BD14" s="119">
        <v>0</v>
      </c>
      <c r="BE14" s="119">
        <v>0</v>
      </c>
      <c r="BF14" s="119">
        <v>0</v>
      </c>
      <c r="BH14" s="89">
        <f t="shared" si="0"/>
        <v>12</v>
      </c>
      <c r="BI14" s="20" t="str" cm="1">
        <f t="array" aca="1" ref="BI14" ca="1" xml:space="preserve"> INDIRECT( ADDRESS( ROW($C$12), COLUMN($C$12) +$BH14) )</f>
        <v>ㄫ</v>
      </c>
      <c r="BJ14" s="14" t="str" cm="1">
        <f t="array" aca="1" ref="BJ14" ca="1" xml:space="preserve"> INDIRECT( ADDRESS( ROW($C$13), COLUMN($C$13) +$BH14) )</f>
        <v>ng</v>
      </c>
      <c r="BK14" s="65" t="str" cm="1">
        <f t="array" aca="1" ref="BK14" ca="1" xml:space="preserve"> INDIRECT( ADDRESS( ROW($C$14), COLUMN($C$14) +$BH14) )</f>
        <v>q</v>
      </c>
      <c r="BL14" s="16" t="str" cm="1">
        <f t="array" aca="1" ref="BL14" ca="1" xml:space="preserve"> INDIRECT( ADDRESS( ROW($C$15), COLUMN($C$15) +$BH14) )</f>
        <v>c</v>
      </c>
    </row>
    <row r="15" spans="1:64" s="11" customFormat="1" ht="38" customHeight="1">
      <c r="A15" s="10"/>
      <c r="B15" s="84" t="s">
        <v>187</v>
      </c>
      <c r="C15" s="85"/>
      <c r="D15" s="87" t="s">
        <v>188</v>
      </c>
      <c r="E15" s="87" t="s">
        <v>26</v>
      </c>
      <c r="F15" s="87" t="s">
        <v>184</v>
      </c>
      <c r="G15" s="87" t="s">
        <v>189</v>
      </c>
      <c r="H15" s="87" t="s">
        <v>190</v>
      </c>
      <c r="I15" s="87" t="s">
        <v>116</v>
      </c>
      <c r="J15" s="87" t="s">
        <v>191</v>
      </c>
      <c r="K15" s="87" t="s">
        <v>63</v>
      </c>
      <c r="L15" s="87" t="s">
        <v>35</v>
      </c>
      <c r="M15" s="87" t="s">
        <v>68</v>
      </c>
      <c r="N15" s="87" t="s">
        <v>183</v>
      </c>
      <c r="O15" s="87" t="s">
        <v>186</v>
      </c>
      <c r="P15" s="87" t="s">
        <v>38</v>
      </c>
      <c r="Q15" s="87" t="s">
        <v>79</v>
      </c>
      <c r="R15" s="87" t="s">
        <v>111</v>
      </c>
      <c r="S15" s="87" t="s">
        <v>196</v>
      </c>
      <c r="T15" s="87" t="s">
        <v>36</v>
      </c>
      <c r="U15" s="87" t="s">
        <v>194</v>
      </c>
      <c r="V15" s="87" t="s">
        <v>193</v>
      </c>
      <c r="W15" s="87" t="s">
        <v>195</v>
      </c>
      <c r="X15" s="87" t="s">
        <v>192</v>
      </c>
      <c r="Y15" s="87" t="s">
        <v>197</v>
      </c>
      <c r="Z15" s="87" t="s">
        <v>59</v>
      </c>
      <c r="AA15" s="87" t="s">
        <v>40</v>
      </c>
      <c r="AB15" s="87" t="s">
        <v>51</v>
      </c>
      <c r="AC15" s="87" t="s">
        <v>91</v>
      </c>
      <c r="AD15" s="87" t="s">
        <v>41</v>
      </c>
      <c r="AE15" s="87" t="s">
        <v>198</v>
      </c>
      <c r="AF15" s="87" t="s">
        <v>39</v>
      </c>
      <c r="AG15" s="87" t="s">
        <v>114</v>
      </c>
      <c r="AH15" s="87" t="s">
        <v>72</v>
      </c>
      <c r="AI15" s="87" t="s">
        <v>137</v>
      </c>
      <c r="AJ15" s="87" t="s">
        <v>199</v>
      </c>
      <c r="AK15" s="87" t="s">
        <v>109</v>
      </c>
      <c r="AL15" s="87" t="s">
        <v>74</v>
      </c>
      <c r="AM15" s="87" t="s">
        <v>200</v>
      </c>
      <c r="AN15" s="87" t="s">
        <v>201</v>
      </c>
      <c r="AO15" s="87" t="s">
        <v>77</v>
      </c>
      <c r="AP15" s="87" t="s">
        <v>202</v>
      </c>
      <c r="AQ15" s="87" t="s">
        <v>12</v>
      </c>
      <c r="AR15" s="87" t="s">
        <v>203</v>
      </c>
      <c r="AS15" s="87" t="s">
        <v>204</v>
      </c>
      <c r="AT15" s="87" t="s">
        <v>205</v>
      </c>
      <c r="AU15" s="87" t="s">
        <v>206</v>
      </c>
      <c r="AV15" s="87" t="s">
        <v>89</v>
      </c>
      <c r="AW15" s="87" t="s">
        <v>207</v>
      </c>
      <c r="AX15" s="87" t="s">
        <v>208</v>
      </c>
      <c r="AY15" s="87" t="s">
        <v>107</v>
      </c>
      <c r="AZ15" s="87" t="s">
        <v>14</v>
      </c>
      <c r="BA15" s="87" t="s">
        <v>55</v>
      </c>
      <c r="BB15" s="87" t="s">
        <v>185</v>
      </c>
      <c r="BC15" s="87" t="s">
        <v>209</v>
      </c>
      <c r="BD15" s="87" t="s">
        <v>210</v>
      </c>
      <c r="BE15" s="87" t="s">
        <v>211</v>
      </c>
      <c r="BF15" s="87">
        <v>0</v>
      </c>
      <c r="BH15" s="90">
        <f t="shared" si="0"/>
        <v>13</v>
      </c>
      <c r="BI15" s="53" t="str" cm="1">
        <f t="array" aca="1" ref="BI15" ca="1" xml:space="preserve"> INDIRECT( ADDRESS( ROW($C$12), COLUMN($C$12) +$BH15) )</f>
        <v>ㄗ</v>
      </c>
      <c r="BJ15" s="54" t="str" cm="1">
        <f t="array" aca="1" ref="BJ15" ca="1" xml:space="preserve"> INDIRECT( ADDRESS( ROW($C$13), COLUMN($C$13) +$BH15) )</f>
        <v>ts</v>
      </c>
      <c r="BK15" s="55" t="str" cm="1">
        <f t="array" aca="1" ref="BK15" ca="1" xml:space="preserve"> INDIRECT( ADDRESS( ROW($C$14), COLUMN($C$14) +$BH15) )</f>
        <v>z</v>
      </c>
      <c r="BL15" s="56" t="str" cm="1">
        <f t="array" aca="1" ref="BL15" ca="1" xml:space="preserve"> INDIRECT( ADDRESS( ROW($C$15), COLUMN($C$15) +$BH15) )</f>
        <v>Y</v>
      </c>
    </row>
    <row r="16" spans="1:64" ht="38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102"/>
      <c r="AS16" s="102"/>
      <c r="AT16" s="4"/>
      <c r="AU16" s="4"/>
      <c r="AV16" s="4"/>
      <c r="BH16" s="89">
        <f t="shared" si="0"/>
        <v>14</v>
      </c>
      <c r="BI16" s="20" t="str" cm="1">
        <f t="array" aca="1" ref="BI16" ca="1" xml:space="preserve"> INDIRECT( ADDRESS( ROW($C$12), COLUMN($C$12) +$BH16) )</f>
        <v>ㄘ</v>
      </c>
      <c r="BJ16" s="14" t="str" cm="1">
        <f t="array" aca="1" ref="BJ16" ca="1" xml:space="preserve"> INDIRECT( ADDRESS( ROW($C$13), COLUMN($C$13) +$BH16) )</f>
        <v>tsh</v>
      </c>
      <c r="BK16" s="15" t="str" cm="1">
        <f t="array" aca="1" ref="BK16" ca="1" xml:space="preserve"> INDIRECT( ADDRESS( ROW($C$14), COLUMN($C$14) +$BH16) )</f>
        <v>c</v>
      </c>
      <c r="BL16" s="16" t="str" cm="1">
        <f t="array" aca="1" ref="BL16" ca="1" xml:space="preserve"> INDIRECT( ADDRESS( ROW($C$15), COLUMN($C$15) +$BH16) )</f>
        <v>n</v>
      </c>
    </row>
    <row r="17" spans="2:64" s="12" customFormat="1" ht="38" customHeight="1">
      <c r="B17" s="13" t="s">
        <v>224</v>
      </c>
      <c r="BH17" s="89">
        <f>BH16+1</f>
        <v>15</v>
      </c>
      <c r="BI17" s="20" t="str" cm="1">
        <f t="array" aca="1" ref="BI17" ca="1" xml:space="preserve"> INDIRECT( ADDRESS( ROW($C$12), COLUMN($C$12) +$BH17) )</f>
        <v>ㆡ</v>
      </c>
      <c r="BJ17" s="14" t="str" cm="1">
        <f t="array" aca="1" ref="BJ17" ca="1" xml:space="preserve"> INDIRECT( ADDRESS( ROW($C$13), COLUMN($C$13) +$BH17) )</f>
        <v>j</v>
      </c>
      <c r="BK17" s="15" t="str" cm="1">
        <f t="array" aca="1" ref="BK17" ca="1" xml:space="preserve"> INDIRECT( ADDRESS( ROW($C$14), COLUMN($C$14) +$BH17) )</f>
        <v>Z</v>
      </c>
      <c r="BL17" s="16" t="str" cm="1">
        <f t="array" aca="1" ref="BL17" ca="1" xml:space="preserve"> INDIRECT( ADDRESS( ROW($C$15), COLUMN($C$15) +$BH17) )</f>
        <v>h</v>
      </c>
    </row>
    <row r="18" spans="2:64" s="12" customFormat="1" ht="38" customHeight="1">
      <c r="B18" s="104" t="str">
        <f xml:space="preserve"> "- 'xlit|" &amp; D23 &amp; "|" &amp; D24 &amp; "|'"</f>
        <v>- 'xlit|bpBmdtnlgkGqzcZszicigzJaaNOONoeeN0000uUyYDQGN123570000000000|1aq2wsxeEDdcYnh8Rvfyr*iIkoO9UjJ (lL,&lt;m0p;:/-u43btgz6570|'</v>
      </c>
      <c r="C18" s="104"/>
      <c r="D18" s="104"/>
      <c r="E18" s="104"/>
      <c r="F18" s="104"/>
      <c r="G18" s="104"/>
      <c r="H18" s="104"/>
      <c r="I18" s="104"/>
      <c r="J18" s="104"/>
      <c r="K18" s="104"/>
      <c r="L18" s="104"/>
      <c r="M18" s="104"/>
      <c r="N18" s="104"/>
      <c r="O18" s="104"/>
      <c r="P18" s="104"/>
      <c r="Q18" s="104"/>
      <c r="R18" s="104"/>
      <c r="S18" s="104"/>
      <c r="T18" s="104"/>
      <c r="U18" s="104"/>
      <c r="V18" s="104"/>
      <c r="W18" s="104"/>
      <c r="X18" s="104"/>
      <c r="Y18" s="104"/>
      <c r="Z18" s="105"/>
      <c r="AA18" s="105"/>
      <c r="AB18" s="105"/>
      <c r="AC18" s="105"/>
      <c r="AD18" s="105"/>
      <c r="AE18" s="105"/>
      <c r="AF18" s="105"/>
      <c r="AG18" s="105"/>
      <c r="AH18" s="106"/>
      <c r="AI18" s="106"/>
      <c r="AJ18" s="106"/>
      <c r="AK18" s="106"/>
      <c r="AL18" s="106"/>
      <c r="AM18" s="106"/>
      <c r="AN18" s="106"/>
      <c r="AO18" s="106"/>
      <c r="AP18" s="106"/>
      <c r="AQ18" s="106"/>
      <c r="AR18" s="106"/>
      <c r="AS18" s="106"/>
      <c r="AT18" s="106"/>
      <c r="AU18" s="106"/>
      <c r="AV18" s="106"/>
      <c r="AW18" s="106"/>
      <c r="AX18" s="106"/>
      <c r="AY18" s="106"/>
      <c r="AZ18" s="106"/>
      <c r="BA18" s="106"/>
      <c r="BB18" s="106"/>
      <c r="BC18" s="106"/>
      <c r="BD18" s="106"/>
      <c r="BE18" s="106"/>
      <c r="BF18" s="106"/>
      <c r="BG18" s="106"/>
      <c r="BH18" s="91">
        <f t="shared" si="0"/>
        <v>16</v>
      </c>
      <c r="BI18" s="59" t="str" cm="1">
        <f t="array" aca="1" ref="BI18" ca="1" xml:space="preserve"> INDIRECT( ADDRESS( ROW($C$12), COLUMN($C$12) +$BH18) )</f>
        <v>ㄙ</v>
      </c>
      <c r="BJ18" s="60" t="str" cm="1">
        <f t="array" aca="1" ref="BJ18" ca="1" xml:space="preserve"> INDIRECT( ADDRESS( ROW($C$13), COLUMN($C$13) +$BH18) )</f>
        <v>s</v>
      </c>
      <c r="BK18" s="61" t="str" cm="1">
        <f t="array" aca="1" ref="BK18" ca="1" xml:space="preserve"> INDIRECT( ADDRESS( ROW($C$14), COLUMN($C$14) +$BH18) )</f>
        <v>s</v>
      </c>
      <c r="BL18" s="62" t="str" cm="1">
        <f t="array" aca="1" ref="BL18" ca="1" xml:space="preserve"> INDIRECT( ADDRESS( ROW($C$15), COLUMN($C$15) +$BH18) )</f>
        <v>8</v>
      </c>
    </row>
    <row r="19" spans="2:64" s="12" customFormat="1" ht="38" customHeight="1">
      <c r="B19" s="106"/>
      <c r="C19" s="106"/>
      <c r="D19" s="106"/>
      <c r="E19" s="106"/>
      <c r="F19" s="106"/>
      <c r="G19" s="106"/>
      <c r="H19" s="106"/>
      <c r="I19" s="106"/>
      <c r="J19" s="106"/>
      <c r="K19" s="106"/>
      <c r="L19" s="106"/>
      <c r="M19" s="106"/>
      <c r="N19" s="106"/>
      <c r="O19" s="106"/>
      <c r="P19" s="106"/>
      <c r="Q19" s="106"/>
      <c r="R19" s="106"/>
      <c r="S19" s="106"/>
      <c r="T19" s="106"/>
      <c r="U19" s="106"/>
      <c r="V19" s="106"/>
      <c r="W19" s="106"/>
      <c r="X19" s="106"/>
      <c r="Y19" s="106"/>
      <c r="Z19" s="106"/>
      <c r="AA19" s="106"/>
      <c r="AB19" s="106"/>
      <c r="AC19" s="106"/>
      <c r="AD19" s="106"/>
      <c r="AE19" s="106"/>
      <c r="AF19" s="106"/>
      <c r="AG19" s="106"/>
      <c r="AH19" s="106"/>
      <c r="AI19" s="106"/>
      <c r="AJ19" s="106"/>
      <c r="AK19" s="106"/>
      <c r="AL19" s="106"/>
      <c r="AM19" s="106"/>
      <c r="AN19" s="106"/>
      <c r="AO19" s="106"/>
      <c r="AP19" s="106"/>
      <c r="AQ19" s="106"/>
      <c r="AR19" s="106"/>
      <c r="AS19" s="106"/>
      <c r="AT19" s="106"/>
      <c r="AU19" s="106"/>
      <c r="AV19" s="106"/>
      <c r="AW19" s="106"/>
      <c r="AX19" s="106"/>
      <c r="AY19" s="106"/>
      <c r="AZ19" s="106"/>
      <c r="BA19" s="106"/>
      <c r="BB19" s="106"/>
      <c r="BC19" s="106"/>
      <c r="BD19" s="106"/>
      <c r="BE19" s="106"/>
      <c r="BF19" s="106"/>
      <c r="BG19" s="106"/>
      <c r="BH19" s="89">
        <f>BH18+1</f>
        <v>17</v>
      </c>
      <c r="BI19" s="20" t="str" cm="1">
        <f t="array" aca="1" ref="BI19" ca="1" xml:space="preserve"> INDIRECT( ADDRESS( ROW($C$12), COLUMN($C$12) +$BH19) )</f>
        <v>ㄐ</v>
      </c>
      <c r="BJ19" s="14" t="str" cm="1">
        <f t="array" aca="1" ref="BJ19" ca="1" xml:space="preserve"> INDIRECT( ADDRESS( ROW($C$13), COLUMN($C$13) +$BH19) )</f>
        <v>tsi</v>
      </c>
      <c r="BK19" s="15" t="str" cm="1">
        <f t="array" aca="1" ref="BK19" ca="1" xml:space="preserve"> INDIRECT( ADDRESS( ROW($C$14), COLUMN($C$14) +$BH19) )</f>
        <v>zi</v>
      </c>
      <c r="BL19" s="16" t="str" cm="1">
        <f t="array" aca="1" ref="BL19" ca="1" xml:space="preserve"> INDIRECT( ADDRESS( ROW($C$15), COLUMN($C$15) +$BH19) )</f>
        <v>R</v>
      </c>
    </row>
    <row r="20" spans="2:64" s="12" customFormat="1" ht="38" customHeight="1">
      <c r="B20" s="106" t="s">
        <v>356</v>
      </c>
      <c r="C20" s="106"/>
      <c r="D20" s="106"/>
      <c r="E20" s="106"/>
      <c r="F20" s="106"/>
      <c r="G20" s="106"/>
      <c r="H20" s="106"/>
      <c r="I20" s="106"/>
      <c r="J20" s="106"/>
      <c r="K20" s="106"/>
      <c r="L20" s="106"/>
      <c r="M20" s="106"/>
      <c r="N20" s="106"/>
      <c r="O20" s="106"/>
      <c r="P20" s="106"/>
      <c r="Q20" s="106"/>
      <c r="R20" s="106"/>
      <c r="S20" s="106"/>
      <c r="T20" s="106"/>
      <c r="U20" s="106"/>
      <c r="V20" s="106"/>
      <c r="W20" s="106"/>
      <c r="X20" s="106"/>
      <c r="Y20" s="106"/>
      <c r="Z20" s="106"/>
      <c r="AA20" s="106"/>
      <c r="AB20" s="106"/>
      <c r="AC20" s="106"/>
      <c r="AD20" s="106"/>
      <c r="AE20" s="106"/>
      <c r="AF20" s="106"/>
      <c r="AG20" s="106"/>
      <c r="AH20" s="106"/>
      <c r="AI20" s="106"/>
      <c r="AJ20" s="106"/>
      <c r="AK20" s="106"/>
      <c r="AL20" s="106"/>
      <c r="AM20" s="106"/>
      <c r="AN20" s="106"/>
      <c r="AO20" s="106"/>
      <c r="AP20" s="106"/>
      <c r="AQ20" s="106"/>
      <c r="AR20" s="106"/>
      <c r="AS20" s="106"/>
      <c r="AT20" s="106"/>
      <c r="AU20" s="106"/>
      <c r="AV20" s="106"/>
      <c r="AW20" s="106"/>
      <c r="AX20" s="106"/>
      <c r="AY20" s="106"/>
      <c r="AZ20" s="106"/>
      <c r="BA20" s="106"/>
      <c r="BB20" s="106"/>
      <c r="BC20" s="106"/>
      <c r="BD20" s="106"/>
      <c r="BE20" s="106"/>
      <c r="BF20" s="106"/>
      <c r="BG20" s="106"/>
      <c r="BH20" s="89">
        <f t="shared" si="0"/>
        <v>18</v>
      </c>
      <c r="BI20" s="20" t="str" cm="1">
        <f t="array" aca="1" ref="BI20" ca="1" xml:space="preserve"> INDIRECT( ADDRESS( ROW($C$12), COLUMN($C$12) +$BH20) )</f>
        <v>ㄑ</v>
      </c>
      <c r="BJ20" s="14" t="str" cm="1">
        <f t="array" aca="1" ref="BJ20" ca="1" xml:space="preserve"> INDIRECT( ADDRESS( ROW($C$13), COLUMN($C$13) +$BH20) )</f>
        <v>tshi</v>
      </c>
      <c r="BK20" s="15" t="str" cm="1">
        <f t="array" aca="1" ref="BK20" ca="1" xml:space="preserve"> INDIRECT( ADDRESS( ROW($C$14), COLUMN($C$14) +$BH20) )</f>
        <v>ci</v>
      </c>
      <c r="BL20" s="16" t="str" cm="1">
        <f t="array" aca="1" ref="BL20" ca="1" xml:space="preserve"> INDIRECT( ADDRESS( ROW($C$15), COLUMN($C$15) +$BH20) )</f>
        <v>v</v>
      </c>
    </row>
    <row r="21" spans="2:64" s="12" customFormat="1" ht="38" customHeight="1">
      <c r="B21" s="106" t="s">
        <v>225</v>
      </c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06"/>
      <c r="O21" s="106"/>
      <c r="P21" s="106"/>
      <c r="Q21" s="106"/>
      <c r="R21" s="106"/>
      <c r="S21" s="106"/>
      <c r="T21" s="106"/>
      <c r="U21" s="106"/>
      <c r="V21" s="106"/>
      <c r="W21" s="106"/>
      <c r="X21" s="106"/>
      <c r="Y21" s="106"/>
      <c r="Z21" s="106"/>
      <c r="AA21" s="106"/>
      <c r="AB21" s="106"/>
      <c r="AC21" s="106"/>
      <c r="AD21" s="106"/>
      <c r="AE21" s="106"/>
      <c r="AF21" s="106"/>
      <c r="AG21" s="106"/>
      <c r="AH21" s="106"/>
      <c r="AI21" s="106"/>
      <c r="AJ21" s="106"/>
      <c r="AK21" s="106"/>
      <c r="AL21" s="106"/>
      <c r="AM21" s="106"/>
      <c r="AN21" s="106"/>
      <c r="AO21" s="106"/>
      <c r="AP21" s="106"/>
      <c r="AQ21" s="106"/>
      <c r="AR21" s="106"/>
      <c r="AS21" s="106"/>
      <c r="AT21" s="106"/>
      <c r="AU21" s="106"/>
      <c r="AV21" s="106"/>
      <c r="AW21" s="106"/>
      <c r="AX21" s="106"/>
      <c r="AY21" s="106"/>
      <c r="AZ21" s="106"/>
      <c r="BA21" s="106"/>
      <c r="BB21" s="106"/>
      <c r="BC21" s="106"/>
      <c r="BD21" s="106"/>
      <c r="BE21" s="106"/>
      <c r="BF21" s="106"/>
      <c r="BG21" s="106"/>
      <c r="BH21" s="89">
        <f t="shared" si="0"/>
        <v>19</v>
      </c>
      <c r="BI21" s="20" t="str" cm="1">
        <f t="array" aca="1" ref="BI21" ca="1" xml:space="preserve"> INDIRECT( ADDRESS( ROW($C$12), COLUMN($C$12) +$BH21) )</f>
        <v>ㆢ</v>
      </c>
      <c r="BJ21" s="14" t="str" cm="1">
        <f t="array" aca="1" ref="BJ21" ca="1" xml:space="preserve"> INDIRECT( ADDRESS( ROW($C$13), COLUMN($C$13) +$BH21) )</f>
        <v>ji</v>
      </c>
      <c r="BK21" s="15" t="str" cm="1">
        <f t="array" aca="1" ref="BK21" ca="1" xml:space="preserve"> INDIRECT( ADDRESS( ROW($C$14), COLUMN($C$14) +$BH21) )</f>
        <v>g</v>
      </c>
      <c r="BL21" s="16" t="str" cm="1">
        <f t="array" aca="1" ref="BL21" ca="1" xml:space="preserve"> INDIRECT( ADDRESS( ROW($C$15), COLUMN($C$15) +$BH21) )</f>
        <v>f</v>
      </c>
    </row>
    <row r="22" spans="2:64" s="12" customFormat="1" ht="38" customHeight="1">
      <c r="B22" s="106"/>
      <c r="C22" s="106"/>
      <c r="D22" s="106"/>
      <c r="E22" s="106"/>
      <c r="F22" s="106"/>
      <c r="G22" s="106"/>
      <c r="H22" s="106"/>
      <c r="I22" s="106"/>
      <c r="J22" s="106"/>
      <c r="K22" s="106"/>
      <c r="L22" s="106"/>
      <c r="M22" s="106"/>
      <c r="N22" s="106"/>
      <c r="O22" s="106"/>
      <c r="P22" s="106"/>
      <c r="Q22" s="106"/>
      <c r="R22" s="106"/>
      <c r="S22" s="106"/>
      <c r="T22" s="106"/>
      <c r="U22" s="106"/>
      <c r="V22" s="106"/>
      <c r="W22" s="106"/>
      <c r="X22" s="106"/>
      <c r="Y22" s="106"/>
      <c r="Z22" s="106"/>
      <c r="AA22" s="106"/>
      <c r="AB22" s="106"/>
      <c r="AC22" s="106"/>
      <c r="AD22" s="106"/>
      <c r="AE22" s="106"/>
      <c r="AF22" s="106"/>
      <c r="AG22" s="106"/>
      <c r="AH22" s="106"/>
      <c r="AI22" s="106"/>
      <c r="AJ22" s="106"/>
      <c r="AK22" s="106"/>
      <c r="AL22" s="106"/>
      <c r="AM22" s="106"/>
      <c r="AN22" s="106"/>
      <c r="AO22" s="106"/>
      <c r="AP22" s="106"/>
      <c r="AQ22" s="106"/>
      <c r="AR22" s="106"/>
      <c r="AS22" s="106"/>
      <c r="AT22" s="106"/>
      <c r="AU22" s="106"/>
      <c r="AV22" s="106"/>
      <c r="AW22" s="106"/>
      <c r="AX22" s="106"/>
      <c r="AY22" s="106"/>
      <c r="AZ22" s="106"/>
      <c r="BA22" s="106"/>
      <c r="BB22" s="106"/>
      <c r="BC22" s="106"/>
      <c r="BD22" s="106"/>
      <c r="BE22" s="106"/>
      <c r="BF22" s="106"/>
      <c r="BG22" s="106"/>
      <c r="BH22" s="89">
        <f t="shared" si="0"/>
        <v>20</v>
      </c>
      <c r="BI22" s="20" t="str" cm="1">
        <f t="array" aca="1" ref="BI22" ca="1" xml:space="preserve"> INDIRECT( ADDRESS( ROW($C$12), COLUMN($C$12) +$BH22) )</f>
        <v>ㄒ</v>
      </c>
      <c r="BJ22" s="14" t="str" cm="1">
        <f t="array" aca="1" ref="BJ22" ca="1" xml:space="preserve"> INDIRECT( ADDRESS( ROW($C$13), COLUMN($C$13) +$BH22) )</f>
        <v>si</v>
      </c>
      <c r="BK22" s="15" t="str" cm="1">
        <f t="array" aca="1" ref="BK22" ca="1" xml:space="preserve"> INDIRECT( ADDRESS( ROW($C$14), COLUMN($C$14) +$BH22) )</f>
        <v>z</v>
      </c>
      <c r="BL22" s="16" t="str" cm="1">
        <f t="array" aca="1" ref="BL22" ca="1" xml:space="preserve"> INDIRECT( ADDRESS( ROW($C$15), COLUMN($C$15) +$BH22) )</f>
        <v>y</v>
      </c>
    </row>
    <row r="23" spans="2:64" s="12" customFormat="1" ht="38" customHeight="1">
      <c r="B23" s="111" t="s">
        <v>352</v>
      </c>
      <c r="C23" s="107"/>
      <c r="D23" s="112" t="str">
        <f xml:space="preserve"> _xlfn.CONCAT(D14:BF14)</f>
        <v>bpBmdtnlgkGqzcZszicigzJaaNOONoeeN0000uUyYDQGN123570000000000</v>
      </c>
      <c r="E23" s="107"/>
      <c r="F23" s="107"/>
      <c r="G23" s="107"/>
      <c r="H23" s="107"/>
      <c r="I23" s="107"/>
      <c r="J23" s="107"/>
      <c r="K23" s="107"/>
      <c r="L23" s="107"/>
      <c r="M23" s="107"/>
      <c r="N23" s="107"/>
      <c r="O23" s="107"/>
      <c r="P23" s="107"/>
      <c r="Q23" s="107"/>
      <c r="R23" s="107"/>
      <c r="S23" s="107"/>
      <c r="T23" s="107"/>
      <c r="U23" s="107"/>
      <c r="V23" s="107"/>
      <c r="W23" s="107"/>
      <c r="X23" s="107"/>
      <c r="Y23" s="107"/>
      <c r="Z23" s="107"/>
      <c r="AA23" s="107"/>
      <c r="AB23" s="107"/>
      <c r="AC23" s="107"/>
      <c r="AD23" s="107"/>
      <c r="AE23" s="107"/>
      <c r="AF23" s="107"/>
      <c r="AG23" s="107"/>
      <c r="AH23" s="106"/>
      <c r="AI23" s="106"/>
      <c r="AJ23" s="106"/>
      <c r="AK23" s="106"/>
      <c r="AL23" s="106"/>
      <c r="AM23" s="106"/>
      <c r="AN23" s="106"/>
      <c r="AO23" s="106"/>
      <c r="AP23" s="106"/>
      <c r="AQ23" s="106"/>
      <c r="AR23" s="106"/>
      <c r="AS23" s="106"/>
      <c r="AT23" s="106"/>
      <c r="AU23" s="106"/>
      <c r="AV23" s="106"/>
      <c r="AW23" s="106"/>
      <c r="AX23" s="106"/>
      <c r="AY23" s="106"/>
      <c r="AZ23" s="106"/>
      <c r="BA23" s="106"/>
      <c r="BB23" s="106"/>
      <c r="BC23" s="106"/>
      <c r="BD23" s="106"/>
      <c r="BE23" s="106"/>
      <c r="BF23" s="106"/>
      <c r="BG23" s="106"/>
      <c r="BH23" s="89">
        <f t="shared" si="0"/>
        <v>21</v>
      </c>
      <c r="BI23" s="20" t="str" cm="1">
        <f t="array" aca="1" ref="BI23" ca="1" xml:space="preserve"> INDIRECT( ADDRESS( ROW($C$12), COLUMN($C$12) +$BH23) )</f>
        <v>ㄏ</v>
      </c>
      <c r="BJ23" s="14" t="str" cm="1">
        <f t="array" aca="1" ref="BJ23" ca="1" xml:space="preserve"> INDIRECT( ADDRESS( ROW($C$13), COLUMN($C$13) +$BH23) )</f>
        <v>h</v>
      </c>
      <c r="BK23" s="15" t="str" cm="1">
        <f t="array" aca="1" ref="BK23" ca="1" xml:space="preserve"> INDIRECT( ADDRESS( ROW($C$14), COLUMN($C$14) +$BH23) )</f>
        <v>J</v>
      </c>
      <c r="BL23" s="16" t="str" cm="1">
        <f t="array" aca="1" ref="BL23" ca="1" xml:space="preserve"> INDIRECT( ADDRESS( ROW($C$15), COLUMN($C$15) +$BH23) )</f>
        <v>r</v>
      </c>
    </row>
    <row r="24" spans="2:64" s="12" customFormat="1" ht="38" customHeight="1">
      <c r="B24" s="120" t="s">
        <v>226</v>
      </c>
      <c r="C24" s="121"/>
      <c r="D24" s="122" t="str">
        <f xml:space="preserve"> _xlfn.CONCAT(D15:BF15)</f>
        <v>1aq2wsxeEDdcYnh8Rvfyr*iIkoO9UjJ (lL,&lt;m0p;:/-u43btgz6570</v>
      </c>
      <c r="E24" s="121"/>
      <c r="F24" s="121"/>
      <c r="G24" s="121"/>
      <c r="H24" s="121"/>
      <c r="I24" s="121"/>
      <c r="J24" s="121"/>
      <c r="K24" s="121"/>
      <c r="L24" s="121"/>
      <c r="M24" s="121"/>
      <c r="N24" s="121"/>
      <c r="O24" s="121"/>
      <c r="P24" s="121"/>
      <c r="Q24" s="121"/>
      <c r="R24" s="121"/>
      <c r="S24" s="121"/>
      <c r="T24" s="121"/>
      <c r="U24" s="121"/>
      <c r="V24" s="121"/>
      <c r="W24" s="121"/>
      <c r="X24" s="121"/>
      <c r="Y24" s="121"/>
      <c r="Z24" s="121"/>
      <c r="AA24" s="121"/>
      <c r="AB24" s="121"/>
      <c r="AC24" s="121"/>
      <c r="AD24" s="121"/>
      <c r="AE24" s="121"/>
      <c r="AF24" s="121"/>
      <c r="AG24" s="121"/>
      <c r="AH24" s="106"/>
      <c r="AI24" s="106"/>
      <c r="AJ24" s="106"/>
      <c r="AK24" s="106"/>
      <c r="AL24" s="106"/>
      <c r="AM24" s="106"/>
      <c r="AN24" s="106"/>
      <c r="AO24" s="106"/>
      <c r="AP24" s="106"/>
      <c r="AQ24" s="106"/>
      <c r="AR24" s="106"/>
      <c r="AS24" s="106"/>
      <c r="AT24" s="106"/>
      <c r="AU24" s="106"/>
      <c r="AV24" s="106"/>
      <c r="AW24" s="106"/>
      <c r="AX24" s="106"/>
      <c r="AY24" s="106"/>
      <c r="AZ24" s="106"/>
      <c r="BA24" s="106"/>
      <c r="BB24" s="106"/>
      <c r="BC24" s="106"/>
      <c r="BD24" s="106"/>
      <c r="BE24" s="106"/>
      <c r="BF24" s="106"/>
      <c r="BG24" s="106"/>
      <c r="BH24" s="89">
        <f t="shared" si="0"/>
        <v>22</v>
      </c>
      <c r="BI24" s="20" t="str" cm="1">
        <f t="array" aca="1" ref="BI24" ca="1" xml:space="preserve"> INDIRECT( ADDRESS( ROW($C$12), COLUMN($C$12) +$BH24) )</f>
        <v>ㄚ</v>
      </c>
      <c r="BJ24" s="14" t="str" cm="1">
        <f t="array" aca="1" ref="BJ24" ca="1" xml:space="preserve"> INDIRECT( ADDRESS( ROW($C$13), COLUMN($C$13) +$BH24) )</f>
        <v>a</v>
      </c>
      <c r="BK24" s="15" t="str" cm="1">
        <f t="array" aca="1" ref="BK24" ca="1" xml:space="preserve"> INDIRECT( ADDRESS( ROW($C$14), COLUMN($C$14) +$BH24) )</f>
        <v>a</v>
      </c>
      <c r="BL24" s="16" t="str" cm="1">
        <f t="array" aca="1" ref="BL24" ca="1" xml:space="preserve"> INDIRECT( ADDRESS( ROW($C$15), COLUMN($C$15) +$BH24) )</f>
        <v>*</v>
      </c>
    </row>
    <row r="25" spans="2:64" s="12" customFormat="1" ht="38" customHeight="1">
      <c r="B25" s="106"/>
      <c r="C25" s="106"/>
      <c r="D25" s="106"/>
      <c r="E25" s="106"/>
      <c r="F25" s="106"/>
      <c r="G25" s="106"/>
      <c r="H25" s="106"/>
      <c r="I25" s="106"/>
      <c r="J25" s="106"/>
      <c r="K25" s="106"/>
      <c r="L25" s="106"/>
      <c r="M25" s="106"/>
      <c r="N25" s="106"/>
      <c r="O25" s="106"/>
      <c r="P25" s="106"/>
      <c r="Q25" s="106"/>
      <c r="R25" s="106"/>
      <c r="S25" s="106"/>
      <c r="T25" s="106"/>
      <c r="U25" s="106"/>
      <c r="V25" s="106"/>
      <c r="W25" s="106"/>
      <c r="X25" s="106"/>
      <c r="Y25" s="106"/>
      <c r="Z25" s="106"/>
      <c r="AA25" s="106"/>
      <c r="AB25" s="106"/>
      <c r="AC25" s="106"/>
      <c r="AD25" s="106"/>
      <c r="AE25" s="106"/>
      <c r="AF25" s="106"/>
      <c r="AG25" s="106"/>
      <c r="AH25" s="106"/>
      <c r="AI25" s="106"/>
      <c r="AJ25" s="106"/>
      <c r="AK25" s="106"/>
      <c r="AL25" s="106"/>
      <c r="AM25" s="106"/>
      <c r="AN25" s="106"/>
      <c r="AO25" s="106"/>
      <c r="AP25" s="106"/>
      <c r="AQ25" s="106"/>
      <c r="AR25" s="106"/>
      <c r="AS25" s="106"/>
      <c r="AT25" s="106"/>
      <c r="AU25" s="106"/>
      <c r="AV25" s="106"/>
      <c r="AW25" s="106"/>
      <c r="AX25" s="106"/>
      <c r="AY25" s="106"/>
      <c r="AZ25" s="106"/>
      <c r="BA25" s="106"/>
      <c r="BB25" s="106"/>
      <c r="BC25" s="106"/>
      <c r="BD25" s="106"/>
      <c r="BE25" s="106"/>
      <c r="BF25" s="106"/>
      <c r="BG25" s="106"/>
      <c r="BH25" s="89">
        <f t="shared" si="0"/>
        <v>23</v>
      </c>
      <c r="BI25" s="20" t="str" cm="1">
        <f t="array" aca="1" ref="BI25" ca="1" xml:space="preserve"> INDIRECT( ADDRESS( ROW($C$12), COLUMN($C$12) +$BH25) )</f>
        <v>ㆩ</v>
      </c>
      <c r="BJ25" s="14" t="str" cm="1">
        <f t="array" aca="1" ref="BJ25" ca="1" xml:space="preserve"> INDIRECT( ADDRESS( ROW($C$13), COLUMN($C$13) +$BH25) )</f>
        <v>ann</v>
      </c>
      <c r="BK25" s="15" t="str" cm="1">
        <f t="array" aca="1" ref="BK25" ca="1" xml:space="preserve"> INDIRECT( ADDRESS( ROW($C$14), COLUMN($C$14) +$BH25) )</f>
        <v>aN</v>
      </c>
      <c r="BL25" s="16" t="str" cm="1">
        <f t="array" aca="1" ref="BL25" ca="1" xml:space="preserve"> INDIRECT( ADDRESS( ROW($C$15), COLUMN($C$15) +$BH25) )</f>
        <v>i</v>
      </c>
    </row>
    <row r="26" spans="2:64" s="12" customFormat="1" ht="38" customHeight="1">
      <c r="B26" s="108" t="s">
        <v>227</v>
      </c>
      <c r="C26" s="106"/>
      <c r="D26" s="106"/>
      <c r="E26" s="106"/>
      <c r="F26" s="106"/>
      <c r="G26" s="106"/>
      <c r="H26" s="106"/>
      <c r="I26" s="106"/>
      <c r="J26" s="106"/>
      <c r="K26" s="106"/>
      <c r="L26" s="106"/>
      <c r="M26" s="106"/>
      <c r="N26" s="106"/>
      <c r="O26" s="106"/>
      <c r="P26" s="106"/>
      <c r="Q26" s="106"/>
      <c r="R26" s="106"/>
      <c r="S26" s="106"/>
      <c r="T26" s="106"/>
      <c r="U26" s="106"/>
      <c r="V26" s="106"/>
      <c r="W26" s="106"/>
      <c r="X26" s="106"/>
      <c r="Y26" s="106"/>
      <c r="Z26" s="106"/>
      <c r="AA26" s="106"/>
      <c r="AB26" s="106"/>
      <c r="AC26" s="106"/>
      <c r="AD26" s="106"/>
      <c r="AE26" s="106"/>
      <c r="AF26" s="106"/>
      <c r="AG26" s="106"/>
      <c r="AH26" s="106"/>
      <c r="AI26" s="106"/>
      <c r="AJ26" s="106"/>
      <c r="AK26" s="106"/>
      <c r="AL26" s="106"/>
      <c r="AM26" s="106"/>
      <c r="AN26" s="106"/>
      <c r="AO26" s="106"/>
      <c r="AP26" s="106"/>
      <c r="AQ26" s="106"/>
      <c r="AR26" s="106"/>
      <c r="AS26" s="106"/>
      <c r="AT26" s="106"/>
      <c r="AU26" s="106"/>
      <c r="AV26" s="106"/>
      <c r="AW26" s="106"/>
      <c r="AX26" s="106"/>
      <c r="AY26" s="106"/>
      <c r="AZ26" s="106"/>
      <c r="BA26" s="106"/>
      <c r="BB26" s="106"/>
      <c r="BC26" s="106"/>
      <c r="BD26" s="106"/>
      <c r="BE26" s="106"/>
      <c r="BF26" s="106"/>
      <c r="BG26" s="106"/>
      <c r="BH26" s="91">
        <f t="shared" si="0"/>
        <v>24</v>
      </c>
      <c r="BI26" s="59" t="str" cm="1">
        <f t="array" aca="1" ref="BI26" ca="1" xml:space="preserve"> INDIRECT( ADDRESS( ROW($C$12), COLUMN($C$12) +$BH26) )</f>
        <v>ㆦ</v>
      </c>
      <c r="BJ26" s="60" t="str" cm="1">
        <f t="array" aca="1" ref="BJ26" ca="1" xml:space="preserve"> INDIRECT( ADDRESS( ROW($C$13), COLUMN($C$13) +$BH26) )</f>
        <v>o</v>
      </c>
      <c r="BK26" s="61" t="str" cm="1">
        <f t="array" aca="1" ref="BK26" ca="1" xml:space="preserve"> INDIRECT( ADDRESS( ROW($C$14), COLUMN($C$14) +$BH26) )</f>
        <v>O</v>
      </c>
      <c r="BL26" s="62" t="str" cm="1">
        <f t="array" aca="1" ref="BL26" ca="1" xml:space="preserve"> INDIRECT( ADDRESS( ROW($C$15), COLUMN($C$15) +$BH26) )</f>
        <v>I</v>
      </c>
    </row>
    <row r="27" spans="2:64" s="12" customFormat="1" ht="38" customHeight="1">
      <c r="B27" s="109" t="s">
        <v>228</v>
      </c>
      <c r="C27" s="104"/>
      <c r="D27" s="104"/>
      <c r="E27" s="104"/>
      <c r="F27" s="104"/>
      <c r="G27" s="104"/>
      <c r="H27" s="104"/>
      <c r="I27" s="104"/>
      <c r="J27" s="104"/>
      <c r="K27" s="104"/>
      <c r="L27" s="104"/>
      <c r="M27" s="104"/>
      <c r="N27" s="104"/>
      <c r="O27" s="104"/>
      <c r="P27" s="104"/>
      <c r="Q27" s="104"/>
      <c r="R27" s="104"/>
      <c r="S27" s="104"/>
      <c r="T27" s="104"/>
      <c r="U27" s="104"/>
      <c r="V27" s="104"/>
      <c r="W27" s="104"/>
      <c r="X27" s="104"/>
      <c r="Y27" s="104"/>
      <c r="Z27" s="104"/>
      <c r="AA27" s="104"/>
      <c r="AB27" s="104"/>
      <c r="AC27" s="104"/>
      <c r="AD27" s="104"/>
      <c r="AE27" s="104"/>
      <c r="AF27" s="104"/>
      <c r="AG27" s="105"/>
      <c r="AH27" s="106"/>
      <c r="AI27" s="106"/>
      <c r="AJ27" s="106"/>
      <c r="AK27" s="106"/>
      <c r="AL27" s="106"/>
      <c r="AM27" s="106"/>
      <c r="AN27" s="106"/>
      <c r="AO27" s="106"/>
      <c r="AP27" s="106"/>
      <c r="AQ27" s="106"/>
      <c r="AR27" s="106"/>
      <c r="AS27" s="106"/>
      <c r="AT27" s="106"/>
      <c r="AU27" s="106"/>
      <c r="AV27" s="106"/>
      <c r="AW27" s="106"/>
      <c r="AX27" s="106"/>
      <c r="AY27" s="106"/>
      <c r="AZ27" s="106"/>
      <c r="BA27" s="106"/>
      <c r="BB27" s="106"/>
      <c r="BC27" s="106"/>
      <c r="BD27" s="106"/>
      <c r="BE27" s="106"/>
      <c r="BF27" s="106"/>
      <c r="BG27" s="106"/>
      <c r="BH27" s="90">
        <f t="shared" si="0"/>
        <v>25</v>
      </c>
      <c r="BI27" s="53" t="str" cm="1">
        <f t="array" aca="1" ref="BI27" ca="1" xml:space="preserve"> INDIRECT( ADDRESS( ROW($C$12), COLUMN($C$12) +$BH27) )</f>
        <v>ㆧ</v>
      </c>
      <c r="BJ27" s="54" t="str" cm="1">
        <f t="array" aca="1" ref="BJ27" ca="1" xml:space="preserve"> INDIRECT( ADDRESS( ROW($C$13), COLUMN($C$13) +$BH27) )</f>
        <v>onn</v>
      </c>
      <c r="BK27" s="55" t="str" cm="1">
        <f t="array" aca="1" ref="BK27" ca="1" xml:space="preserve"> INDIRECT( ADDRESS( ROW($C$14), COLUMN($C$14) +$BH27) )</f>
        <v>ON</v>
      </c>
      <c r="BL27" s="56" t="str" cm="1">
        <f t="array" aca="1" ref="BL27" ca="1" xml:space="preserve"> INDIRECT( ADDRESS( ROW($C$15), COLUMN($C$15) +$BH27) )</f>
        <v>k</v>
      </c>
    </row>
    <row r="28" spans="2:64" s="12" customFormat="1" ht="38" customHeight="1">
      <c r="B28" s="106"/>
      <c r="C28" s="106"/>
      <c r="D28" s="106"/>
      <c r="E28" s="106"/>
      <c r="F28" s="106"/>
      <c r="G28" s="106"/>
      <c r="H28" s="106"/>
      <c r="I28" s="106"/>
      <c r="J28" s="106"/>
      <c r="K28" s="106"/>
      <c r="L28" s="106"/>
      <c r="M28" s="106"/>
      <c r="N28" s="106"/>
      <c r="O28" s="106"/>
      <c r="P28" s="106"/>
      <c r="Q28" s="106"/>
      <c r="R28" s="106"/>
      <c r="S28" s="106"/>
      <c r="T28" s="106"/>
      <c r="U28" s="106"/>
      <c r="V28" s="106"/>
      <c r="W28" s="106"/>
      <c r="X28" s="106"/>
      <c r="Y28" s="106"/>
      <c r="Z28" s="106"/>
      <c r="AA28" s="106"/>
      <c r="AB28" s="106"/>
      <c r="AC28" s="106"/>
      <c r="AD28" s="106"/>
      <c r="AE28" s="106"/>
      <c r="AF28" s="106"/>
      <c r="AG28" s="106"/>
      <c r="AH28" s="106"/>
      <c r="AI28" s="106"/>
      <c r="AJ28" s="106"/>
      <c r="AK28" s="106"/>
      <c r="AL28" s="106"/>
      <c r="AM28" s="106"/>
      <c r="AN28" s="106"/>
      <c r="AO28" s="106"/>
      <c r="AP28" s="106"/>
      <c r="AQ28" s="106"/>
      <c r="AR28" s="106"/>
      <c r="AS28" s="106"/>
      <c r="AT28" s="106"/>
      <c r="AU28" s="106"/>
      <c r="AV28" s="106"/>
      <c r="AW28" s="106"/>
      <c r="AX28" s="106"/>
      <c r="AY28" s="106"/>
      <c r="AZ28" s="106"/>
      <c r="BA28" s="106"/>
      <c r="BB28" s="106"/>
      <c r="BC28" s="106"/>
      <c r="BD28" s="106"/>
      <c r="BE28" s="106"/>
      <c r="BF28" s="106"/>
      <c r="BG28" s="106"/>
      <c r="BH28" s="89">
        <f t="shared" si="0"/>
        <v>26</v>
      </c>
      <c r="BI28" s="20" t="str" cm="1">
        <f t="array" aca="1" ref="BI28" ca="1" xml:space="preserve"> INDIRECT( ADDRESS( ROW($C$12), COLUMN($C$12) +$BH28) )</f>
        <v>ㄜ</v>
      </c>
      <c r="BJ28" s="14" t="str" cm="1">
        <f t="array" aca="1" ref="BJ28" ca="1" xml:space="preserve"> INDIRECT( ADDRESS( ROW($C$13), COLUMN($C$13) +$BH28) )</f>
        <v>o</v>
      </c>
      <c r="BK28" s="15" t="str" cm="1">
        <f t="array" aca="1" ref="BK28" ca="1" xml:space="preserve"> INDIRECT( ADDRESS( ROW($C$14), COLUMN($C$14) +$BH28) )</f>
        <v>o</v>
      </c>
      <c r="BL28" s="16" t="str" cm="1">
        <f t="array" aca="1" ref="BL28" ca="1" xml:space="preserve"> INDIRECT( ADDRESS( ROW($C$15), COLUMN($C$15) +$BH28) )</f>
        <v>o</v>
      </c>
    </row>
    <row r="29" spans="2:64" s="12" customFormat="1" ht="38" customHeight="1">
      <c r="B29" s="106" t="s">
        <v>357</v>
      </c>
      <c r="C29" s="106"/>
      <c r="D29" s="106"/>
      <c r="E29" s="106"/>
      <c r="F29" s="106"/>
      <c r="G29" s="106"/>
      <c r="H29" s="106"/>
      <c r="I29" s="106"/>
      <c r="J29" s="106"/>
      <c r="K29" s="106"/>
      <c r="L29" s="106"/>
      <c r="M29" s="106"/>
      <c r="N29" s="106"/>
      <c r="O29" s="106"/>
      <c r="P29" s="106"/>
      <c r="Q29" s="106"/>
      <c r="R29" s="106"/>
      <c r="S29" s="106"/>
      <c r="T29" s="106"/>
      <c r="U29" s="106"/>
      <c r="V29" s="106"/>
      <c r="W29" s="106"/>
      <c r="X29" s="106"/>
      <c r="Y29" s="106"/>
      <c r="Z29" s="106"/>
      <c r="AA29" s="106"/>
      <c r="AB29" s="106"/>
      <c r="AC29" s="106"/>
      <c r="AD29" s="106"/>
      <c r="AE29" s="106"/>
      <c r="AF29" s="106"/>
      <c r="AG29" s="106"/>
      <c r="AH29" s="106"/>
      <c r="AI29" s="106"/>
      <c r="AJ29" s="106"/>
      <c r="AK29" s="106"/>
      <c r="AL29" s="106"/>
      <c r="AM29" s="106"/>
      <c r="AN29" s="106"/>
      <c r="AO29" s="106"/>
      <c r="AP29" s="106"/>
      <c r="AQ29" s="106"/>
      <c r="AR29" s="106"/>
      <c r="AS29" s="106"/>
      <c r="AT29" s="106"/>
      <c r="AU29" s="106"/>
      <c r="AV29" s="106"/>
      <c r="AW29" s="106"/>
      <c r="AX29" s="106"/>
      <c r="AY29" s="106"/>
      <c r="AZ29" s="106"/>
      <c r="BA29" s="106"/>
      <c r="BB29" s="106"/>
      <c r="BC29" s="106"/>
      <c r="BD29" s="106"/>
      <c r="BE29" s="106"/>
      <c r="BF29" s="106"/>
      <c r="BG29" s="106"/>
      <c r="BH29" s="89">
        <f t="shared" si="0"/>
        <v>27</v>
      </c>
      <c r="BI29" s="20" t="str" cm="1">
        <f t="array" aca="1" ref="BI29" ca="1" xml:space="preserve"> INDIRECT( ADDRESS( ROW($C$12), COLUMN($C$12) +$BH29) )</f>
        <v>ㆤ</v>
      </c>
      <c r="BJ29" s="14" t="str" cm="1">
        <f t="array" aca="1" ref="BJ29" ca="1" xml:space="preserve"> INDIRECT( ADDRESS( ROW($C$13), COLUMN($C$13) +$BH29) )</f>
        <v>e</v>
      </c>
      <c r="BK29" s="15" t="str" cm="1">
        <f t="array" aca="1" ref="BK29" ca="1" xml:space="preserve"> INDIRECT( ADDRESS( ROW($C$14), COLUMN($C$14) +$BH29) )</f>
        <v>e</v>
      </c>
      <c r="BL29" s="16" t="str" cm="1">
        <f t="array" aca="1" ref="BL29" ca="1" xml:space="preserve"> INDIRECT( ADDRESS( ROW($C$15), COLUMN($C$15) +$BH29) )</f>
        <v>O</v>
      </c>
    </row>
    <row r="30" spans="2:64" s="12" customFormat="1" ht="38" customHeight="1">
      <c r="B30" s="106" t="s">
        <v>355</v>
      </c>
      <c r="C30" s="106"/>
      <c r="D30" s="106"/>
      <c r="E30" s="106"/>
      <c r="F30" s="106"/>
      <c r="G30" s="106"/>
      <c r="H30" s="106"/>
      <c r="I30" s="106"/>
      <c r="J30" s="106"/>
      <c r="K30" s="106"/>
      <c r="L30" s="106"/>
      <c r="M30" s="106"/>
      <c r="N30" s="106"/>
      <c r="O30" s="106"/>
      <c r="P30" s="106"/>
      <c r="Q30" s="106"/>
      <c r="R30" s="106"/>
      <c r="S30" s="106"/>
      <c r="T30" s="106"/>
      <c r="U30" s="106"/>
      <c r="V30" s="106"/>
      <c r="W30" s="106"/>
      <c r="X30" s="106"/>
      <c r="Y30" s="106"/>
      <c r="Z30" s="106"/>
      <c r="AA30" s="106"/>
      <c r="AB30" s="106"/>
      <c r="AC30" s="106"/>
      <c r="AD30" s="106"/>
      <c r="AE30" s="106"/>
      <c r="AF30" s="106"/>
      <c r="AG30" s="106"/>
      <c r="AH30" s="106"/>
      <c r="AI30" s="106"/>
      <c r="AJ30" s="106"/>
      <c r="AK30" s="106"/>
      <c r="AL30" s="106"/>
      <c r="AM30" s="106"/>
      <c r="AN30" s="106"/>
      <c r="AO30" s="106"/>
      <c r="AP30" s="106"/>
      <c r="AQ30" s="106"/>
      <c r="AR30" s="106"/>
      <c r="AS30" s="106"/>
      <c r="AT30" s="106"/>
      <c r="AU30" s="106"/>
      <c r="AV30" s="106"/>
      <c r="AW30" s="106"/>
      <c r="AX30" s="106"/>
      <c r="AY30" s="106"/>
      <c r="AZ30" s="106"/>
      <c r="BA30" s="106"/>
      <c r="BB30" s="106"/>
      <c r="BC30" s="106"/>
      <c r="BD30" s="106"/>
      <c r="BE30" s="106"/>
      <c r="BF30" s="106"/>
      <c r="BG30" s="106"/>
      <c r="BH30" s="91">
        <f t="shared" si="0"/>
        <v>28</v>
      </c>
      <c r="BI30" s="59" t="str" cm="1">
        <f t="array" aca="1" ref="BI30" ca="1" xml:space="preserve"> INDIRECT( ADDRESS( ROW($C$12), COLUMN($C$12) +$BH30) )</f>
        <v>ㆥ</v>
      </c>
      <c r="BJ30" s="60" t="str" cm="1">
        <f t="array" aca="1" ref="BJ30" ca="1" xml:space="preserve"> INDIRECT( ADDRESS( ROW($C$13), COLUMN($C$13) +$BH30) )</f>
        <v>enn</v>
      </c>
      <c r="BK30" s="61" t="str" cm="1">
        <f t="array" aca="1" ref="BK30" ca="1" xml:space="preserve"> INDIRECT( ADDRESS( ROW($C$14), COLUMN($C$14) +$BH30) )</f>
        <v>eN</v>
      </c>
      <c r="BL30" s="62" t="str" cm="1">
        <f t="array" aca="1" ref="BL30" ca="1" xml:space="preserve"> INDIRECT( ADDRESS( ROW($C$15), COLUMN($C$15) +$BH30) )</f>
        <v>9</v>
      </c>
    </row>
    <row r="31" spans="2:64" s="12" customFormat="1" ht="38" customHeight="1">
      <c r="B31" s="106"/>
      <c r="C31" s="106"/>
      <c r="D31" s="106"/>
      <c r="E31" s="106"/>
      <c r="F31" s="106"/>
      <c r="G31" s="106"/>
      <c r="H31" s="106"/>
      <c r="I31" s="106"/>
      <c r="J31" s="106"/>
      <c r="K31" s="106"/>
      <c r="L31" s="106"/>
      <c r="M31" s="106"/>
      <c r="N31" s="106"/>
      <c r="O31" s="106"/>
      <c r="P31" s="106"/>
      <c r="Q31" s="106"/>
      <c r="R31" s="106"/>
      <c r="S31" s="106"/>
      <c r="T31" s="106"/>
      <c r="U31" s="106"/>
      <c r="V31" s="106"/>
      <c r="W31" s="106"/>
      <c r="X31" s="106"/>
      <c r="Y31" s="106"/>
      <c r="Z31" s="106"/>
      <c r="AA31" s="106"/>
      <c r="AB31" s="106"/>
      <c r="AC31" s="106"/>
      <c r="AD31" s="106"/>
      <c r="AE31" s="106"/>
      <c r="AF31" s="106"/>
      <c r="AG31" s="106"/>
      <c r="AH31" s="106"/>
      <c r="AI31" s="106"/>
      <c r="AJ31" s="106"/>
      <c r="AK31" s="106"/>
      <c r="AL31" s="106"/>
      <c r="AM31" s="106"/>
      <c r="AN31" s="106"/>
      <c r="AO31" s="106"/>
      <c r="AP31" s="106"/>
      <c r="AQ31" s="106"/>
      <c r="AR31" s="106"/>
      <c r="AS31" s="106"/>
      <c r="AT31" s="106"/>
      <c r="AU31" s="106"/>
      <c r="AV31" s="106"/>
      <c r="AW31" s="106"/>
      <c r="AX31" s="106"/>
      <c r="AY31" s="106"/>
      <c r="AZ31" s="106"/>
      <c r="BA31" s="106"/>
      <c r="BB31" s="106"/>
      <c r="BC31" s="106"/>
      <c r="BD31" s="106"/>
      <c r="BE31" s="106"/>
      <c r="BF31" s="106"/>
      <c r="BG31" s="106"/>
      <c r="BH31" s="89">
        <f t="shared" si="0"/>
        <v>29</v>
      </c>
      <c r="BI31" s="20" t="str" cm="1">
        <f t="array" aca="1" ref="BI31" ca="1" xml:space="preserve"> INDIRECT( ADDRESS( ROW($C$12), COLUMN($C$12) +$BH31) )</f>
        <v>ㄧ</v>
      </c>
      <c r="BJ31" s="14" t="str" cm="1">
        <f t="array" aca="1" ref="BJ31" ca="1" xml:space="preserve"> INDIRECT( ADDRESS( ROW($C$13), COLUMN($C$13) +$BH31) )</f>
        <v>i</v>
      </c>
      <c r="BK31" s="15" cm="1">
        <f t="array" aca="1" ref="BK31" ca="1" xml:space="preserve"> INDIRECT( ADDRESS( ROW($C$14), COLUMN($C$14) +$BH31) )</f>
        <v>0</v>
      </c>
      <c r="BL31" s="16" t="str" cm="1">
        <f t="array" aca="1" ref="BL31" ca="1" xml:space="preserve"> INDIRECT( ADDRESS( ROW($C$15), COLUMN($C$15) +$BH31) )</f>
        <v>U</v>
      </c>
    </row>
    <row r="32" spans="2:64" s="12" customFormat="1" ht="38" customHeight="1">
      <c r="B32" s="123" t="s">
        <v>226</v>
      </c>
      <c r="C32" s="121"/>
      <c r="D32" s="121" t="s">
        <v>229</v>
      </c>
      <c r="E32" s="121"/>
      <c r="F32" s="121"/>
      <c r="G32" s="121"/>
      <c r="H32" s="121"/>
      <c r="I32" s="121"/>
      <c r="J32" s="121"/>
      <c r="K32" s="121"/>
      <c r="L32" s="121"/>
      <c r="M32" s="121"/>
      <c r="N32" s="121"/>
      <c r="O32" s="121"/>
      <c r="P32" s="121"/>
      <c r="Q32" s="121"/>
      <c r="R32" s="121"/>
      <c r="S32" s="121"/>
      <c r="T32" s="121"/>
      <c r="U32" s="121"/>
      <c r="V32" s="121"/>
      <c r="W32" s="121"/>
      <c r="X32" s="121"/>
      <c r="Y32" s="121"/>
      <c r="Z32" s="121"/>
      <c r="AA32" s="121"/>
      <c r="AB32" s="121"/>
      <c r="AC32" s="121"/>
      <c r="AD32" s="121"/>
      <c r="AE32" s="121"/>
      <c r="AF32" s="121"/>
      <c r="AG32" s="121"/>
      <c r="AH32" s="106"/>
      <c r="AI32" s="106"/>
      <c r="AJ32" s="106"/>
      <c r="AK32" s="106"/>
      <c r="AL32" s="106"/>
      <c r="AM32" s="106"/>
      <c r="AN32" s="106"/>
      <c r="AO32" s="106"/>
      <c r="AP32" s="106"/>
      <c r="AQ32" s="106"/>
      <c r="AR32" s="106"/>
      <c r="AS32" s="106"/>
      <c r="AT32" s="106"/>
      <c r="AU32" s="106"/>
      <c r="AV32" s="106"/>
      <c r="AW32" s="106"/>
      <c r="AX32" s="106"/>
      <c r="AY32" s="106"/>
      <c r="AZ32" s="106"/>
      <c r="BA32" s="106"/>
      <c r="BB32" s="106"/>
      <c r="BC32" s="106"/>
      <c r="BD32" s="106"/>
      <c r="BE32" s="106"/>
      <c r="BF32" s="106"/>
      <c r="BG32" s="106"/>
      <c r="BH32" s="89">
        <f t="shared" si="0"/>
        <v>30</v>
      </c>
      <c r="BI32" s="20" t="str" cm="1">
        <f t="array" aca="1" ref="BI32" ca="1" xml:space="preserve"> INDIRECT( ADDRESS( ROW($C$12), COLUMN($C$12) +$BH32) )</f>
        <v>ㆪ</v>
      </c>
      <c r="BJ32" s="14" t="str" cm="1">
        <f t="array" aca="1" ref="BJ32" ca="1" xml:space="preserve"> INDIRECT( ADDRESS( ROW($C$13), COLUMN($C$13) +$BH32) )</f>
        <v>inn</v>
      </c>
      <c r="BK32" s="15" cm="1">
        <f t="array" aca="1" ref="BK32" ca="1" xml:space="preserve"> INDIRECT( ADDRESS( ROW($C$14), COLUMN($C$14) +$BH32) )</f>
        <v>0</v>
      </c>
      <c r="BL32" s="16" t="str" cm="1">
        <f t="array" aca="1" ref="BL32" ca="1" xml:space="preserve"> INDIRECT( ADDRESS( ROW($C$15), COLUMN($C$15) +$BH32) )</f>
        <v>j</v>
      </c>
    </row>
    <row r="33" spans="2:64" s="12" customFormat="1" ht="38" customHeight="1">
      <c r="B33" s="113" t="s">
        <v>353</v>
      </c>
      <c r="C33" s="113"/>
      <c r="D33" s="113" t="s">
        <v>354</v>
      </c>
      <c r="E33" s="113"/>
      <c r="F33" s="113"/>
      <c r="G33" s="113"/>
      <c r="H33" s="113"/>
      <c r="I33" s="113"/>
      <c r="J33" s="113"/>
      <c r="K33" s="113"/>
      <c r="L33" s="113"/>
      <c r="M33" s="113"/>
      <c r="N33" s="113"/>
      <c r="O33" s="113"/>
      <c r="P33" s="113"/>
      <c r="Q33" s="113"/>
      <c r="R33" s="113"/>
      <c r="S33" s="113"/>
      <c r="T33" s="113"/>
      <c r="U33" s="113"/>
      <c r="V33" s="113"/>
      <c r="W33" s="113"/>
      <c r="X33" s="113"/>
      <c r="Y33" s="113"/>
      <c r="Z33" s="113"/>
      <c r="AA33" s="113"/>
      <c r="AB33" s="113"/>
      <c r="AC33" s="113"/>
      <c r="AD33" s="113"/>
      <c r="AE33" s="113"/>
      <c r="AF33" s="113"/>
      <c r="AG33" s="113"/>
      <c r="AH33" s="106"/>
      <c r="AI33" s="106"/>
      <c r="AJ33" s="106"/>
      <c r="AK33" s="106"/>
      <c r="AL33" s="106"/>
      <c r="AM33" s="106"/>
      <c r="AN33" s="106"/>
      <c r="AO33" s="106"/>
      <c r="AP33" s="106"/>
      <c r="AQ33" s="106"/>
      <c r="AR33" s="106"/>
      <c r="AS33" s="106"/>
      <c r="AT33" s="106"/>
      <c r="AU33" s="106"/>
      <c r="AV33" s="106"/>
      <c r="AW33" s="106"/>
      <c r="AX33" s="106"/>
      <c r="AY33" s="106"/>
      <c r="AZ33" s="106"/>
      <c r="BA33" s="106"/>
      <c r="BB33" s="106"/>
      <c r="BC33" s="106"/>
      <c r="BD33" s="106"/>
      <c r="BE33" s="106"/>
      <c r="BF33" s="106"/>
      <c r="BG33" s="106"/>
      <c r="BH33" s="89">
        <f t="shared" si="0"/>
        <v>31</v>
      </c>
      <c r="BI33" s="20" t="str" cm="1">
        <f t="array" aca="1" ref="BI33" ca="1" xml:space="preserve"> INDIRECT( ADDRESS( ROW($C$12), COLUMN($C$12) +$BH33) )</f>
        <v>ㄨ</v>
      </c>
      <c r="BJ33" s="14" t="str" cm="1">
        <f t="array" aca="1" ref="BJ33" ca="1" xml:space="preserve"> INDIRECT( ADDRESS( ROW($C$13), COLUMN($C$13) +$BH33) )</f>
        <v>u</v>
      </c>
      <c r="BK33" s="15" cm="1">
        <f t="array" aca="1" ref="BK33" ca="1" xml:space="preserve"> INDIRECT( ADDRESS( ROW($C$14), COLUMN($C$14) +$BH33) )</f>
        <v>0</v>
      </c>
      <c r="BL33" s="16" t="str" cm="1">
        <f t="array" aca="1" ref="BL33" ca="1" xml:space="preserve"> INDIRECT( ADDRESS( ROW($C$15), COLUMN($C$15) +$BH33) )</f>
        <v>J</v>
      </c>
    </row>
    <row r="34" spans="2:64" s="12" customFormat="1" ht="38" customHeight="1">
      <c r="B34" s="106"/>
      <c r="C34" s="106"/>
      <c r="D34" s="106"/>
      <c r="E34" s="106"/>
      <c r="F34" s="106"/>
      <c r="G34" s="106"/>
      <c r="H34" s="106"/>
      <c r="I34" s="106"/>
      <c r="J34" s="106"/>
      <c r="K34" s="106"/>
      <c r="L34" s="106"/>
      <c r="M34" s="106"/>
      <c r="N34" s="106"/>
      <c r="O34" s="106"/>
      <c r="P34" s="106"/>
      <c r="Q34" s="106"/>
      <c r="R34" s="106"/>
      <c r="S34" s="106"/>
      <c r="T34" s="106"/>
      <c r="U34" s="106"/>
      <c r="V34" s="106"/>
      <c r="W34" s="106"/>
      <c r="X34" s="106"/>
      <c r="Y34" s="106"/>
      <c r="Z34" s="106"/>
      <c r="AA34" s="106"/>
      <c r="AB34" s="106"/>
      <c r="AC34" s="106"/>
      <c r="AD34" s="106"/>
      <c r="AE34" s="106"/>
      <c r="AF34" s="106"/>
      <c r="AG34" s="106"/>
      <c r="AH34" s="106"/>
      <c r="AI34" s="106"/>
      <c r="AJ34" s="106"/>
      <c r="AK34" s="106"/>
      <c r="AL34" s="106"/>
      <c r="AM34" s="106"/>
      <c r="AN34" s="106"/>
      <c r="AO34" s="106"/>
      <c r="AP34" s="106"/>
      <c r="AQ34" s="106"/>
      <c r="AR34" s="106"/>
      <c r="AS34" s="106"/>
      <c r="AT34" s="106"/>
      <c r="AU34" s="106"/>
      <c r="AV34" s="106"/>
      <c r="AW34" s="106"/>
      <c r="AX34" s="106"/>
      <c r="AY34" s="106"/>
      <c r="AZ34" s="106"/>
      <c r="BA34" s="106"/>
      <c r="BB34" s="106"/>
      <c r="BC34" s="106"/>
      <c r="BD34" s="106"/>
      <c r="BE34" s="106"/>
      <c r="BF34" s="106"/>
      <c r="BG34" s="106"/>
      <c r="BH34" s="89">
        <f t="shared" si="0"/>
        <v>32</v>
      </c>
      <c r="BI34" s="20" t="str" cm="1">
        <f t="array" aca="1" ref="BI34" ca="1" xml:space="preserve"> INDIRECT( ADDRESS( ROW($C$12), COLUMN($C$12) +$BH34) )</f>
        <v>ㆫ</v>
      </c>
      <c r="BJ34" s="14" t="str" cm="1">
        <f t="array" aca="1" ref="BJ34" ca="1" xml:space="preserve"> INDIRECT( ADDRESS( ROW($C$13), COLUMN($C$13) +$BH34) )</f>
        <v>unn</v>
      </c>
      <c r="BK34" s="15" cm="1">
        <f t="array" aca="1" ref="BK34" ca="1" xml:space="preserve"> INDIRECT( ADDRESS( ROW($C$14), COLUMN($C$14) +$BH34) )</f>
        <v>0</v>
      </c>
      <c r="BL34" s="16" t="str" cm="1">
        <f t="array" aca="1" ref="BL34" ca="1" xml:space="preserve"> INDIRECT( ADDRESS( ROW($C$15), COLUMN($C$15) +$BH34) )</f>
        <v xml:space="preserve"> </v>
      </c>
    </row>
    <row r="35" spans="2:64" ht="38" customHeight="1">
      <c r="B35" s="110"/>
      <c r="C35" s="110"/>
      <c r="D35" s="110"/>
      <c r="E35" s="110"/>
      <c r="F35" s="110"/>
      <c r="G35" s="110"/>
      <c r="H35" s="110"/>
      <c r="I35" s="110"/>
      <c r="J35" s="110"/>
      <c r="K35" s="110"/>
      <c r="L35" s="110"/>
      <c r="M35" s="110"/>
      <c r="N35" s="110"/>
      <c r="O35" s="110"/>
      <c r="P35" s="110"/>
      <c r="Q35" s="110"/>
      <c r="R35" s="110"/>
      <c r="S35" s="110"/>
      <c r="T35" s="110"/>
      <c r="U35" s="110"/>
      <c r="V35" s="110"/>
      <c r="W35" s="110"/>
      <c r="X35" s="110"/>
      <c r="Y35" s="110"/>
      <c r="Z35" s="110"/>
      <c r="AA35" s="110"/>
      <c r="AB35" s="110"/>
      <c r="AC35" s="110"/>
      <c r="AD35" s="110"/>
      <c r="AE35" s="110"/>
      <c r="AF35" s="110"/>
      <c r="AG35" s="110"/>
      <c r="AH35" s="110"/>
      <c r="AI35" s="110"/>
      <c r="AJ35" s="110"/>
      <c r="AK35" s="110"/>
      <c r="AL35" s="110"/>
      <c r="AM35" s="110"/>
      <c r="AN35" s="110"/>
      <c r="AO35" s="110"/>
      <c r="AP35" s="110"/>
      <c r="AQ35" s="110"/>
      <c r="AR35" s="110"/>
      <c r="AS35" s="110"/>
      <c r="AT35" s="110"/>
      <c r="AU35" s="110"/>
      <c r="AV35" s="110"/>
      <c r="AW35" s="110"/>
      <c r="AX35" s="110"/>
      <c r="AY35" s="110"/>
      <c r="AZ35" s="110"/>
      <c r="BA35" s="110"/>
      <c r="BB35" s="110"/>
      <c r="BC35" s="110"/>
      <c r="BD35" s="110"/>
      <c r="BE35" s="110"/>
      <c r="BF35" s="110"/>
      <c r="BG35" s="110"/>
      <c r="BH35" s="89">
        <f t="shared" si="0"/>
        <v>33</v>
      </c>
      <c r="BI35" s="20" t="str" cm="1">
        <f t="array" aca="1" ref="BI35" ca="1" xml:space="preserve"> INDIRECT( ADDRESS( ROW($C$12), COLUMN($C$12) +$BH35) )</f>
        <v>ㄞ</v>
      </c>
      <c r="BJ35" s="14" t="str" cm="1">
        <f t="array" aca="1" ref="BJ35" ca="1" xml:space="preserve"> INDIRECT( ADDRESS( ROW($C$13), COLUMN($C$13) +$BH35) )</f>
        <v>ai</v>
      </c>
      <c r="BK35" s="15" t="str" cm="1">
        <f t="array" aca="1" ref="BK35" ca="1" xml:space="preserve"> INDIRECT( ADDRESS( ROW($C$14), COLUMN($C$14) +$BH35) )</f>
        <v>u</v>
      </c>
      <c r="BL35" s="16" t="str" cm="1">
        <f t="array" aca="1" ref="BL35" ca="1" xml:space="preserve"> INDIRECT( ADDRESS( ROW($C$15), COLUMN($C$15) +$BH35) )</f>
        <v>(</v>
      </c>
    </row>
    <row r="36" spans="2:64" ht="38" customHeight="1">
      <c r="B36" s="110"/>
      <c r="C36" s="110"/>
      <c r="D36" s="110"/>
      <c r="E36" s="110"/>
      <c r="F36" s="110"/>
      <c r="G36" s="110"/>
      <c r="H36" s="110"/>
      <c r="I36" s="110"/>
      <c r="J36" s="110"/>
      <c r="K36" s="110"/>
      <c r="L36" s="110"/>
      <c r="M36" s="110"/>
      <c r="N36" s="110"/>
      <c r="O36" s="110"/>
      <c r="P36" s="110"/>
      <c r="Q36" s="110"/>
      <c r="R36" s="110"/>
      <c r="S36" s="110"/>
      <c r="T36" s="110"/>
      <c r="U36" s="110"/>
      <c r="V36" s="110"/>
      <c r="W36" s="110"/>
      <c r="X36" s="110"/>
      <c r="Y36" s="110"/>
      <c r="Z36" s="110"/>
      <c r="AA36" s="110"/>
      <c r="AB36" s="110"/>
      <c r="AC36" s="110"/>
      <c r="AD36" s="110"/>
      <c r="AE36" s="110"/>
      <c r="AF36" s="110"/>
      <c r="AG36" s="110"/>
      <c r="AH36" s="110"/>
      <c r="AI36" s="110"/>
      <c r="AJ36" s="110"/>
      <c r="AK36" s="110"/>
      <c r="AL36" s="110"/>
      <c r="AM36" s="110"/>
      <c r="AN36" s="110"/>
      <c r="AO36" s="110"/>
      <c r="AP36" s="110"/>
      <c r="AQ36" s="110"/>
      <c r="AR36" s="110"/>
      <c r="AS36" s="110"/>
      <c r="AT36" s="110"/>
      <c r="AU36" s="110"/>
      <c r="AV36" s="110"/>
      <c r="AW36" s="110"/>
      <c r="AX36" s="110"/>
      <c r="AY36" s="110"/>
      <c r="AZ36" s="110"/>
      <c r="BA36" s="110"/>
      <c r="BB36" s="110"/>
      <c r="BC36" s="110"/>
      <c r="BD36" s="110"/>
      <c r="BE36" s="110"/>
      <c r="BF36" s="110"/>
      <c r="BG36" s="110"/>
      <c r="BH36" s="89">
        <f t="shared" si="0"/>
        <v>34</v>
      </c>
      <c r="BI36" s="20" t="str" cm="1">
        <f t="array" aca="1" ref="BI36" ca="1" xml:space="preserve"> INDIRECT( ADDRESS( ROW($C$12), COLUMN($C$12) +$BH36) )</f>
        <v>ㆮ</v>
      </c>
      <c r="BJ36" s="14" t="str" cm="1">
        <f t="array" aca="1" ref="BJ36" ca="1" xml:space="preserve"> INDIRECT( ADDRESS( ROW($C$13), COLUMN($C$13) +$BH36) )</f>
        <v>ainn</v>
      </c>
      <c r="BK36" s="15" t="str" cm="1">
        <f t="array" aca="1" ref="BK36" ca="1" xml:space="preserve"> INDIRECT( ADDRESS( ROW($C$14), COLUMN($C$14) +$BH36) )</f>
        <v>U</v>
      </c>
      <c r="BL36" s="16" t="str" cm="1">
        <f t="array" aca="1" ref="BL36" ca="1" xml:space="preserve"> INDIRECT( ADDRESS( ROW($C$15), COLUMN($C$15) +$BH36) )</f>
        <v>l</v>
      </c>
    </row>
    <row r="37" spans="2:64" ht="38" customHeight="1">
      <c r="B37" s="110"/>
      <c r="C37" s="110"/>
      <c r="D37" s="110"/>
      <c r="E37" s="110"/>
      <c r="F37" s="110"/>
      <c r="G37" s="110"/>
      <c r="H37" s="110"/>
      <c r="I37" s="110"/>
      <c r="J37" s="110"/>
      <c r="K37" s="110"/>
      <c r="L37" s="110"/>
      <c r="M37" s="110"/>
      <c r="N37" s="110"/>
      <c r="O37" s="110"/>
      <c r="P37" s="110"/>
      <c r="Q37" s="110"/>
      <c r="R37" s="110"/>
      <c r="S37" s="110"/>
      <c r="T37" s="110"/>
      <c r="U37" s="110"/>
      <c r="V37" s="110"/>
      <c r="W37" s="110"/>
      <c r="X37" s="110"/>
      <c r="Y37" s="110"/>
      <c r="Z37" s="110"/>
      <c r="AA37" s="110"/>
      <c r="AB37" s="110"/>
      <c r="AC37" s="110"/>
      <c r="AD37" s="110"/>
      <c r="AE37" s="110"/>
      <c r="AF37" s="110"/>
      <c r="AG37" s="110"/>
      <c r="AH37" s="110"/>
      <c r="AI37" s="110"/>
      <c r="AJ37" s="110"/>
      <c r="AK37" s="110"/>
      <c r="AL37" s="110"/>
      <c r="AM37" s="110"/>
      <c r="AN37" s="110"/>
      <c r="AO37" s="110"/>
      <c r="AP37" s="110"/>
      <c r="AQ37" s="110"/>
      <c r="AR37" s="110"/>
      <c r="AS37" s="110"/>
      <c r="AT37" s="110"/>
      <c r="AU37" s="110"/>
      <c r="AV37" s="110"/>
      <c r="AW37" s="110"/>
      <c r="AX37" s="110"/>
      <c r="AY37" s="110"/>
      <c r="AZ37" s="110"/>
      <c r="BA37" s="110"/>
      <c r="BB37" s="110"/>
      <c r="BC37" s="110"/>
      <c r="BD37" s="110"/>
      <c r="BE37" s="110"/>
      <c r="BF37" s="110"/>
      <c r="BG37" s="110"/>
      <c r="BH37" s="89">
        <f t="shared" si="0"/>
        <v>35</v>
      </c>
      <c r="BI37" s="20" t="str" cm="1">
        <f t="array" aca="1" ref="BI37" ca="1" xml:space="preserve"> INDIRECT( ADDRESS( ROW($C$12), COLUMN($C$12) +$BH37) )</f>
        <v>ㄠ</v>
      </c>
      <c r="BJ37" s="14" t="str" cm="1">
        <f t="array" aca="1" ref="BJ37" ca="1" xml:space="preserve"> INDIRECT( ADDRESS( ROW($C$13), COLUMN($C$13) +$BH37) )</f>
        <v>au</v>
      </c>
      <c r="BK37" s="15" t="str" cm="1">
        <f t="array" aca="1" ref="BK37" ca="1" xml:space="preserve"> INDIRECT( ADDRESS( ROW($C$14), COLUMN($C$14) +$BH37) )</f>
        <v>y</v>
      </c>
      <c r="BL37" s="16" t="str" cm="1">
        <f t="array" aca="1" ref="BL37" ca="1" xml:space="preserve"> INDIRECT( ADDRESS( ROW($C$15), COLUMN($C$15) +$BH37) )</f>
        <v>L</v>
      </c>
    </row>
    <row r="38" spans="2:64" ht="38" customHeight="1">
      <c r="B38" s="110"/>
      <c r="C38" s="110"/>
      <c r="D38" s="110"/>
      <c r="E38" s="110"/>
      <c r="F38" s="110"/>
      <c r="G38" s="110"/>
      <c r="H38" s="110"/>
      <c r="I38" s="110"/>
      <c r="J38" s="110"/>
      <c r="K38" s="110"/>
      <c r="L38" s="110"/>
      <c r="M38" s="110"/>
      <c r="N38" s="110"/>
      <c r="O38" s="110"/>
      <c r="P38" s="110"/>
      <c r="Q38" s="110"/>
      <c r="R38" s="110"/>
      <c r="S38" s="110"/>
      <c r="T38" s="110"/>
      <c r="U38" s="110"/>
      <c r="V38" s="110"/>
      <c r="W38" s="110"/>
      <c r="X38" s="110"/>
      <c r="Y38" s="110"/>
      <c r="Z38" s="110"/>
      <c r="AA38" s="110"/>
      <c r="AB38" s="110"/>
      <c r="AC38" s="110"/>
      <c r="AD38" s="110"/>
      <c r="AE38" s="110"/>
      <c r="AF38" s="110"/>
      <c r="AG38" s="110"/>
      <c r="AH38" s="110"/>
      <c r="AI38" s="110"/>
      <c r="AJ38" s="110"/>
      <c r="AK38" s="110"/>
      <c r="AL38" s="110"/>
      <c r="AM38" s="110"/>
      <c r="AN38" s="110"/>
      <c r="AO38" s="110"/>
      <c r="AP38" s="110"/>
      <c r="AQ38" s="110"/>
      <c r="AR38" s="110"/>
      <c r="AS38" s="110"/>
      <c r="AT38" s="110"/>
      <c r="AU38" s="110"/>
      <c r="AV38" s="110"/>
      <c r="AW38" s="110"/>
      <c r="AX38" s="110"/>
      <c r="AY38" s="110"/>
      <c r="AZ38" s="110"/>
      <c r="BA38" s="110"/>
      <c r="BB38" s="110"/>
      <c r="BC38" s="110"/>
      <c r="BD38" s="110"/>
      <c r="BE38" s="110"/>
      <c r="BF38" s="110"/>
      <c r="BG38" s="110"/>
      <c r="BH38" s="89">
        <f t="shared" si="0"/>
        <v>36</v>
      </c>
      <c r="BI38" s="20" t="str" cm="1">
        <f t="array" aca="1" ref="BI38" ca="1" xml:space="preserve"> INDIRECT( ADDRESS( ROW($C$12), COLUMN($C$12) +$BH38) )</f>
        <v>ㆯ</v>
      </c>
      <c r="BJ38" s="14" t="str" cm="1">
        <f t="array" aca="1" ref="BJ38" ca="1" xml:space="preserve"> INDIRECT( ADDRESS( ROW($C$13), COLUMN($C$13) +$BH38) )</f>
        <v>aunn</v>
      </c>
      <c r="BK38" s="15" t="str" cm="1">
        <f t="array" aca="1" ref="BK38" ca="1" xml:space="preserve"> INDIRECT( ADDRESS( ROW($C$14), COLUMN($C$14) +$BH38) )</f>
        <v>Y</v>
      </c>
      <c r="BL38" s="16" t="str" cm="1">
        <f t="array" aca="1" ref="BL38" ca="1" xml:space="preserve"> INDIRECT( ADDRESS( ROW($C$15), COLUMN($C$15) +$BH38) )</f>
        <v>,</v>
      </c>
    </row>
    <row r="39" spans="2:64" ht="38" customHeight="1">
      <c r="B39" s="110"/>
      <c r="C39" s="110"/>
      <c r="D39" s="110"/>
      <c r="E39" s="110"/>
      <c r="F39" s="110"/>
      <c r="G39" s="110"/>
      <c r="H39" s="110"/>
      <c r="I39" s="110"/>
      <c r="J39" s="110"/>
      <c r="K39" s="110"/>
      <c r="L39" s="110"/>
      <c r="M39" s="110"/>
      <c r="N39" s="110"/>
      <c r="O39" s="110"/>
      <c r="P39" s="110"/>
      <c r="Q39" s="110"/>
      <c r="R39" s="110"/>
      <c r="S39" s="110"/>
      <c r="T39" s="110"/>
      <c r="U39" s="110"/>
      <c r="V39" s="110"/>
      <c r="W39" s="110"/>
      <c r="X39" s="110"/>
      <c r="Y39" s="110"/>
      <c r="Z39" s="110"/>
      <c r="AA39" s="110"/>
      <c r="AB39" s="110"/>
      <c r="AC39" s="110"/>
      <c r="AD39" s="110"/>
      <c r="AE39" s="110"/>
      <c r="AF39" s="110"/>
      <c r="AG39" s="110"/>
      <c r="AH39" s="110"/>
      <c r="AI39" s="110"/>
      <c r="AJ39" s="110"/>
      <c r="AK39" s="110"/>
      <c r="AL39" s="110"/>
      <c r="AM39" s="110"/>
      <c r="AN39" s="110"/>
      <c r="AO39" s="110"/>
      <c r="AP39" s="110"/>
      <c r="AQ39" s="110"/>
      <c r="AR39" s="110"/>
      <c r="AS39" s="110"/>
      <c r="AT39" s="110"/>
      <c r="AU39" s="110"/>
      <c r="AV39" s="110"/>
      <c r="AW39" s="110"/>
      <c r="AX39" s="110"/>
      <c r="AY39" s="110"/>
      <c r="AZ39" s="110"/>
      <c r="BA39" s="110"/>
      <c r="BB39" s="110"/>
      <c r="BC39" s="110"/>
      <c r="BD39" s="110"/>
      <c r="BE39" s="110"/>
      <c r="BF39" s="110"/>
      <c r="BG39" s="110"/>
      <c r="BH39" s="89">
        <f t="shared" si="0"/>
        <v>37</v>
      </c>
      <c r="BI39" s="20" t="str" cm="1">
        <f t="array" aca="1" ref="BI39" ca="1" xml:space="preserve"> INDIRECT( ADDRESS( ROW($C$12), COLUMN($C$12) +$BH39) )</f>
        <v>ㆰ</v>
      </c>
      <c r="BJ39" s="14" t="str" cm="1">
        <f t="array" aca="1" ref="BJ39" ca="1" xml:space="preserve"> INDIRECT( ADDRESS( ROW($C$13), COLUMN($C$13) +$BH39) )</f>
        <v>am</v>
      </c>
      <c r="BK39" s="15" t="str" cm="1">
        <f t="array" aca="1" ref="BK39" ca="1" xml:space="preserve"> INDIRECT( ADDRESS( ROW($C$14), COLUMN($C$14) +$BH39) )</f>
        <v>D</v>
      </c>
      <c r="BL39" s="16" t="str" cm="1">
        <f t="array" aca="1" ref="BL39" ca="1" xml:space="preserve"> INDIRECT( ADDRESS( ROW($C$15), COLUMN($C$15) +$BH39) )</f>
        <v>&lt;</v>
      </c>
    </row>
    <row r="40" spans="2:64" ht="38" customHeight="1">
      <c r="B40" s="110"/>
      <c r="C40" s="110"/>
      <c r="D40" s="110"/>
      <c r="E40" s="110"/>
      <c r="F40" s="110"/>
      <c r="G40" s="110"/>
      <c r="H40" s="110"/>
      <c r="I40" s="110"/>
      <c r="J40" s="110"/>
      <c r="K40" s="110"/>
      <c r="L40" s="110"/>
      <c r="M40" s="110"/>
      <c r="N40" s="110"/>
      <c r="O40" s="110"/>
      <c r="P40" s="110"/>
      <c r="Q40" s="110"/>
      <c r="R40" s="110"/>
      <c r="S40" s="110"/>
      <c r="T40" s="110"/>
      <c r="U40" s="110"/>
      <c r="V40" s="110"/>
      <c r="W40" s="110"/>
      <c r="X40" s="110"/>
      <c r="Y40" s="110"/>
      <c r="Z40" s="110"/>
      <c r="AA40" s="110"/>
      <c r="AB40" s="110"/>
      <c r="AC40" s="110"/>
      <c r="AD40" s="110"/>
      <c r="AE40" s="110"/>
      <c r="AF40" s="110"/>
      <c r="AG40" s="110"/>
      <c r="AH40" s="110"/>
      <c r="AI40" s="110"/>
      <c r="AJ40" s="110"/>
      <c r="AK40" s="110"/>
      <c r="AL40" s="110"/>
      <c r="AM40" s="110"/>
      <c r="AN40" s="110"/>
      <c r="AO40" s="110"/>
      <c r="AP40" s="110"/>
      <c r="AQ40" s="110"/>
      <c r="AR40" s="110"/>
      <c r="AS40" s="110"/>
      <c r="AT40" s="110"/>
      <c r="AU40" s="110"/>
      <c r="AV40" s="110"/>
      <c r="AW40" s="110"/>
      <c r="AX40" s="110"/>
      <c r="AY40" s="110"/>
      <c r="AZ40" s="110"/>
      <c r="BA40" s="110"/>
      <c r="BB40" s="110"/>
      <c r="BC40" s="110"/>
      <c r="BD40" s="110"/>
      <c r="BE40" s="110"/>
      <c r="BF40" s="110"/>
      <c r="BG40" s="110"/>
      <c r="BH40" s="89">
        <f t="shared" si="0"/>
        <v>38</v>
      </c>
      <c r="BI40" s="20" t="str" cm="1">
        <f t="array" aca="1" ref="BI40" ca="1" xml:space="preserve"> INDIRECT( ADDRESS( ROW($C$12), COLUMN($C$12) +$BH40) )</f>
        <v>ㆱ</v>
      </c>
      <c r="BJ40" s="14" t="str" cm="1">
        <f t="array" aca="1" ref="BJ40" ca="1" xml:space="preserve"> INDIRECT( ADDRESS( ROW($C$13), COLUMN($C$13) +$BH40) )</f>
        <v>om</v>
      </c>
      <c r="BK40" s="15" t="str" cm="1">
        <f t="array" aca="1" ref="BK40" ca="1" xml:space="preserve"> INDIRECT( ADDRESS( ROW($C$14), COLUMN($C$14) +$BH40) )</f>
        <v>Q</v>
      </c>
      <c r="BL40" s="16" t="str" cm="1">
        <f t="array" aca="1" ref="BL40" ca="1" xml:space="preserve"> INDIRECT( ADDRESS( ROW($C$15), COLUMN($C$15) +$BH40) )</f>
        <v>m</v>
      </c>
    </row>
    <row r="41" spans="2:64" ht="38" customHeight="1">
      <c r="B41" s="110"/>
      <c r="C41" s="110"/>
      <c r="D41" s="110"/>
      <c r="E41" s="110"/>
      <c r="F41" s="110"/>
      <c r="G41" s="110"/>
      <c r="H41" s="110"/>
      <c r="I41" s="110"/>
      <c r="J41" s="110"/>
      <c r="K41" s="110"/>
      <c r="L41" s="110"/>
      <c r="M41" s="110"/>
      <c r="N41" s="110"/>
      <c r="O41" s="110"/>
      <c r="P41" s="110"/>
      <c r="Q41" s="110"/>
      <c r="R41" s="110"/>
      <c r="S41" s="110"/>
      <c r="T41" s="110"/>
      <c r="U41" s="110"/>
      <c r="V41" s="110"/>
      <c r="W41" s="110"/>
      <c r="X41" s="110"/>
      <c r="Y41" s="110"/>
      <c r="Z41" s="110"/>
      <c r="AA41" s="110"/>
      <c r="AB41" s="110"/>
      <c r="AC41" s="110"/>
      <c r="AD41" s="110"/>
      <c r="AE41" s="110"/>
      <c r="AF41" s="110"/>
      <c r="AG41" s="110"/>
      <c r="AH41" s="110"/>
      <c r="AI41" s="110"/>
      <c r="AJ41" s="110"/>
      <c r="AK41" s="110"/>
      <c r="AL41" s="110"/>
      <c r="AM41" s="110"/>
      <c r="AN41" s="110"/>
      <c r="AO41" s="110"/>
      <c r="AP41" s="110"/>
      <c r="AQ41" s="110"/>
      <c r="AR41" s="110"/>
      <c r="AS41" s="110"/>
      <c r="AT41" s="110"/>
      <c r="AU41" s="110"/>
      <c r="AV41" s="110"/>
      <c r="AW41" s="110"/>
      <c r="AX41" s="110"/>
      <c r="AY41" s="110"/>
      <c r="AZ41" s="110"/>
      <c r="BA41" s="110"/>
      <c r="BB41" s="110"/>
      <c r="BC41" s="110"/>
      <c r="BD41" s="110"/>
      <c r="BE41" s="110"/>
      <c r="BF41" s="110"/>
      <c r="BG41" s="110"/>
      <c r="BH41" s="89">
        <f t="shared" si="0"/>
        <v>39</v>
      </c>
      <c r="BI41" s="20" t="str" cm="1">
        <f t="array" aca="1" ref="BI41" ca="1" xml:space="preserve"> INDIRECT( ADDRESS( ROW($C$12), COLUMN($C$12) +$BH41) )</f>
        <v>ㆬ</v>
      </c>
      <c r="BJ41" s="14" t="str" cm="1">
        <f t="array" aca="1" ref="BJ41" ca="1" xml:space="preserve"> INDIRECT( ADDRESS( ROW($C$13), COLUMN($C$13) +$BH41) )</f>
        <v>m</v>
      </c>
      <c r="BK41" s="15" t="str" cm="1">
        <f t="array" aca="1" ref="BK41" ca="1" xml:space="preserve"> INDIRECT( ADDRESS( ROW($C$14), COLUMN($C$14) +$BH41) )</f>
        <v>G</v>
      </c>
      <c r="BL41" s="16" t="str" cm="1">
        <f t="array" aca="1" ref="BL41" ca="1" xml:space="preserve"> INDIRECT( ADDRESS( ROW($C$15), COLUMN($C$15) +$BH41) )</f>
        <v>0</v>
      </c>
    </row>
    <row r="42" spans="2:64" ht="38" customHeight="1">
      <c r="B42" s="110"/>
      <c r="C42" s="110"/>
      <c r="D42" s="110"/>
      <c r="E42" s="110"/>
      <c r="F42" s="110"/>
      <c r="G42" s="110"/>
      <c r="H42" s="110"/>
      <c r="I42" s="110"/>
      <c r="J42" s="110"/>
      <c r="K42" s="110"/>
      <c r="L42" s="110"/>
      <c r="M42" s="110"/>
      <c r="N42" s="110"/>
      <c r="O42" s="110"/>
      <c r="P42" s="110"/>
      <c r="Q42" s="110"/>
      <c r="R42" s="110"/>
      <c r="S42" s="110"/>
      <c r="T42" s="110"/>
      <c r="U42" s="110"/>
      <c r="V42" s="110"/>
      <c r="W42" s="110"/>
      <c r="X42" s="110"/>
      <c r="Y42" s="110"/>
      <c r="Z42" s="110"/>
      <c r="AA42" s="110"/>
      <c r="AB42" s="110"/>
      <c r="AC42" s="110"/>
      <c r="AD42" s="110"/>
      <c r="AE42" s="110"/>
      <c r="AF42" s="110"/>
      <c r="AG42" s="110"/>
      <c r="AH42" s="110"/>
      <c r="AI42" s="110"/>
      <c r="AJ42" s="110"/>
      <c r="AK42" s="110"/>
      <c r="AL42" s="110"/>
      <c r="AM42" s="110"/>
      <c r="AN42" s="110"/>
      <c r="AO42" s="110"/>
      <c r="AP42" s="110"/>
      <c r="AQ42" s="110"/>
      <c r="AR42" s="110"/>
      <c r="AS42" s="110"/>
      <c r="AT42" s="110"/>
      <c r="AU42" s="110"/>
      <c r="AV42" s="110"/>
      <c r="AW42" s="110"/>
      <c r="AX42" s="110"/>
      <c r="AY42" s="110"/>
      <c r="AZ42" s="110"/>
      <c r="BA42" s="110"/>
      <c r="BB42" s="110"/>
      <c r="BC42" s="110"/>
      <c r="BD42" s="110"/>
      <c r="BE42" s="110"/>
      <c r="BF42" s="110"/>
      <c r="BG42" s="110"/>
      <c r="BH42" s="89">
        <f t="shared" si="0"/>
        <v>40</v>
      </c>
      <c r="BI42" s="20" t="str" cm="1">
        <f t="array" aca="1" ref="BI42" ca="1" xml:space="preserve"> INDIRECT( ADDRESS( ROW($C$12), COLUMN($C$12) +$BH42) )</f>
        <v>ㄢ</v>
      </c>
      <c r="BJ42" s="19" t="str" cm="1">
        <f t="array" aca="1" ref="BJ42" ca="1" xml:space="preserve"> INDIRECT( ADDRESS( ROW($C$13), COLUMN($C$13) +$BH42) )</f>
        <v>an</v>
      </c>
      <c r="BK42" s="15" t="str" cm="1">
        <f t="array" aca="1" ref="BK42" ca="1" xml:space="preserve"> INDIRECT( ADDRESS( ROW($C$14), COLUMN($C$14) +$BH42) )</f>
        <v>N</v>
      </c>
      <c r="BL42" s="16" t="str" cm="1">
        <f t="array" aca="1" ref="BL42" ca="1" xml:space="preserve"> INDIRECT( ADDRESS( ROW($C$15), COLUMN($C$15) +$BH42) )</f>
        <v>p</v>
      </c>
    </row>
    <row r="43" spans="2:64" ht="38" customHeight="1">
      <c r="B43" s="110"/>
      <c r="C43" s="110"/>
      <c r="D43" s="110"/>
      <c r="E43" s="110"/>
      <c r="F43" s="110"/>
      <c r="G43" s="110"/>
      <c r="H43" s="110"/>
      <c r="I43" s="110"/>
      <c r="J43" s="110"/>
      <c r="K43" s="110"/>
      <c r="L43" s="110"/>
      <c r="M43" s="110"/>
      <c r="N43" s="110"/>
      <c r="O43" s="110"/>
      <c r="P43" s="110"/>
      <c r="Q43" s="110"/>
      <c r="R43" s="110"/>
      <c r="S43" s="110"/>
      <c r="T43" s="110"/>
      <c r="U43" s="110"/>
      <c r="V43" s="110"/>
      <c r="W43" s="110"/>
      <c r="X43" s="110"/>
      <c r="Y43" s="110"/>
      <c r="Z43" s="110"/>
      <c r="AA43" s="110"/>
      <c r="AB43" s="110"/>
      <c r="AC43" s="110"/>
      <c r="AD43" s="110"/>
      <c r="AE43" s="110"/>
      <c r="AF43" s="110"/>
      <c r="AG43" s="110"/>
      <c r="AH43" s="110"/>
      <c r="AI43" s="110"/>
      <c r="AJ43" s="110"/>
      <c r="AK43" s="110"/>
      <c r="AL43" s="110"/>
      <c r="AM43" s="110"/>
      <c r="AN43" s="110"/>
      <c r="AO43" s="110"/>
      <c r="AP43" s="110"/>
      <c r="AQ43" s="110"/>
      <c r="AR43" s="110"/>
      <c r="AS43" s="110"/>
      <c r="AT43" s="110"/>
      <c r="AU43" s="110"/>
      <c r="AV43" s="110"/>
      <c r="AW43" s="110"/>
      <c r="AX43" s="110"/>
      <c r="AY43" s="110"/>
      <c r="AZ43" s="110"/>
      <c r="BA43" s="110"/>
      <c r="BB43" s="110"/>
      <c r="BC43" s="110"/>
      <c r="BD43" s="110"/>
      <c r="BE43" s="110"/>
      <c r="BF43" s="110"/>
      <c r="BG43" s="110"/>
      <c r="BH43" s="89">
        <f t="shared" si="0"/>
        <v>41</v>
      </c>
      <c r="BI43" s="20" t="str" cm="1">
        <f t="array" aca="1" ref="BI43" ca="1" xml:space="preserve"> INDIRECT( ADDRESS( ROW($C$12), COLUMN($C$12) +$BH43) )</f>
        <v>ㄣ</v>
      </c>
      <c r="BJ43" s="14" t="str" cm="1">
        <f t="array" aca="1" ref="BJ43" ca="1" xml:space="preserve"> INDIRECT( ADDRESS( ROW($C$13), COLUMN($C$13) +$BH43) )</f>
        <v>in</v>
      </c>
      <c r="BK43" s="15" cm="1">
        <f t="array" aca="1" ref="BK43" ca="1" xml:space="preserve"> INDIRECT( ADDRESS( ROW($C$14), COLUMN($C$14) +$BH43) )</f>
        <v>1</v>
      </c>
      <c r="BL43" s="16" t="str" cm="1">
        <f t="array" aca="1" ref="BL43" ca="1" xml:space="preserve"> INDIRECT( ADDRESS( ROW($C$15), COLUMN($C$15) +$BH43) )</f>
        <v>;</v>
      </c>
    </row>
    <row r="44" spans="2:64" ht="38" customHeight="1">
      <c r="B44" s="110"/>
      <c r="C44" s="110"/>
      <c r="D44" s="110"/>
      <c r="E44" s="110"/>
      <c r="F44" s="110"/>
      <c r="G44" s="110"/>
      <c r="H44" s="110"/>
      <c r="I44" s="110"/>
      <c r="J44" s="110"/>
      <c r="K44" s="110"/>
      <c r="L44" s="110"/>
      <c r="M44" s="110"/>
      <c r="N44" s="110"/>
      <c r="O44" s="110"/>
      <c r="P44" s="110"/>
      <c r="Q44" s="110"/>
      <c r="R44" s="110"/>
      <c r="S44" s="110"/>
      <c r="T44" s="110"/>
      <c r="U44" s="110"/>
      <c r="V44" s="110"/>
      <c r="W44" s="110"/>
      <c r="X44" s="110"/>
      <c r="Y44" s="110"/>
      <c r="Z44" s="110"/>
      <c r="AA44" s="110"/>
      <c r="AB44" s="110"/>
      <c r="AC44" s="110"/>
      <c r="AD44" s="110"/>
      <c r="AE44" s="110"/>
      <c r="AF44" s="110"/>
      <c r="AG44" s="110"/>
      <c r="AH44" s="110"/>
      <c r="AI44" s="110"/>
      <c r="AJ44" s="110"/>
      <c r="AK44" s="110"/>
      <c r="AL44" s="110"/>
      <c r="AM44" s="110"/>
      <c r="AN44" s="110"/>
      <c r="AO44" s="110"/>
      <c r="AP44" s="110"/>
      <c r="AQ44" s="110"/>
      <c r="AR44" s="110"/>
      <c r="AS44" s="110"/>
      <c r="AT44" s="110"/>
      <c r="AU44" s="110"/>
      <c r="AV44" s="110"/>
      <c r="AW44" s="110"/>
      <c r="AX44" s="110"/>
      <c r="AY44" s="110"/>
      <c r="AZ44" s="110"/>
      <c r="BA44" s="110"/>
      <c r="BB44" s="110"/>
      <c r="BC44" s="110"/>
      <c r="BD44" s="110"/>
      <c r="BE44" s="110"/>
      <c r="BF44" s="110"/>
      <c r="BG44" s="110"/>
      <c r="BH44" s="90">
        <f t="shared" si="0"/>
        <v>42</v>
      </c>
      <c r="BI44" s="53" t="str" cm="1">
        <f t="array" aca="1" ref="BI44" ca="1" xml:space="preserve"> INDIRECT( ADDRESS( ROW($C$12), COLUMN($C$12) +$BH44) )</f>
        <v>ㄤ</v>
      </c>
      <c r="BJ44" s="54" t="str" cm="1">
        <f t="array" aca="1" ref="BJ44" ca="1" xml:space="preserve"> INDIRECT( ADDRESS( ROW($C$13), COLUMN($C$13) +$BH44) )</f>
        <v>ang</v>
      </c>
      <c r="BK44" s="55" cm="1">
        <f t="array" aca="1" ref="BK44" ca="1" xml:space="preserve"> INDIRECT( ADDRESS( ROW($C$14), COLUMN($C$14) +$BH44) )</f>
        <v>2</v>
      </c>
      <c r="BL44" s="56" t="str" cm="1">
        <f t="array" aca="1" ref="BL44" ca="1" xml:space="preserve"> INDIRECT( ADDRESS( ROW($C$15), COLUMN($C$15) +$BH44) )</f>
        <v>:</v>
      </c>
    </row>
    <row r="45" spans="2:64" ht="38" customHeight="1">
      <c r="B45" s="110"/>
      <c r="C45" s="110"/>
      <c r="D45" s="110"/>
      <c r="E45" s="110"/>
      <c r="F45" s="110"/>
      <c r="G45" s="110"/>
      <c r="H45" s="110"/>
      <c r="I45" s="110"/>
      <c r="J45" s="110"/>
      <c r="K45" s="110"/>
      <c r="L45" s="110"/>
      <c r="M45" s="110"/>
      <c r="N45" s="110"/>
      <c r="O45" s="110"/>
      <c r="P45" s="110"/>
      <c r="Q45" s="110"/>
      <c r="R45" s="110"/>
      <c r="S45" s="110"/>
      <c r="T45" s="110"/>
      <c r="U45" s="110"/>
      <c r="V45" s="110"/>
      <c r="W45" s="110"/>
      <c r="X45" s="110"/>
      <c r="Y45" s="110"/>
      <c r="Z45" s="110"/>
      <c r="AA45" s="110"/>
      <c r="AB45" s="110"/>
      <c r="AC45" s="110"/>
      <c r="AD45" s="110"/>
      <c r="AE45" s="110"/>
      <c r="AF45" s="110"/>
      <c r="AG45" s="110"/>
      <c r="AH45" s="110"/>
      <c r="AI45" s="110"/>
      <c r="AJ45" s="110"/>
      <c r="AK45" s="110"/>
      <c r="AL45" s="110"/>
      <c r="AM45" s="110"/>
      <c r="AN45" s="110"/>
      <c r="AO45" s="110"/>
      <c r="AP45" s="110"/>
      <c r="AQ45" s="110"/>
      <c r="AR45" s="110"/>
      <c r="AS45" s="110"/>
      <c r="AT45" s="110"/>
      <c r="AU45" s="110"/>
      <c r="AV45" s="110"/>
      <c r="AW45" s="110"/>
      <c r="AX45" s="110"/>
      <c r="AY45" s="110"/>
      <c r="AZ45" s="110"/>
      <c r="BA45" s="110"/>
      <c r="BB45" s="110"/>
      <c r="BC45" s="110"/>
      <c r="BD45" s="110"/>
      <c r="BE45" s="110"/>
      <c r="BF45" s="110"/>
      <c r="BG45" s="110"/>
      <c r="BH45" s="89">
        <f t="shared" si="0"/>
        <v>43</v>
      </c>
      <c r="BI45" s="20" t="str" cm="1">
        <f t="array" aca="1" ref="BI45" ca="1" xml:space="preserve"> INDIRECT( ADDRESS( ROW($C$12), COLUMN($C$12) +$BH45) )</f>
        <v>ㆲ</v>
      </c>
      <c r="BJ45" s="14" t="str" cm="1">
        <f t="array" aca="1" ref="BJ45" ca="1" xml:space="preserve"> INDIRECT( ADDRESS( ROW($C$13), COLUMN($C$13) +$BH45) )</f>
        <v>ong</v>
      </c>
      <c r="BK45" s="15" cm="1">
        <f t="array" aca="1" ref="BK45" ca="1" xml:space="preserve"> INDIRECT( ADDRESS( ROW($C$14), COLUMN($C$14) +$BH45) )</f>
        <v>3</v>
      </c>
      <c r="BL45" s="16" t="str" cm="1">
        <f t="array" aca="1" ref="BL45" ca="1" xml:space="preserve"> INDIRECT( ADDRESS( ROW($C$15), COLUMN($C$15) +$BH45) )</f>
        <v>/</v>
      </c>
    </row>
    <row r="46" spans="2:64" ht="38" customHeight="1">
      <c r="B46" s="110"/>
      <c r="C46" s="110"/>
      <c r="D46" s="110"/>
      <c r="E46" s="110"/>
      <c r="F46" s="110"/>
      <c r="G46" s="110"/>
      <c r="H46" s="110"/>
      <c r="I46" s="110"/>
      <c r="J46" s="110"/>
      <c r="K46" s="110"/>
      <c r="L46" s="110"/>
      <c r="M46" s="110"/>
      <c r="N46" s="110"/>
      <c r="O46" s="110"/>
      <c r="P46" s="110"/>
      <c r="Q46" s="110"/>
      <c r="R46" s="110"/>
      <c r="S46" s="110"/>
      <c r="T46" s="110"/>
      <c r="U46" s="110"/>
      <c r="V46" s="110"/>
      <c r="W46" s="110"/>
      <c r="X46" s="110"/>
      <c r="Y46" s="110"/>
      <c r="Z46" s="110"/>
      <c r="AA46" s="110"/>
      <c r="AB46" s="110"/>
      <c r="AC46" s="110"/>
      <c r="AD46" s="110"/>
      <c r="AE46" s="110"/>
      <c r="AF46" s="110"/>
      <c r="AG46" s="110"/>
      <c r="AH46" s="110"/>
      <c r="AI46" s="110"/>
      <c r="AJ46" s="110"/>
      <c r="AK46" s="110"/>
      <c r="AL46" s="110"/>
      <c r="AM46" s="110"/>
      <c r="AN46" s="110"/>
      <c r="AO46" s="110"/>
      <c r="AP46" s="110"/>
      <c r="AQ46" s="110"/>
      <c r="AR46" s="110"/>
      <c r="AS46" s="110"/>
      <c r="AT46" s="110"/>
      <c r="AU46" s="110"/>
      <c r="AV46" s="110"/>
      <c r="AW46" s="110"/>
      <c r="AX46" s="110"/>
      <c r="AY46" s="110"/>
      <c r="AZ46" s="110"/>
      <c r="BA46" s="110"/>
      <c r="BB46" s="110"/>
      <c r="BC46" s="110"/>
      <c r="BD46" s="110"/>
      <c r="BE46" s="110"/>
      <c r="BF46" s="110"/>
      <c r="BG46" s="110"/>
      <c r="BH46" s="89">
        <f t="shared" si="0"/>
        <v>44</v>
      </c>
      <c r="BI46" s="20" t="str" cm="1">
        <f t="array" aca="1" ref="BI46" ca="1" xml:space="preserve"> INDIRECT( ADDRESS( ROW($C$12), COLUMN($C$12) +$BH46) )</f>
        <v>ㄥ</v>
      </c>
      <c r="BJ46" s="14" t="str" cm="1">
        <f t="array" aca="1" ref="BJ46" ca="1" xml:space="preserve"> INDIRECT( ADDRESS( ROW($C$13), COLUMN($C$13) +$BH46) )</f>
        <v>-ng</v>
      </c>
      <c r="BK46" s="15" cm="1">
        <f t="array" aca="1" ref="BK46" ca="1" xml:space="preserve"> INDIRECT( ADDRESS( ROW($C$14), COLUMN($C$14) +$BH46) )</f>
        <v>5</v>
      </c>
      <c r="BL46" s="16" t="str" cm="1">
        <f t="array" aca="1" ref="BL46" ca="1" xml:space="preserve"> INDIRECT( ADDRESS( ROW($C$15), COLUMN($C$15) +$BH46) )</f>
        <v>-</v>
      </c>
    </row>
    <row r="47" spans="2:64" ht="38" customHeight="1">
      <c r="B47" s="110"/>
      <c r="C47" s="110"/>
      <c r="D47" s="110"/>
      <c r="E47" s="110"/>
      <c r="F47" s="110"/>
      <c r="G47" s="110"/>
      <c r="H47" s="110"/>
      <c r="I47" s="110"/>
      <c r="J47" s="110"/>
      <c r="K47" s="110"/>
      <c r="L47" s="110"/>
      <c r="M47" s="110"/>
      <c r="N47" s="110"/>
      <c r="O47" s="110"/>
      <c r="P47" s="110"/>
      <c r="Q47" s="110"/>
      <c r="R47" s="110"/>
      <c r="S47" s="110"/>
      <c r="T47" s="110"/>
      <c r="U47" s="110"/>
      <c r="V47" s="110"/>
      <c r="W47" s="110"/>
      <c r="X47" s="110"/>
      <c r="Y47" s="110"/>
      <c r="Z47" s="110"/>
      <c r="AA47" s="110"/>
      <c r="AB47" s="110"/>
      <c r="AC47" s="110"/>
      <c r="AD47" s="110"/>
      <c r="AE47" s="110"/>
      <c r="AF47" s="110"/>
      <c r="AG47" s="110"/>
      <c r="AH47" s="110"/>
      <c r="AI47" s="110"/>
      <c r="AJ47" s="110"/>
      <c r="AK47" s="110"/>
      <c r="AL47" s="110"/>
      <c r="AM47" s="110"/>
      <c r="AN47" s="110"/>
      <c r="AO47" s="110"/>
      <c r="AP47" s="110"/>
      <c r="AQ47" s="110"/>
      <c r="AR47" s="110"/>
      <c r="AS47" s="110"/>
      <c r="AT47" s="110"/>
      <c r="AU47" s="110"/>
      <c r="AV47" s="110"/>
      <c r="AW47" s="110"/>
      <c r="AX47" s="110"/>
      <c r="AY47" s="110"/>
      <c r="AZ47" s="110"/>
      <c r="BA47" s="110"/>
      <c r="BB47" s="110"/>
      <c r="BC47" s="110"/>
      <c r="BD47" s="110"/>
      <c r="BE47" s="110"/>
      <c r="BF47" s="110"/>
      <c r="BG47" s="110"/>
      <c r="BH47" s="89">
        <f t="shared" si="0"/>
        <v>45</v>
      </c>
      <c r="BI47" s="20" t="str" cm="1">
        <f t="array" aca="1" ref="BI47" ca="1" xml:space="preserve"> INDIRECT( ADDRESS( ROW($C$12), COLUMN($C$12) +$BH47) )</f>
        <v>ㆭ</v>
      </c>
      <c r="BJ47" s="14" cm="1">
        <f t="array" aca="1" ref="BJ47" ca="1" xml:space="preserve"> INDIRECT( ADDRESS( ROW($C$13), COLUMN($C$13) +$BH47) )</f>
        <v>0</v>
      </c>
      <c r="BK47" s="15" cm="1">
        <f t="array" aca="1" ref="BK47" ca="1" xml:space="preserve"> INDIRECT( ADDRESS( ROW($C$14), COLUMN($C$14) +$BH47) )</f>
        <v>7</v>
      </c>
      <c r="BL47" s="16" t="str" cm="1">
        <f t="array" aca="1" ref="BL47" ca="1" xml:space="preserve"> INDIRECT( ADDRESS( ROW($C$15), COLUMN($C$15) +$BH47) )</f>
        <v>u</v>
      </c>
    </row>
    <row r="48" spans="2:64" ht="38" customHeight="1">
      <c r="B48" s="110"/>
      <c r="C48" s="110"/>
      <c r="D48" s="110"/>
      <c r="E48" s="110"/>
      <c r="F48" s="110"/>
      <c r="G48" s="110"/>
      <c r="H48" s="110"/>
      <c r="I48" s="110"/>
      <c r="J48" s="110"/>
      <c r="K48" s="110"/>
      <c r="L48" s="110"/>
      <c r="M48" s="110"/>
      <c r="N48" s="110"/>
      <c r="O48" s="110"/>
      <c r="P48" s="110"/>
      <c r="Q48" s="110"/>
      <c r="R48" s="110"/>
      <c r="S48" s="110"/>
      <c r="T48" s="110"/>
      <c r="U48" s="110"/>
      <c r="V48" s="110"/>
      <c r="W48" s="110"/>
      <c r="X48" s="110"/>
      <c r="Y48" s="110"/>
      <c r="Z48" s="110"/>
      <c r="AA48" s="110"/>
      <c r="AB48" s="110"/>
      <c r="AC48" s="110"/>
      <c r="AD48" s="110"/>
      <c r="AE48" s="110"/>
      <c r="AF48" s="110"/>
      <c r="AG48" s="110"/>
      <c r="AH48" s="110"/>
      <c r="AI48" s="110"/>
      <c r="AJ48" s="110"/>
      <c r="AK48" s="110"/>
      <c r="AL48" s="110"/>
      <c r="AM48" s="110"/>
      <c r="AN48" s="110"/>
      <c r="AO48" s="110"/>
      <c r="AP48" s="110"/>
      <c r="AQ48" s="110"/>
      <c r="AR48" s="110"/>
      <c r="AS48" s="110"/>
      <c r="AT48" s="110"/>
      <c r="AU48" s="110"/>
      <c r="AV48" s="110"/>
      <c r="AW48" s="110"/>
      <c r="AX48" s="110"/>
      <c r="AY48" s="110"/>
      <c r="AZ48" s="110"/>
      <c r="BA48" s="110"/>
      <c r="BB48" s="110"/>
      <c r="BC48" s="110"/>
      <c r="BD48" s="110"/>
      <c r="BE48" s="110"/>
      <c r="BF48" s="110"/>
      <c r="BG48" s="110"/>
      <c r="BH48" s="89">
        <f t="shared" si="0"/>
        <v>46</v>
      </c>
      <c r="BI48" s="20" t="str" cm="1">
        <f t="array" aca="1" ref="BI48" ca="1" xml:space="preserve"> INDIRECT( ADDRESS( ROW($C$12), COLUMN($C$12) +$BH48) )</f>
        <v xml:space="preserve"> </v>
      </c>
      <c r="BJ48" s="14" cm="1">
        <f t="array" aca="1" ref="BJ48" ca="1" xml:space="preserve"> INDIRECT( ADDRESS( ROW($C$13), COLUMN($C$13) +$BH48) )</f>
        <v>1</v>
      </c>
      <c r="BK48" s="15" cm="1">
        <f t="array" aca="1" ref="BK48" ca="1" xml:space="preserve"> INDIRECT( ADDRESS( ROW($C$14), COLUMN($C$14) +$BH48) )</f>
        <v>0</v>
      </c>
      <c r="BL48" s="16" t="str" cm="1">
        <f t="array" aca="1" ref="BL48" ca="1" xml:space="preserve"> INDIRECT( ADDRESS( ROW($C$15), COLUMN($C$15) +$BH48) )</f>
        <v>4</v>
      </c>
    </row>
    <row r="49" spans="2:64" ht="38" customHeight="1">
      <c r="B49" s="110"/>
      <c r="C49" s="110"/>
      <c r="D49" s="110"/>
      <c r="E49" s="110"/>
      <c r="F49" s="110"/>
      <c r="G49" s="110"/>
      <c r="H49" s="110"/>
      <c r="I49" s="110"/>
      <c r="J49" s="110"/>
      <c r="K49" s="110"/>
      <c r="L49" s="110"/>
      <c r="M49" s="110"/>
      <c r="N49" s="110"/>
      <c r="O49" s="110"/>
      <c r="P49" s="110"/>
      <c r="Q49" s="110"/>
      <c r="R49" s="110"/>
      <c r="S49" s="110"/>
      <c r="T49" s="110"/>
      <c r="U49" s="110"/>
      <c r="V49" s="110"/>
      <c r="W49" s="110"/>
      <c r="X49" s="110"/>
      <c r="Y49" s="110"/>
      <c r="Z49" s="110"/>
      <c r="AA49" s="110"/>
      <c r="AB49" s="110"/>
      <c r="AC49" s="110"/>
      <c r="AD49" s="110"/>
      <c r="AE49" s="110"/>
      <c r="AF49" s="110"/>
      <c r="AG49" s="110"/>
      <c r="AH49" s="110"/>
      <c r="AI49" s="110"/>
      <c r="AJ49" s="110"/>
      <c r="AK49" s="110"/>
      <c r="AL49" s="110"/>
      <c r="AM49" s="110"/>
      <c r="AN49" s="110"/>
      <c r="AO49" s="110"/>
      <c r="AP49" s="110"/>
      <c r="AQ49" s="110"/>
      <c r="AR49" s="110"/>
      <c r="AS49" s="110"/>
      <c r="AT49" s="110"/>
      <c r="AU49" s="110"/>
      <c r="AV49" s="110"/>
      <c r="AW49" s="110"/>
      <c r="AX49" s="110"/>
      <c r="AY49" s="110"/>
      <c r="AZ49" s="110"/>
      <c r="BA49" s="110"/>
      <c r="BB49" s="110"/>
      <c r="BC49" s="110"/>
      <c r="BD49" s="110"/>
      <c r="BE49" s="110"/>
      <c r="BF49" s="110"/>
      <c r="BG49" s="110"/>
      <c r="BH49" s="89">
        <f t="shared" si="0"/>
        <v>47</v>
      </c>
      <c r="BI49" s="20" t="str" cm="1">
        <f t="array" aca="1" ref="BI49" ca="1" xml:space="preserve"> INDIRECT( ADDRESS( ROW($C$12), COLUMN($C$12) +$BH49) )</f>
        <v>ˋ</v>
      </c>
      <c r="BJ49" s="14" cm="1">
        <f t="array" aca="1" ref="BJ49" ca="1" xml:space="preserve"> INDIRECT( ADDRESS( ROW($C$13), COLUMN($C$13) +$BH49) )</f>
        <v>2</v>
      </c>
      <c r="BK49" s="15" cm="1">
        <f t="array" aca="1" ref="BK49" ca="1" xml:space="preserve"> INDIRECT( ADDRESS( ROW($C$14), COLUMN($C$14) +$BH49) )</f>
        <v>0</v>
      </c>
      <c r="BL49" s="16" t="str" cm="1">
        <f t="array" aca="1" ref="BL49" ca="1" xml:space="preserve"> INDIRECT( ADDRESS( ROW($C$15), COLUMN($C$15) +$BH49) )</f>
        <v>3</v>
      </c>
    </row>
    <row r="50" spans="2:64" ht="38" customHeight="1">
      <c r="B50" s="110"/>
      <c r="C50" s="110"/>
      <c r="D50" s="110"/>
      <c r="E50" s="110"/>
      <c r="F50" s="110"/>
      <c r="G50" s="110"/>
      <c r="H50" s="110"/>
      <c r="I50" s="110"/>
      <c r="J50" s="110"/>
      <c r="K50" s="110"/>
      <c r="L50" s="110"/>
      <c r="M50" s="110"/>
      <c r="N50" s="110"/>
      <c r="O50" s="110"/>
      <c r="P50" s="110"/>
      <c r="Q50" s="110"/>
      <c r="R50" s="110"/>
      <c r="S50" s="110"/>
      <c r="T50" s="110"/>
      <c r="U50" s="110"/>
      <c r="V50" s="110"/>
      <c r="W50" s="110"/>
      <c r="X50" s="110"/>
      <c r="Y50" s="110"/>
      <c r="Z50" s="110"/>
      <c r="AA50" s="110"/>
      <c r="AB50" s="110"/>
      <c r="AC50" s="110"/>
      <c r="AD50" s="110"/>
      <c r="AE50" s="110"/>
      <c r="AF50" s="110"/>
      <c r="AG50" s="110"/>
      <c r="AH50" s="110"/>
      <c r="AI50" s="110"/>
      <c r="AJ50" s="110"/>
      <c r="AK50" s="110"/>
      <c r="AL50" s="110"/>
      <c r="AM50" s="110"/>
      <c r="AN50" s="110"/>
      <c r="AO50" s="110"/>
      <c r="AP50" s="110"/>
      <c r="AQ50" s="110"/>
      <c r="AR50" s="110"/>
      <c r="AS50" s="110"/>
      <c r="AT50" s="110"/>
      <c r="AU50" s="110"/>
      <c r="AV50" s="110"/>
      <c r="AW50" s="110"/>
      <c r="AX50" s="110"/>
      <c r="AY50" s="110"/>
      <c r="AZ50" s="110"/>
      <c r="BA50" s="110"/>
      <c r="BB50" s="110"/>
      <c r="BC50" s="110"/>
      <c r="BD50" s="110"/>
      <c r="BE50" s="110"/>
      <c r="BF50" s="110"/>
      <c r="BG50" s="110"/>
      <c r="BH50" s="89">
        <f t="shared" si="0"/>
        <v>48</v>
      </c>
      <c r="BI50" s="20" t="str" cm="1">
        <f t="array" aca="1" ref="BI50" ca="1" xml:space="preserve"> INDIRECT( ADDRESS( ROW($C$12), COLUMN($C$12) +$BH50) )</f>
        <v>˪</v>
      </c>
      <c r="BJ50" s="14" cm="1">
        <f t="array" aca="1" ref="BJ50" ca="1" xml:space="preserve"> INDIRECT( ADDRESS( ROW($C$13), COLUMN($C$13) +$BH50) )</f>
        <v>3</v>
      </c>
      <c r="BK50" s="15" cm="1">
        <f t="array" aca="1" ref="BK50" ca="1" xml:space="preserve"> INDIRECT( ADDRESS( ROW($C$14), COLUMN($C$14) +$BH50) )</f>
        <v>0</v>
      </c>
      <c r="BL50" s="16" t="str" cm="1">
        <f t="array" aca="1" ref="BL50" ca="1" xml:space="preserve"> INDIRECT( ADDRESS( ROW($C$15), COLUMN($C$15) +$BH50) )</f>
        <v>b</v>
      </c>
    </row>
    <row r="51" spans="2:64" ht="38" customHeight="1">
      <c r="B51" s="110"/>
      <c r="C51" s="110"/>
      <c r="D51" s="110"/>
      <c r="E51" s="110"/>
      <c r="F51" s="110"/>
      <c r="G51" s="110"/>
      <c r="H51" s="110"/>
      <c r="I51" s="110"/>
      <c r="J51" s="110"/>
      <c r="K51" s="110"/>
      <c r="L51" s="110"/>
      <c r="M51" s="110"/>
      <c r="N51" s="110"/>
      <c r="O51" s="110"/>
      <c r="P51" s="110"/>
      <c r="Q51" s="110"/>
      <c r="R51" s="110"/>
      <c r="S51" s="110"/>
      <c r="T51" s="110"/>
      <c r="U51" s="110"/>
      <c r="V51" s="110"/>
      <c r="W51" s="110"/>
      <c r="X51" s="110"/>
      <c r="Y51" s="110"/>
      <c r="Z51" s="110"/>
      <c r="AA51" s="110"/>
      <c r="AB51" s="110"/>
      <c r="AC51" s="110"/>
      <c r="AD51" s="110"/>
      <c r="AE51" s="110"/>
      <c r="AF51" s="110"/>
      <c r="AG51" s="110"/>
      <c r="AH51" s="110"/>
      <c r="AI51" s="110"/>
      <c r="AJ51" s="110"/>
      <c r="AK51" s="110"/>
      <c r="AL51" s="110"/>
      <c r="AM51" s="110"/>
      <c r="AN51" s="110"/>
      <c r="AO51" s="110"/>
      <c r="AP51" s="110"/>
      <c r="AQ51" s="110"/>
      <c r="AR51" s="110"/>
      <c r="AS51" s="110"/>
      <c r="AT51" s="110"/>
      <c r="AU51" s="110"/>
      <c r="AV51" s="110"/>
      <c r="AW51" s="110"/>
      <c r="AX51" s="110"/>
      <c r="AY51" s="110"/>
      <c r="AZ51" s="110"/>
      <c r="BA51" s="110"/>
      <c r="BB51" s="110"/>
      <c r="BC51" s="110"/>
      <c r="BD51" s="110"/>
      <c r="BE51" s="110"/>
      <c r="BF51" s="110"/>
      <c r="BG51" s="110"/>
      <c r="BH51" s="89">
        <f t="shared" si="0"/>
        <v>49</v>
      </c>
      <c r="BI51" s="20" t="str" cm="1">
        <f t="array" aca="1" ref="BI51" ca="1" xml:space="preserve"> INDIRECT( ADDRESS( ROW($C$12), COLUMN($C$12) +$BH51) )</f>
        <v>ㆴ</v>
      </c>
      <c r="BJ51" s="14" t="str" cm="1">
        <f t="array" aca="1" ref="BJ51" ca="1" xml:space="preserve"> INDIRECT( ADDRESS( ROW($C$13), COLUMN($C$13) +$BH51) )</f>
        <v>p4</v>
      </c>
      <c r="BK51" s="15" cm="1">
        <f t="array" aca="1" ref="BK51" ca="1" xml:space="preserve"> INDIRECT( ADDRESS( ROW($C$14), COLUMN($C$14) +$BH51) )</f>
        <v>0</v>
      </c>
      <c r="BL51" s="16" t="str" cm="1">
        <f t="array" aca="1" ref="BL51" ca="1" xml:space="preserve"> INDIRECT( ADDRESS( ROW($C$15), COLUMN($C$15) +$BH51) )</f>
        <v>t</v>
      </c>
    </row>
    <row r="52" spans="2:64" ht="38" customHeight="1">
      <c r="B52" s="110"/>
      <c r="C52" s="110"/>
      <c r="D52" s="110"/>
      <c r="E52" s="110"/>
      <c r="F52" s="110"/>
      <c r="G52" s="110"/>
      <c r="H52" s="110"/>
      <c r="I52" s="110"/>
      <c r="J52" s="110"/>
      <c r="K52" s="110"/>
      <c r="L52" s="110"/>
      <c r="M52" s="110"/>
      <c r="N52" s="110"/>
      <c r="O52" s="110"/>
      <c r="P52" s="110"/>
      <c r="Q52" s="110"/>
      <c r="R52" s="110"/>
      <c r="S52" s="110"/>
      <c r="T52" s="110"/>
      <c r="U52" s="110"/>
      <c r="V52" s="110"/>
      <c r="W52" s="110"/>
      <c r="X52" s="110"/>
      <c r="Y52" s="110"/>
      <c r="Z52" s="110"/>
      <c r="AA52" s="110"/>
      <c r="AB52" s="110"/>
      <c r="AC52" s="110"/>
      <c r="AD52" s="110"/>
      <c r="AE52" s="110"/>
      <c r="AF52" s="110"/>
      <c r="AG52" s="110"/>
      <c r="AH52" s="110"/>
      <c r="AI52" s="110"/>
      <c r="AJ52" s="110"/>
      <c r="AK52" s="110"/>
      <c r="AL52" s="110"/>
      <c r="AM52" s="110"/>
      <c r="AN52" s="110"/>
      <c r="AO52" s="110"/>
      <c r="AP52" s="110"/>
      <c r="AQ52" s="110"/>
      <c r="AR52" s="110"/>
      <c r="AS52" s="110"/>
      <c r="AT52" s="110"/>
      <c r="AU52" s="110"/>
      <c r="AV52" s="110"/>
      <c r="AW52" s="110"/>
      <c r="AX52" s="110"/>
      <c r="AY52" s="110"/>
      <c r="AZ52" s="110"/>
      <c r="BA52" s="110"/>
      <c r="BB52" s="110"/>
      <c r="BC52" s="110"/>
      <c r="BD52" s="110"/>
      <c r="BE52" s="110"/>
      <c r="BF52" s="110"/>
      <c r="BG52" s="110"/>
      <c r="BH52" s="89">
        <f t="shared" si="0"/>
        <v>50</v>
      </c>
      <c r="BI52" s="20" t="str" cm="1">
        <f t="array" aca="1" ref="BI52" ca="1" xml:space="preserve"> INDIRECT( ADDRESS( ROW($C$12), COLUMN($C$12) +$BH52) )</f>
        <v>ㆵ</v>
      </c>
      <c r="BJ52" s="14" t="str" cm="1">
        <f t="array" aca="1" ref="BJ52" ca="1" xml:space="preserve"> INDIRECT( ADDRESS( ROW($C$13), COLUMN($C$13) +$BH52) )</f>
        <v>t4</v>
      </c>
      <c r="BK52" s="15" cm="1">
        <f t="array" aca="1" ref="BK52" ca="1" xml:space="preserve"> INDIRECT( ADDRESS( ROW($C$14), COLUMN($C$14) +$BH52) )</f>
        <v>0</v>
      </c>
      <c r="BL52" s="16" t="str" cm="1">
        <f t="array" aca="1" ref="BL52" ca="1" xml:space="preserve"> INDIRECT( ADDRESS( ROW($C$15), COLUMN($C$15) +$BH52) )</f>
        <v>g</v>
      </c>
    </row>
    <row r="53" spans="2:64" ht="38" customHeight="1">
      <c r="B53" s="110"/>
      <c r="C53" s="110"/>
      <c r="D53" s="110"/>
      <c r="E53" s="110"/>
      <c r="F53" s="110"/>
      <c r="G53" s="110"/>
      <c r="H53" s="110"/>
      <c r="I53" s="110"/>
      <c r="J53" s="110"/>
      <c r="K53" s="110"/>
      <c r="L53" s="110"/>
      <c r="M53" s="110"/>
      <c r="N53" s="110"/>
      <c r="O53" s="110"/>
      <c r="P53" s="110"/>
      <c r="Q53" s="110"/>
      <c r="R53" s="110"/>
      <c r="S53" s="110"/>
      <c r="T53" s="110"/>
      <c r="U53" s="110"/>
      <c r="V53" s="110"/>
      <c r="W53" s="110"/>
      <c r="X53" s="110"/>
      <c r="Y53" s="110"/>
      <c r="Z53" s="110"/>
      <c r="AA53" s="110"/>
      <c r="AB53" s="110"/>
      <c r="AC53" s="110"/>
      <c r="AD53" s="110"/>
      <c r="AE53" s="110"/>
      <c r="AF53" s="110"/>
      <c r="AG53" s="110"/>
      <c r="AH53" s="110"/>
      <c r="AI53" s="110"/>
      <c r="AJ53" s="110"/>
      <c r="AK53" s="110"/>
      <c r="AL53" s="110"/>
      <c r="AM53" s="110"/>
      <c r="AN53" s="110"/>
      <c r="AO53" s="110"/>
      <c r="AP53" s="110"/>
      <c r="AQ53" s="110"/>
      <c r="AR53" s="110"/>
      <c r="AS53" s="110"/>
      <c r="AT53" s="110"/>
      <c r="AU53" s="110"/>
      <c r="AV53" s="110"/>
      <c r="AW53" s="110"/>
      <c r="AX53" s="110"/>
      <c r="AY53" s="110"/>
      <c r="AZ53" s="110"/>
      <c r="BA53" s="110"/>
      <c r="BB53" s="110"/>
      <c r="BC53" s="110"/>
      <c r="BD53" s="110"/>
      <c r="BE53" s="110"/>
      <c r="BF53" s="110"/>
      <c r="BG53" s="110"/>
      <c r="BH53" s="91">
        <f t="shared" si="0"/>
        <v>51</v>
      </c>
      <c r="BI53" s="59" t="str" cm="1">
        <f t="array" aca="1" ref="BI53" ca="1" xml:space="preserve"> INDIRECT( ADDRESS( ROW($C$12), COLUMN($C$12) +$BH53) )</f>
        <v>ㆻ</v>
      </c>
      <c r="BJ53" s="60" t="str" cm="1">
        <f t="array" aca="1" ref="BJ53" ca="1" xml:space="preserve"> INDIRECT( ADDRESS( ROW($C$13), COLUMN($C$13) +$BH53) )</f>
        <v>k4</v>
      </c>
      <c r="BK53" s="61" cm="1">
        <f t="array" aca="1" ref="BK53" ca="1" xml:space="preserve"> INDIRECT( ADDRESS( ROW($C$14), COLUMN($C$14) +$BH53) )</f>
        <v>0</v>
      </c>
      <c r="BL53" s="62" t="str" cm="1">
        <f t="array" aca="1" ref="BL53" ca="1" xml:space="preserve"> INDIRECT( ADDRESS( ROW($C$15), COLUMN($C$15) +$BH53) )</f>
        <v>z</v>
      </c>
    </row>
    <row r="54" spans="2:64" ht="38" customHeight="1">
      <c r="B54" s="110"/>
      <c r="C54" s="110"/>
      <c r="D54" s="110"/>
      <c r="E54" s="110"/>
      <c r="F54" s="110"/>
      <c r="G54" s="110"/>
      <c r="H54" s="110"/>
      <c r="I54" s="110"/>
      <c r="J54" s="110"/>
      <c r="K54" s="110"/>
      <c r="L54" s="110"/>
      <c r="M54" s="110"/>
      <c r="N54" s="110"/>
      <c r="O54" s="110"/>
      <c r="P54" s="110"/>
      <c r="Q54" s="110"/>
      <c r="R54" s="110"/>
      <c r="S54" s="110"/>
      <c r="T54" s="110"/>
      <c r="U54" s="110"/>
      <c r="V54" s="110"/>
      <c r="W54" s="110"/>
      <c r="X54" s="110"/>
      <c r="Y54" s="110"/>
      <c r="Z54" s="110"/>
      <c r="AA54" s="110"/>
      <c r="AB54" s="110"/>
      <c r="AC54" s="110"/>
      <c r="AD54" s="110"/>
      <c r="AE54" s="110"/>
      <c r="AF54" s="110"/>
      <c r="AG54" s="110"/>
      <c r="AH54" s="110"/>
      <c r="AI54" s="110"/>
      <c r="AJ54" s="110"/>
      <c r="AK54" s="110"/>
      <c r="AL54" s="110"/>
      <c r="AM54" s="110"/>
      <c r="AN54" s="110"/>
      <c r="AO54" s="110"/>
      <c r="AP54" s="110"/>
      <c r="AQ54" s="110"/>
      <c r="AR54" s="110"/>
      <c r="AS54" s="110"/>
      <c r="AT54" s="110"/>
      <c r="AU54" s="110"/>
      <c r="AV54" s="110"/>
      <c r="AW54" s="110"/>
      <c r="AX54" s="110"/>
      <c r="AY54" s="110"/>
      <c r="AZ54" s="110"/>
      <c r="BA54" s="110"/>
      <c r="BB54" s="110"/>
      <c r="BC54" s="110"/>
      <c r="BD54" s="110"/>
      <c r="BE54" s="110"/>
      <c r="BF54" s="110"/>
      <c r="BG54" s="110"/>
    </row>
    <row r="55" spans="2:64" ht="38" customHeight="1">
      <c r="B55" s="110"/>
      <c r="C55" s="110"/>
      <c r="D55" s="110"/>
      <c r="E55" s="110"/>
      <c r="F55" s="110"/>
      <c r="G55" s="110"/>
      <c r="H55" s="110"/>
      <c r="I55" s="110"/>
      <c r="J55" s="110"/>
      <c r="K55" s="110"/>
      <c r="L55" s="110"/>
      <c r="M55" s="110"/>
      <c r="N55" s="110"/>
      <c r="O55" s="110"/>
      <c r="P55" s="110"/>
      <c r="Q55" s="110"/>
      <c r="R55" s="110"/>
      <c r="S55" s="110"/>
      <c r="T55" s="110"/>
      <c r="U55" s="110"/>
      <c r="V55" s="110"/>
      <c r="W55" s="110"/>
      <c r="X55" s="110"/>
      <c r="Y55" s="110"/>
      <c r="Z55" s="110"/>
      <c r="AA55" s="110"/>
      <c r="AB55" s="110"/>
      <c r="AC55" s="110"/>
      <c r="AD55" s="110"/>
      <c r="AE55" s="110"/>
      <c r="AF55" s="110"/>
      <c r="AG55" s="110"/>
      <c r="AH55" s="110"/>
      <c r="AI55" s="110"/>
      <c r="AJ55" s="110"/>
      <c r="AK55" s="110"/>
      <c r="AL55" s="110"/>
      <c r="AM55" s="110"/>
      <c r="AN55" s="110"/>
      <c r="AO55" s="110"/>
      <c r="AP55" s="110"/>
      <c r="AQ55" s="110"/>
      <c r="AR55" s="110"/>
      <c r="AS55" s="110"/>
      <c r="AT55" s="110"/>
      <c r="AU55" s="110"/>
      <c r="AV55" s="110"/>
      <c r="AW55" s="110"/>
      <c r="AX55" s="110"/>
      <c r="AY55" s="110"/>
      <c r="AZ55" s="110"/>
      <c r="BA55" s="110"/>
      <c r="BB55" s="110"/>
      <c r="BC55" s="110"/>
      <c r="BD55" s="110"/>
      <c r="BE55" s="110"/>
      <c r="BF55" s="110"/>
      <c r="BG55" s="110"/>
    </row>
    <row r="56" spans="2:64" ht="38" customHeight="1">
      <c r="B56" s="110"/>
      <c r="C56" s="110"/>
      <c r="D56" s="110"/>
      <c r="E56" s="110"/>
      <c r="F56" s="110"/>
      <c r="G56" s="110"/>
      <c r="H56" s="110"/>
      <c r="I56" s="110"/>
      <c r="J56" s="110"/>
      <c r="K56" s="110"/>
      <c r="L56" s="110"/>
      <c r="M56" s="110"/>
      <c r="N56" s="110"/>
      <c r="O56" s="110"/>
      <c r="P56" s="110"/>
      <c r="Q56" s="110"/>
      <c r="R56" s="110"/>
      <c r="S56" s="110"/>
      <c r="T56" s="110"/>
      <c r="U56" s="110"/>
      <c r="V56" s="110"/>
      <c r="W56" s="110"/>
      <c r="X56" s="110"/>
      <c r="Y56" s="110"/>
      <c r="Z56" s="110"/>
      <c r="AA56" s="110"/>
      <c r="AB56" s="110"/>
      <c r="AC56" s="110"/>
      <c r="AD56" s="110"/>
      <c r="AE56" s="110"/>
      <c r="AF56" s="110"/>
      <c r="AG56" s="110"/>
      <c r="AH56" s="110"/>
      <c r="AI56" s="110"/>
      <c r="AJ56" s="110"/>
      <c r="AK56" s="110"/>
      <c r="AL56" s="110"/>
      <c r="AM56" s="110"/>
      <c r="AN56" s="110"/>
      <c r="AO56" s="110"/>
      <c r="AP56" s="110"/>
      <c r="AQ56" s="110"/>
      <c r="AR56" s="110"/>
      <c r="AS56" s="110"/>
      <c r="AT56" s="110"/>
      <c r="AU56" s="110"/>
      <c r="AV56" s="110"/>
      <c r="AW56" s="110"/>
      <c r="AX56" s="110"/>
      <c r="AY56" s="110"/>
      <c r="AZ56" s="110"/>
      <c r="BA56" s="110"/>
      <c r="BB56" s="110"/>
      <c r="BC56" s="110"/>
      <c r="BD56" s="110"/>
      <c r="BE56" s="110"/>
      <c r="BF56" s="110"/>
      <c r="BG56" s="110"/>
    </row>
    <row r="57" spans="2:64">
      <c r="B57" s="110"/>
      <c r="C57" s="110"/>
      <c r="D57" s="110"/>
      <c r="E57" s="110"/>
      <c r="F57" s="110"/>
      <c r="G57" s="110"/>
      <c r="H57" s="110"/>
      <c r="I57" s="110"/>
      <c r="J57" s="110"/>
      <c r="K57" s="110"/>
      <c r="L57" s="110"/>
      <c r="M57" s="110"/>
      <c r="N57" s="110"/>
      <c r="O57" s="110"/>
      <c r="P57" s="110"/>
      <c r="Q57" s="110"/>
      <c r="R57" s="110"/>
      <c r="S57" s="110"/>
      <c r="T57" s="110"/>
      <c r="U57" s="110"/>
      <c r="V57" s="110"/>
      <c r="W57" s="110"/>
      <c r="X57" s="110"/>
      <c r="Y57" s="110"/>
      <c r="Z57" s="110"/>
      <c r="AA57" s="110"/>
      <c r="AB57" s="110"/>
      <c r="AC57" s="110"/>
      <c r="AD57" s="110"/>
      <c r="AE57" s="110"/>
      <c r="AF57" s="110"/>
      <c r="AG57" s="110"/>
      <c r="AH57" s="110"/>
      <c r="AI57" s="110"/>
      <c r="AJ57" s="110"/>
      <c r="AK57" s="110"/>
      <c r="AL57" s="110"/>
      <c r="AM57" s="110"/>
      <c r="AN57" s="110"/>
      <c r="AO57" s="110"/>
      <c r="AP57" s="110"/>
      <c r="AQ57" s="110"/>
      <c r="AR57" s="110"/>
      <c r="AS57" s="110"/>
      <c r="AT57" s="110"/>
      <c r="AU57" s="110"/>
      <c r="AV57" s="110"/>
      <c r="AW57" s="110"/>
      <c r="AX57" s="110"/>
      <c r="AY57" s="110"/>
      <c r="AZ57" s="110"/>
      <c r="BA57" s="110"/>
      <c r="BB57" s="110"/>
      <c r="BC57" s="110"/>
      <c r="BD57" s="110"/>
      <c r="BE57" s="110"/>
      <c r="BF57" s="110"/>
      <c r="BG57" s="110"/>
    </row>
    <row r="58" spans="2:64">
      <c r="B58" s="110"/>
      <c r="C58" s="110"/>
      <c r="D58" s="110"/>
      <c r="E58" s="110"/>
      <c r="F58" s="110"/>
      <c r="G58" s="110"/>
      <c r="H58" s="110"/>
      <c r="I58" s="110"/>
      <c r="J58" s="110"/>
      <c r="K58" s="110"/>
      <c r="L58" s="110"/>
      <c r="M58" s="110"/>
      <c r="N58" s="110"/>
      <c r="O58" s="110"/>
      <c r="P58" s="110"/>
      <c r="Q58" s="110"/>
      <c r="R58" s="110"/>
      <c r="S58" s="110"/>
      <c r="T58" s="110"/>
      <c r="U58" s="110"/>
      <c r="V58" s="110"/>
      <c r="W58" s="110"/>
      <c r="X58" s="110"/>
      <c r="Y58" s="110"/>
      <c r="Z58" s="110"/>
      <c r="AA58" s="110"/>
      <c r="AB58" s="110"/>
      <c r="AC58" s="110"/>
      <c r="AD58" s="110"/>
      <c r="AE58" s="110"/>
      <c r="AF58" s="110"/>
      <c r="AG58" s="110"/>
      <c r="AH58" s="110"/>
      <c r="AI58" s="110"/>
      <c r="AJ58" s="110"/>
      <c r="AK58" s="110"/>
      <c r="AL58" s="110"/>
      <c r="AM58" s="110"/>
      <c r="AN58" s="110"/>
      <c r="AO58" s="110"/>
      <c r="AP58" s="110"/>
      <c r="AQ58" s="110"/>
      <c r="AR58" s="110"/>
      <c r="AS58" s="110"/>
      <c r="AT58" s="110"/>
      <c r="AU58" s="110"/>
      <c r="AV58" s="110"/>
      <c r="AW58" s="110"/>
      <c r="AX58" s="110"/>
      <c r="AY58" s="110"/>
      <c r="AZ58" s="110"/>
      <c r="BA58" s="110"/>
      <c r="BB58" s="110"/>
      <c r="BC58" s="110"/>
      <c r="BD58" s="110"/>
      <c r="BE58" s="110"/>
      <c r="BF58" s="110"/>
      <c r="BG58" s="110"/>
    </row>
    <row r="59" spans="2:64">
      <c r="B59" s="110"/>
      <c r="C59" s="110"/>
      <c r="D59" s="110"/>
      <c r="E59" s="110"/>
      <c r="F59" s="110"/>
      <c r="G59" s="110"/>
      <c r="H59" s="110"/>
      <c r="I59" s="110"/>
      <c r="J59" s="110"/>
      <c r="K59" s="110"/>
      <c r="L59" s="110"/>
      <c r="M59" s="110"/>
      <c r="N59" s="110"/>
      <c r="O59" s="110"/>
      <c r="P59" s="110"/>
      <c r="Q59" s="110"/>
      <c r="R59" s="110"/>
      <c r="S59" s="110"/>
      <c r="T59" s="110"/>
      <c r="U59" s="110"/>
      <c r="V59" s="110"/>
      <c r="W59" s="110"/>
      <c r="X59" s="110"/>
      <c r="Y59" s="110"/>
      <c r="Z59" s="110"/>
      <c r="AA59" s="110"/>
      <c r="AB59" s="110"/>
      <c r="AC59" s="110"/>
      <c r="AD59" s="110"/>
      <c r="AE59" s="110"/>
      <c r="AF59" s="110"/>
      <c r="AG59" s="110"/>
      <c r="AH59" s="110"/>
      <c r="AI59" s="110"/>
      <c r="AJ59" s="110"/>
      <c r="AK59" s="110"/>
      <c r="AL59" s="110"/>
      <c r="AM59" s="110"/>
      <c r="AN59" s="110"/>
      <c r="AO59" s="110"/>
      <c r="AP59" s="110"/>
      <c r="AQ59" s="110"/>
      <c r="AR59" s="110"/>
      <c r="AS59" s="110"/>
      <c r="AT59" s="110"/>
      <c r="AU59" s="110"/>
      <c r="AV59" s="110"/>
      <c r="AW59" s="110"/>
      <c r="AX59" s="110"/>
      <c r="AY59" s="110"/>
      <c r="AZ59" s="110"/>
      <c r="BA59" s="110"/>
      <c r="BB59" s="110"/>
      <c r="BC59" s="110"/>
      <c r="BD59" s="110"/>
      <c r="BE59" s="110"/>
      <c r="BF59" s="110"/>
      <c r="BG59" s="110"/>
    </row>
  </sheetData>
  <mergeCells count="56">
    <mergeCell ref="B2:D2"/>
    <mergeCell ref="E2:G2"/>
    <mergeCell ref="H2:J2"/>
    <mergeCell ref="K2:M2"/>
    <mergeCell ref="N2:P2"/>
    <mergeCell ref="AF2:AH2"/>
    <mergeCell ref="AI2:AK2"/>
    <mergeCell ref="H3:I3"/>
    <mergeCell ref="K3:L3"/>
    <mergeCell ref="N3:O3"/>
    <mergeCell ref="Q3:R3"/>
    <mergeCell ref="AI3:AJ3"/>
    <mergeCell ref="Q2:S2"/>
    <mergeCell ref="T2:V2"/>
    <mergeCell ref="W2:Y2"/>
    <mergeCell ref="Z2:AB2"/>
    <mergeCell ref="AC2:AE2"/>
    <mergeCell ref="C4:E4"/>
    <mergeCell ref="F4:H4"/>
    <mergeCell ref="I4:K4"/>
    <mergeCell ref="L4:N4"/>
    <mergeCell ref="O4:Q4"/>
    <mergeCell ref="R4:T4"/>
    <mergeCell ref="U4:W4"/>
    <mergeCell ref="X4:Z4"/>
    <mergeCell ref="AA4:AC4"/>
    <mergeCell ref="T3:U3"/>
    <mergeCell ref="AD4:AF4"/>
    <mergeCell ref="AG4:AI4"/>
    <mergeCell ref="AJ4:AL4"/>
    <mergeCell ref="AM4:AO4"/>
    <mergeCell ref="AJ5:AK5"/>
    <mergeCell ref="AM5:AN5"/>
    <mergeCell ref="D6:F6"/>
    <mergeCell ref="G6:I6"/>
    <mergeCell ref="J6:L6"/>
    <mergeCell ref="M6:O6"/>
    <mergeCell ref="P6:R6"/>
    <mergeCell ref="S6:U6"/>
    <mergeCell ref="V6:X6"/>
    <mergeCell ref="AG5:AH5"/>
    <mergeCell ref="Y6:AA6"/>
    <mergeCell ref="AB6:AD6"/>
    <mergeCell ref="AE6:AG6"/>
    <mergeCell ref="AH6:AJ6"/>
    <mergeCell ref="E8:G8"/>
    <mergeCell ref="H8:J8"/>
    <mergeCell ref="K8:M8"/>
    <mergeCell ref="N8:P8"/>
    <mergeCell ref="Q8:S8"/>
    <mergeCell ref="T8:V8"/>
    <mergeCell ref="W8:Y8"/>
    <mergeCell ref="Z8:AB8"/>
    <mergeCell ref="AC8:AE8"/>
    <mergeCell ref="AH7:AI7"/>
    <mergeCell ref="AF8:AH8"/>
  </mergeCells>
  <phoneticPr fontId="3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44C6B-5C2B-244E-B1C3-BDDB4706BDFC}">
  <dimension ref="A1:AU39"/>
  <sheetViews>
    <sheetView tabSelected="1" workbookViewId="0">
      <selection activeCell="AI1" sqref="AI1"/>
    </sheetView>
  </sheetViews>
  <sheetFormatPr baseColWidth="10" defaultRowHeight="22"/>
  <cols>
    <col min="1" max="1" width="3.59765625" style="125" customWidth="1"/>
    <col min="2" max="2" width="29" style="125" customWidth="1"/>
    <col min="3" max="47" width="8.796875" style="125" customWidth="1"/>
    <col min="48" max="16384" width="11" style="125"/>
  </cols>
  <sheetData>
    <row r="1" spans="1:47" ht="17" customHeight="1">
      <c r="A1" s="127"/>
      <c r="B1" s="127"/>
      <c r="C1" s="127"/>
      <c r="D1" s="127"/>
      <c r="E1" s="127"/>
      <c r="F1" s="127"/>
      <c r="G1" s="127"/>
      <c r="H1" s="127"/>
      <c r="I1" s="127"/>
      <c r="J1" s="127"/>
      <c r="K1" s="127"/>
      <c r="L1" s="127"/>
      <c r="M1" s="127"/>
      <c r="N1" s="127"/>
      <c r="O1" s="127"/>
      <c r="P1" s="127"/>
      <c r="Q1" s="127"/>
      <c r="R1" s="127"/>
      <c r="S1" s="127"/>
      <c r="T1" s="127"/>
      <c r="U1" s="127"/>
      <c r="V1" s="127"/>
      <c r="W1" s="127"/>
      <c r="X1" s="127"/>
      <c r="Y1" s="127"/>
      <c r="Z1" s="127"/>
      <c r="AA1" s="127"/>
      <c r="AB1" s="127"/>
      <c r="AC1" s="127"/>
      <c r="AD1" s="127"/>
      <c r="AE1" s="127"/>
      <c r="AF1" s="127"/>
      <c r="AG1" s="127"/>
      <c r="AH1" s="127"/>
      <c r="AI1" s="127"/>
      <c r="AJ1" s="127"/>
      <c r="AK1" s="127"/>
      <c r="AL1" s="127"/>
      <c r="AM1" s="127"/>
      <c r="AN1" s="127"/>
      <c r="AO1" s="127"/>
      <c r="AP1" s="127"/>
      <c r="AQ1" s="202"/>
      <c r="AR1" s="202"/>
      <c r="AS1" s="127"/>
      <c r="AT1" s="127"/>
      <c r="AU1" s="127"/>
    </row>
    <row r="2" spans="1:47" s="126" customFormat="1" ht="45">
      <c r="B2" s="132" t="s">
        <v>381</v>
      </c>
    </row>
    <row r="3" spans="1:47" s="126" customFormat="1" ht="23">
      <c r="B3" s="157" t="s">
        <v>380</v>
      </c>
      <c r="C3" s="156" cm="1">
        <f t="array" ref="C3" xml:space="preserve"> COLUMN() - COLUMN($B:$B)</f>
        <v>1</v>
      </c>
      <c r="D3" s="156" cm="1">
        <f t="array" ref="D3" xml:space="preserve"> COLUMN() - COLUMN($B:$B)</f>
        <v>2</v>
      </c>
      <c r="E3" s="156" cm="1">
        <f t="array" ref="E3" xml:space="preserve"> COLUMN() - COLUMN($B:$B)</f>
        <v>3</v>
      </c>
      <c r="F3" s="156" cm="1">
        <f t="array" ref="F3" xml:space="preserve"> COLUMN() - COLUMN($B:$B)</f>
        <v>4</v>
      </c>
      <c r="G3" s="156" cm="1">
        <f t="array" ref="G3" xml:space="preserve"> COLUMN() - COLUMN($B:$B)</f>
        <v>5</v>
      </c>
      <c r="H3" s="156" cm="1">
        <f t="array" ref="H3" xml:space="preserve"> COLUMN() - COLUMN($B:$B)</f>
        <v>6</v>
      </c>
      <c r="I3" s="156" cm="1">
        <f t="array" ref="I3" xml:space="preserve"> COLUMN() - COLUMN($B:$B)</f>
        <v>7</v>
      </c>
      <c r="J3" s="156" cm="1">
        <f t="array" ref="J3" xml:space="preserve"> COLUMN() - COLUMN($B:$B)</f>
        <v>8</v>
      </c>
      <c r="K3" s="156" cm="1">
        <f t="array" ref="K3" xml:space="preserve"> COLUMN() - COLUMN($B:$B)</f>
        <v>9</v>
      </c>
      <c r="L3" s="156" cm="1">
        <f t="array" ref="L3" xml:space="preserve"> COLUMN() - COLUMN($B:$B)</f>
        <v>10</v>
      </c>
      <c r="M3" s="156" cm="1">
        <f t="array" ref="M3" xml:space="preserve"> COLUMN() - COLUMN($B:$B)</f>
        <v>11</v>
      </c>
      <c r="N3" s="156" cm="1">
        <f t="array" ref="N3" xml:space="preserve"> COLUMN() - COLUMN($B:$B)</f>
        <v>12</v>
      </c>
      <c r="O3" s="156" cm="1">
        <f t="array" ref="O3" xml:space="preserve"> COLUMN() - COLUMN($B:$B)</f>
        <v>13</v>
      </c>
      <c r="P3" s="156" cm="1">
        <f t="array" ref="P3" xml:space="preserve"> COLUMN() - COLUMN($B:$B)</f>
        <v>14</v>
      </c>
      <c r="Q3" s="156" cm="1">
        <f t="array" ref="Q3" xml:space="preserve"> COLUMN() - COLUMN($B:$B)</f>
        <v>15</v>
      </c>
      <c r="R3" s="156" cm="1">
        <f t="array" ref="R3" xml:space="preserve"> COLUMN() - COLUMN($B:$B)</f>
        <v>16</v>
      </c>
      <c r="S3" s="156" cm="1">
        <f t="array" ref="S3" xml:space="preserve"> COLUMN() - COLUMN($B:$B)</f>
        <v>17</v>
      </c>
      <c r="T3" s="156" cm="1">
        <f t="array" ref="T3" xml:space="preserve"> COLUMN() - COLUMN($B:$B)</f>
        <v>18</v>
      </c>
      <c r="U3" s="156" cm="1">
        <f t="array" ref="U3" xml:space="preserve"> COLUMN() - COLUMN($B:$B)</f>
        <v>19</v>
      </c>
      <c r="V3" s="156" cm="1">
        <f t="array" ref="V3" xml:space="preserve"> COLUMN() - COLUMN($B:$B)</f>
        <v>20</v>
      </c>
      <c r="W3" s="156" cm="1">
        <f t="array" ref="W3" xml:space="preserve"> COLUMN() - COLUMN($B:$B)</f>
        <v>21</v>
      </c>
      <c r="X3" s="156" cm="1">
        <f t="array" ref="X3" xml:space="preserve"> COLUMN() - COLUMN($B:$B)</f>
        <v>22</v>
      </c>
      <c r="Y3" s="156" cm="1">
        <f t="array" ref="Y3" xml:space="preserve"> COLUMN() - COLUMN($B:$B)</f>
        <v>23</v>
      </c>
      <c r="Z3" s="156" cm="1">
        <f t="array" ref="Z3" xml:space="preserve"> COLUMN() - COLUMN($B:$B)</f>
        <v>24</v>
      </c>
      <c r="AA3" s="156" cm="1">
        <f t="array" ref="AA3" xml:space="preserve"> COLUMN() - COLUMN($B:$B)</f>
        <v>25</v>
      </c>
      <c r="AB3" s="156" cm="1">
        <f t="array" ref="AB3" xml:space="preserve"> COLUMN() - COLUMN($B:$B)</f>
        <v>26</v>
      </c>
      <c r="AC3" s="156" cm="1">
        <f t="array" ref="AC3" xml:space="preserve"> COLUMN() - COLUMN($B:$B)</f>
        <v>27</v>
      </c>
      <c r="AD3" s="156" cm="1">
        <f t="array" ref="AD3" xml:space="preserve"> COLUMN() - COLUMN($B:$B)</f>
        <v>28</v>
      </c>
      <c r="AE3" s="156" cm="1">
        <f t="array" ref="AE3" xml:space="preserve"> COLUMN() - COLUMN($B:$B)</f>
        <v>29</v>
      </c>
      <c r="AF3" s="156" cm="1">
        <f t="array" ref="AF3" xml:space="preserve"> COLUMN() - COLUMN($B:$B)</f>
        <v>30</v>
      </c>
      <c r="AG3" s="156" cm="1">
        <f t="array" ref="AG3" xml:space="preserve"> COLUMN() - COLUMN($B:$B)</f>
        <v>31</v>
      </c>
      <c r="AH3" s="156" cm="1">
        <f t="array" ref="AH3" xml:space="preserve"> COLUMN() - COLUMN($B:$B)</f>
        <v>32</v>
      </c>
      <c r="AI3" s="156" cm="1">
        <f t="array" ref="AI3" xml:space="preserve"> COLUMN() - COLUMN($B:$B)</f>
        <v>33</v>
      </c>
      <c r="AJ3" s="156" cm="1">
        <f t="array" ref="AJ3" xml:space="preserve"> COLUMN() - COLUMN($B:$B)</f>
        <v>34</v>
      </c>
      <c r="AK3" s="156" cm="1">
        <f t="array" ref="AK3" xml:space="preserve"> COLUMN() - COLUMN($B:$B)</f>
        <v>35</v>
      </c>
      <c r="AL3" s="156" cm="1">
        <f t="array" ref="AL3" xml:space="preserve"> COLUMN() - COLUMN($B:$B)</f>
        <v>36</v>
      </c>
      <c r="AM3" s="156" cm="1">
        <f t="array" ref="AM3" xml:space="preserve"> COLUMN() - COLUMN($B:$B)</f>
        <v>37</v>
      </c>
      <c r="AN3" s="156" cm="1">
        <f t="array" ref="AN3" xml:space="preserve"> COLUMN() - COLUMN($B:$B)</f>
        <v>38</v>
      </c>
      <c r="AO3" s="156" cm="1">
        <f t="array" ref="AO3" xml:space="preserve"> COLUMN() - COLUMN($B:$B)</f>
        <v>39</v>
      </c>
      <c r="AP3" s="156" cm="1">
        <f t="array" ref="AP3" xml:space="preserve"> COLUMN() - COLUMN($B:$B)</f>
        <v>40</v>
      </c>
      <c r="AQ3" s="156" cm="1">
        <f t="array" ref="AQ3" xml:space="preserve"> COLUMN() - COLUMN($B:$B)</f>
        <v>41</v>
      </c>
      <c r="AR3" s="156" cm="1">
        <f t="array" ref="AR3" xml:space="preserve"> COLUMN() - COLUMN($B:$B)</f>
        <v>42</v>
      </c>
      <c r="AS3" s="156" cm="1">
        <f t="array" ref="AS3" xml:space="preserve"> COLUMN() - COLUMN($B:$B)</f>
        <v>43</v>
      </c>
      <c r="AT3" s="156" cm="1">
        <f t="array" ref="AT3" xml:space="preserve"> COLUMN() - COLUMN($B:$B)</f>
        <v>44</v>
      </c>
      <c r="AU3" s="156" cm="1">
        <f t="array" ref="AU3" xml:space="preserve"> COLUMN() - COLUMN($B:$B)</f>
        <v>45</v>
      </c>
    </row>
    <row r="4" spans="1:47" s="126" customFormat="1" ht="34">
      <c r="B4" s="155" t="str">
        <f>'[1](5)鍵盤表'!B16</f>
        <v>方音符號</v>
      </c>
      <c r="C4" s="153" t="str">
        <f>'[1](5)鍵盤表'!C16</f>
        <v>ㄅ</v>
      </c>
      <c r="D4" s="153" t="str">
        <f>'[1](5)鍵盤表'!D16</f>
        <v>ㄆ</v>
      </c>
      <c r="E4" s="153" t="str">
        <f>'[1](5)鍵盤表'!E16</f>
        <v>ㄇ</v>
      </c>
      <c r="F4" s="154" t="str">
        <f>'[1](5)鍵盤表'!F16</f>
        <v>ㆠ</v>
      </c>
      <c r="G4" s="153" t="str">
        <f>'[1](5)鍵盤表'!G16</f>
        <v>ㄉ</v>
      </c>
      <c r="H4" s="153" t="str">
        <f>'[1](5)鍵盤表'!H16</f>
        <v>ㄊ</v>
      </c>
      <c r="I4" s="153" t="str">
        <f>'[1](5)鍵盤表'!I16</f>
        <v>ㄋ</v>
      </c>
      <c r="J4" s="153" t="str">
        <f>'[1](5)鍵盤表'!J16</f>
        <v>ㄌ</v>
      </c>
      <c r="K4" s="153" t="str">
        <f>'[1](5)鍵盤表'!K16</f>
        <v>ㄍ</v>
      </c>
      <c r="L4" s="153" t="str">
        <f>'[1](5)鍵盤表'!L16</f>
        <v>ㄎ</v>
      </c>
      <c r="M4" s="153" t="str">
        <f>'[1](5)鍵盤表'!M16</f>
        <v>ㄏ</v>
      </c>
      <c r="N4" s="154" t="str">
        <f>'[1](5)鍵盤表'!N16</f>
        <v>ㆣ</v>
      </c>
      <c r="O4" s="154" t="str">
        <f>'[1](5)鍵盤表'!O16</f>
        <v>ㄫ</v>
      </c>
      <c r="P4" s="153" t="str">
        <f>'[1](5)鍵盤表'!P16</f>
        <v>ㄗ</v>
      </c>
      <c r="Q4" s="153" t="str">
        <f>'[1](5)鍵盤表'!Q16</f>
        <v>ㄘ</v>
      </c>
      <c r="R4" s="153" t="str">
        <f>'[1](5)鍵盤表'!R16</f>
        <v>ㄙ</v>
      </c>
      <c r="S4" s="154" t="str">
        <f>'[1](5)鍵盤表'!S16</f>
        <v>ㆡ</v>
      </c>
      <c r="T4" s="153" t="str">
        <f>'[1](5)鍵盤表'!T16</f>
        <v>ㄐ</v>
      </c>
      <c r="U4" s="153" t="str">
        <f>'[1](5)鍵盤表'!U16</f>
        <v>ㄑ</v>
      </c>
      <c r="V4" s="153" t="str">
        <f>'[1](5)鍵盤表'!V16</f>
        <v>ㄒ</v>
      </c>
      <c r="W4" s="154" t="str">
        <f>'[1](5)鍵盤表'!W16</f>
        <v>ㆢ</v>
      </c>
      <c r="X4" s="153" t="str">
        <f>'[1](5)鍵盤表'!X16</f>
        <v>ㄧ</v>
      </c>
      <c r="Y4" s="153" t="str">
        <f>'[1](5)鍵盤表'!Y16</f>
        <v>ㄨ</v>
      </c>
      <c r="Z4" s="153" t="str">
        <f>'[1](5)鍵盤表'!Z16</f>
        <v>ㄚ</v>
      </c>
      <c r="AA4" s="154" t="str">
        <f>'[1](5)鍵盤表'!AA16</f>
        <v>ㆦ</v>
      </c>
      <c r="AB4" s="153" t="str">
        <f>'[1](5)鍵盤表'!AB16</f>
        <v>ㄜ</v>
      </c>
      <c r="AC4" s="154" t="str">
        <f>'[1](5)鍵盤表'!AC16</f>
        <v>ㆤ</v>
      </c>
      <c r="AD4" s="154" t="str">
        <f>'[1](5)鍵盤表'!AD16</f>
        <v>ㆬ</v>
      </c>
      <c r="AE4" s="154" t="str">
        <f>'[1](5)鍵盤表'!AE16</f>
        <v>ㆭ</v>
      </c>
      <c r="AF4" s="153" t="str">
        <f>'[1](5)鍵盤表'!AF16</f>
        <v>ㄞ</v>
      </c>
      <c r="AG4" s="153" t="str">
        <f>'[1](5)鍵盤表'!AG16</f>
        <v>ㄠ</v>
      </c>
      <c r="AH4" s="154" t="str">
        <f>'[1](5)鍵盤表'!AH16</f>
        <v>ㆰ</v>
      </c>
      <c r="AI4" s="153" t="str">
        <f>'[1](5)鍵盤表'!AI16</f>
        <v>ㆱ</v>
      </c>
      <c r="AJ4" s="153" t="str">
        <f>'[1](5)鍵盤表'!AJ16</f>
        <v>ㄢ</v>
      </c>
      <c r="AK4" s="154" t="str">
        <f>'[1](5)鍵盤表'!AK16</f>
        <v>ㄣ</v>
      </c>
      <c r="AL4" s="154" t="str">
        <f>'[1](5)鍵盤表'!AL16</f>
        <v>ㄤ</v>
      </c>
      <c r="AM4" s="153" t="str">
        <f>'[1](5)鍵盤表'!AM16</f>
        <v>ㄥ</v>
      </c>
      <c r="AN4" s="153" t="str">
        <f>'[1](5)鍵盤表'!AN16</f>
        <v>ㆲ</v>
      </c>
      <c r="AO4" s="153" t="str">
        <f>'[1](5)鍵盤表'!AO16</f>
        <v>ｎ</v>
      </c>
      <c r="AP4" s="153">
        <f>'[1](5)鍵盤表'!AP16</f>
        <v>0</v>
      </c>
      <c r="AQ4" s="153" t="str">
        <f>'[1](5)鍵盤表'!AQ16</f>
        <v>˪</v>
      </c>
      <c r="AR4" s="153" t="str">
        <f>'[1](5)鍵盤表'!AR16</f>
        <v>ˋ</v>
      </c>
      <c r="AS4" s="153" t="str">
        <f>'[1](5)鍵盤表'!AS16</f>
        <v>˫</v>
      </c>
      <c r="AT4" s="153" t="str">
        <f>'[1](5)鍵盤表'!AT16</f>
        <v>ˊ</v>
      </c>
      <c r="AU4" s="153" t="str">
        <f>'[1](5)鍵盤表'!AU16</f>
        <v>·</v>
      </c>
    </row>
    <row r="5" spans="1:47" s="126" customFormat="1" ht="34">
      <c r="B5" s="152" t="str">
        <f>'[1](5)鍵盤表'!B17</f>
        <v>國際音標</v>
      </c>
      <c r="C5" s="150" t="str">
        <f>'[1](5)鍵盤表'!C17</f>
        <v>p</v>
      </c>
      <c r="D5" s="150" t="str">
        <f>'[1](5)鍵盤表'!D17</f>
        <v>pʰ</v>
      </c>
      <c r="E5" s="150" t="str">
        <f>'[1](5)鍵盤表'!E17</f>
        <v>m</v>
      </c>
      <c r="F5" s="149" t="str">
        <f>'[1](5)鍵盤表'!F17</f>
        <v>b</v>
      </c>
      <c r="G5" s="150" t="str">
        <f>'[1](5)鍵盤表'!G17</f>
        <v>t</v>
      </c>
      <c r="H5" s="150" t="str">
        <f>'[1](5)鍵盤表'!H17</f>
        <v>tʰ</v>
      </c>
      <c r="I5" s="150" t="str">
        <f>'[1](5)鍵盤表'!I17</f>
        <v>n</v>
      </c>
      <c r="J5" s="150" t="str">
        <f>'[1](5)鍵盤表'!J17</f>
        <v>l</v>
      </c>
      <c r="K5" s="150" t="str">
        <f>'[1](5)鍵盤表'!K17</f>
        <v>k</v>
      </c>
      <c r="L5" s="150" t="str">
        <f>'[1](5)鍵盤表'!L17</f>
        <v>kʰ</v>
      </c>
      <c r="M5" s="150" t="str">
        <f>'[1](5)鍵盤表'!M17</f>
        <v>h</v>
      </c>
      <c r="N5" s="149" t="str">
        <f>'[1](5)鍵盤表'!N17</f>
        <v>g</v>
      </c>
      <c r="O5" s="149" t="str">
        <f>'[1](5)鍵盤表'!O17</f>
        <v>ŋ</v>
      </c>
      <c r="P5" s="150" t="str">
        <f>'[1](5)鍵盤表'!P17</f>
        <v>t͡s</v>
      </c>
      <c r="Q5" s="150" t="str">
        <f>'[1](5)鍵盤表'!Q17</f>
        <v>t͡sʰ</v>
      </c>
      <c r="R5" s="150" t="str">
        <f>'[1](5)鍵盤表'!R17</f>
        <v>s</v>
      </c>
      <c r="S5" s="149" t="str">
        <f>'[1](5)鍵盤表'!S17</f>
        <v xml:space="preserve"> 	d͡z / z</v>
      </c>
      <c r="T5" s="150" t="str">
        <f>'[1](5)鍵盤表'!T17</f>
        <v xml:space="preserve"> 	t͡ɕ</v>
      </c>
      <c r="U5" s="150" t="str">
        <f>'[1](5)鍵盤表'!U17</f>
        <v>t͡ɕʰ</v>
      </c>
      <c r="V5" s="150" t="str">
        <f>'[1](5)鍵盤表'!V17</f>
        <v>ɕ</v>
      </c>
      <c r="W5" s="149" t="str">
        <f>'[1](5)鍵盤表'!W17</f>
        <v>d͡ʑ / ʑ[</v>
      </c>
      <c r="X5" s="150" t="str">
        <f>'[1](5)鍵盤表'!X17</f>
        <v>i</v>
      </c>
      <c r="Y5" s="150" t="str">
        <f>'[1](5)鍵盤表'!Y17</f>
        <v>u</v>
      </c>
      <c r="Z5" s="150" t="str">
        <f>'[1](5)鍵盤表'!Z17</f>
        <v>a</v>
      </c>
      <c r="AA5" s="149" t="str">
        <f>'[1](5)鍵盤表'!AA17</f>
        <v>ɔ</v>
      </c>
      <c r="AB5" s="150" t="str">
        <f>'[1](5)鍵盤表'!AB17</f>
        <v>o</v>
      </c>
      <c r="AC5" s="149" t="str">
        <f>'[1](5)鍵盤表'!AC17</f>
        <v>e</v>
      </c>
      <c r="AD5" s="151" t="str">
        <f>'[1](5)鍵盤表'!AD17</f>
        <v>m̩</v>
      </c>
      <c r="AE5" s="151" t="str">
        <f>'[1](5)鍵盤表'!AE17</f>
        <v>ŋ̍</v>
      </c>
      <c r="AF5" s="150" t="str">
        <f>'[1](5)鍵盤表'!AF17</f>
        <v>ai</v>
      </c>
      <c r="AG5" s="150" t="str">
        <f>'[1](5)鍵盤表'!AG17</f>
        <v>au</v>
      </c>
      <c r="AH5" s="149" t="str">
        <f>'[1](5)鍵盤表'!AH17</f>
        <v>am</v>
      </c>
      <c r="AI5" s="150" t="str">
        <f>'[1](5)鍵盤表'!AI17</f>
        <v>ɔm</v>
      </c>
      <c r="AJ5" s="150" t="str">
        <f>'[1](5)鍵盤表'!AJ17</f>
        <v>an</v>
      </c>
      <c r="AK5" s="149" t="str">
        <f>'[1](5)鍵盤表'!AK17</f>
        <v>n</v>
      </c>
      <c r="AL5" s="149" t="str">
        <f>'[1](5)鍵盤表'!AL17</f>
        <v>aŋ</v>
      </c>
      <c r="AM5" s="148" t="str">
        <f>'[1](5)鍵盤表'!AM17</f>
        <v>əŋ</v>
      </c>
      <c r="AN5" s="148" t="str">
        <f>'[1](5)鍵盤表'!AN17</f>
        <v>ɔŋ</v>
      </c>
      <c r="AO5" s="148" t="str">
        <f>'[1](5)鍵盤表'!AO17</f>
        <v>ã</v>
      </c>
      <c r="AP5" s="147">
        <f>'[1](5)鍵盤表'!AP17</f>
        <v>1</v>
      </c>
      <c r="AQ5" s="147">
        <f>'[1](5)鍵盤表'!AQ17</f>
        <v>0</v>
      </c>
      <c r="AR5" s="147">
        <f>'[1](5)鍵盤表'!AR17</f>
        <v>0</v>
      </c>
      <c r="AS5" s="147">
        <f>'[1](5)鍵盤表'!AS17</f>
        <v>0</v>
      </c>
      <c r="AT5" s="147">
        <f>'[1](5)鍵盤表'!AT17</f>
        <v>0</v>
      </c>
      <c r="AU5" s="147">
        <f>'[1](5)鍵盤表'!AU17</f>
        <v>0</v>
      </c>
    </row>
    <row r="6" spans="1:47" s="126" customFormat="1" ht="27">
      <c r="B6" s="146" t="str">
        <f>'[1](5)鍵盤表'!B18</f>
        <v>羅馬拼音</v>
      </c>
      <c r="C6" s="144" t="str">
        <f>'[1](5)鍵盤表'!C18</f>
        <v>p</v>
      </c>
      <c r="D6" s="144" t="str">
        <f>'[1](5)鍵盤表'!D18</f>
        <v>ph</v>
      </c>
      <c r="E6" s="144" t="str">
        <f>'[1](5)鍵盤表'!E18</f>
        <v>m</v>
      </c>
      <c r="F6" s="142" t="str">
        <f>'[1](5)鍵盤表'!F18</f>
        <v>b</v>
      </c>
      <c r="G6" s="144" t="str">
        <f>'[1](5)鍵盤表'!G18</f>
        <v>t</v>
      </c>
      <c r="H6" s="144" t="str">
        <f>'[1](5)鍵盤表'!H18</f>
        <v>th</v>
      </c>
      <c r="I6" s="144" t="str">
        <f>'[1](5)鍵盤表'!I18</f>
        <v>n</v>
      </c>
      <c r="J6" s="144" t="str">
        <f>'[1](5)鍵盤表'!J18</f>
        <v>l</v>
      </c>
      <c r="K6" s="144" t="str">
        <f>'[1](5)鍵盤表'!K18</f>
        <v>k</v>
      </c>
      <c r="L6" s="144" t="str">
        <f>'[1](5)鍵盤表'!L18</f>
        <v>kh</v>
      </c>
      <c r="M6" s="144" t="str">
        <f>'[1](5)鍵盤表'!M18</f>
        <v>h</v>
      </c>
      <c r="N6" s="142" t="str">
        <f>'[1](5)鍵盤表'!N18</f>
        <v>g</v>
      </c>
      <c r="O6" s="142" t="str">
        <f>'[1](5)鍵盤表'!O18</f>
        <v>ng</v>
      </c>
      <c r="P6" s="144" t="str">
        <f>'[1](5)鍵盤表'!P18</f>
        <v>ts</v>
      </c>
      <c r="Q6" s="144" t="str">
        <f>'[1](5)鍵盤表'!Q18</f>
        <v>tsh</v>
      </c>
      <c r="R6" s="144" t="str">
        <f>'[1](5)鍵盤表'!R18</f>
        <v>s</v>
      </c>
      <c r="S6" s="142" t="str">
        <f>'[1](5)鍵盤表'!S18</f>
        <v>j</v>
      </c>
      <c r="T6" s="144" t="str">
        <f>'[1](5)鍵盤表'!T18</f>
        <v>tsi</v>
      </c>
      <c r="U6" s="144" t="str">
        <f>'[1](5)鍵盤表'!U18</f>
        <v>tshi</v>
      </c>
      <c r="V6" s="144" t="str">
        <f>'[1](5)鍵盤表'!V18</f>
        <v>si</v>
      </c>
      <c r="W6" s="142" t="str">
        <f>'[1](5)鍵盤表'!W18</f>
        <v>ji</v>
      </c>
      <c r="X6" s="144" t="str">
        <f>'[1](5)鍵盤表'!X18</f>
        <v>i</v>
      </c>
      <c r="Y6" s="144" t="str">
        <f>'[1](5)鍵盤表'!Y18</f>
        <v>u</v>
      </c>
      <c r="Z6" s="144" t="str">
        <f>'[1](5)鍵盤表'!Z18</f>
        <v>a</v>
      </c>
      <c r="AA6" s="142" t="str">
        <f>'[1](5)鍵盤表'!AA18</f>
        <v>oo</v>
      </c>
      <c r="AB6" s="144" t="str">
        <f>'[1](5)鍵盤表'!AB18</f>
        <v>o</v>
      </c>
      <c r="AC6" s="142" t="str">
        <f>'[1](5)鍵盤表'!AC18</f>
        <v>e</v>
      </c>
      <c r="AD6" s="145" t="str">
        <f>'[1](5)鍵盤表'!AD18</f>
        <v>-m</v>
      </c>
      <c r="AE6" s="145" t="str">
        <f>'[1](5)鍵盤表'!AE18</f>
        <v>-ng</v>
      </c>
      <c r="AF6" s="144" t="str">
        <f>'[1](5)鍵盤表'!AF18</f>
        <v>ai</v>
      </c>
      <c r="AG6" s="144" t="str">
        <f>'[1](5)鍵盤表'!AG18</f>
        <v>au</v>
      </c>
      <c r="AH6" s="142" t="str">
        <f>'[1](5)鍵盤表'!AH18</f>
        <v>am</v>
      </c>
      <c r="AI6" s="144" t="str">
        <f>'[1](5)鍵盤表'!AI18</f>
        <v>om</v>
      </c>
      <c r="AJ6" s="144" t="str">
        <f>'[1](5)鍵盤表'!AJ18</f>
        <v>an</v>
      </c>
      <c r="AK6" s="142" t="str">
        <f>'[1](5)鍵盤表'!AK18</f>
        <v>-n</v>
      </c>
      <c r="AL6" s="142" t="str">
        <f>'[1](5)鍵盤表'!AL18</f>
        <v>ang</v>
      </c>
      <c r="AM6" s="143" t="str">
        <f>'[1](5)鍵盤表'!AM18</f>
        <v>-ng</v>
      </c>
      <c r="AN6" s="143" t="str">
        <f>'[1](5)鍵盤表'!AN18</f>
        <v>ong</v>
      </c>
      <c r="AO6" s="143" t="str">
        <f>'[1](5)鍵盤表'!AO18</f>
        <v>-nn</v>
      </c>
      <c r="AP6" s="142">
        <f>'[1](5)鍵盤表'!AP18</f>
        <v>1</v>
      </c>
      <c r="AQ6" s="142">
        <f>'[1](5)鍵盤表'!AQ18</f>
        <v>3</v>
      </c>
      <c r="AR6" s="142">
        <f>'[1](5)鍵盤表'!AR18</f>
        <v>2</v>
      </c>
      <c r="AS6" s="142">
        <f>'[1](5)鍵盤表'!AS18</f>
        <v>7</v>
      </c>
      <c r="AT6" s="142">
        <f>'[1](5)鍵盤表'!AT18</f>
        <v>5</v>
      </c>
      <c r="AU6" s="142">
        <f>'[1](5)鍵盤表'!AU18</f>
        <v>8</v>
      </c>
    </row>
    <row r="7" spans="1:47" s="126" customFormat="1" ht="23">
      <c r="B7" s="134" t="str">
        <f>'[1](5)鍵盤表'!B19</f>
        <v>拼音字母</v>
      </c>
      <c r="C7" s="141" t="str">
        <f>'[1](5)鍵盤表'!C19</f>
        <v>p</v>
      </c>
      <c r="D7" s="141" t="str">
        <f>'[1](5)鍵盤表'!D19</f>
        <v>P</v>
      </c>
      <c r="E7" s="141" t="str">
        <f>'[1](5)鍵盤表'!E19</f>
        <v>m</v>
      </c>
      <c r="F7" s="141" t="str">
        <f>'[1](5)鍵盤表'!F19</f>
        <v>b</v>
      </c>
      <c r="G7" s="141" t="str">
        <f>'[1](5)鍵盤表'!G19</f>
        <v>t</v>
      </c>
      <c r="H7" s="141" t="str">
        <f>'[1](5)鍵盤表'!H19</f>
        <v>T</v>
      </c>
      <c r="I7" s="141" t="str">
        <f>'[1](5)鍵盤表'!I19</f>
        <v>d</v>
      </c>
      <c r="J7" s="141" t="str">
        <f>'[1](5)鍵盤表'!J19</f>
        <v>d</v>
      </c>
      <c r="K7" s="141" t="str">
        <f>'[1](5)鍵盤表'!K19</f>
        <v>k</v>
      </c>
      <c r="L7" s="141" t="str">
        <f>'[1](5)鍵盤表'!L19</f>
        <v>K</v>
      </c>
      <c r="M7" s="141" t="str">
        <f>'[1](5)鍵盤表'!M19</f>
        <v>h</v>
      </c>
      <c r="N7" s="141" t="str">
        <f>'[1](5)鍵盤表'!N19</f>
        <v>g</v>
      </c>
      <c r="O7" s="141" t="str">
        <f>'[1](5)鍵盤表'!O19</f>
        <v>g</v>
      </c>
      <c r="P7" s="141" t="str">
        <f>'[1](5)鍵盤表'!P19</f>
        <v>c</v>
      </c>
      <c r="Q7" s="141" t="str">
        <f>'[1](5)鍵盤表'!Q19</f>
        <v>C</v>
      </c>
      <c r="R7" s="141" t="str">
        <f>'[1](5)鍵盤表'!R19</f>
        <v>s</v>
      </c>
      <c r="S7" s="141" t="str">
        <f>'[1](5)鍵盤表'!S19</f>
        <v>z</v>
      </c>
      <c r="T7" s="141" t="str">
        <f>'[1](5)鍵盤表'!T19</f>
        <v>ci</v>
      </c>
      <c r="U7" s="141" t="str">
        <f>'[1](5)鍵盤表'!U19</f>
        <v>Ci</v>
      </c>
      <c r="V7" s="141" t="str">
        <f>'[1](5)鍵盤表'!V19</f>
        <v>si</v>
      </c>
      <c r="W7" s="141" t="str">
        <f>'[1](5)鍵盤表'!W19</f>
        <v>zi</v>
      </c>
      <c r="X7" s="141" t="str">
        <f>'[1](5)鍵盤表'!X19</f>
        <v>i</v>
      </c>
      <c r="Y7" s="141" t="str">
        <f>'[1](5)鍵盤表'!Y19</f>
        <v>u</v>
      </c>
      <c r="Z7" s="141" t="str">
        <f>'[1](5)鍵盤表'!Z19</f>
        <v>a</v>
      </c>
      <c r="AA7" s="141" t="str">
        <f>'[1](5)鍵盤表'!AA19</f>
        <v>o</v>
      </c>
      <c r="AB7" s="141" t="str">
        <f>'[1](5)鍵盤表'!AB19</f>
        <v>ø</v>
      </c>
      <c r="AC7" s="141" t="str">
        <f>'[1](5)鍵盤表'!AC19</f>
        <v>e</v>
      </c>
      <c r="AD7" s="141" t="str">
        <f>'[1](5)鍵盤表'!AD19</f>
        <v>B</v>
      </c>
      <c r="AE7" s="141" t="str">
        <f>'[1](5)鍵盤表'!AE19</f>
        <v>G</v>
      </c>
      <c r="AF7" s="141" t="str">
        <f>'[1](5)鍵盤表'!AF19</f>
        <v>I</v>
      </c>
      <c r="AG7" s="141" t="str">
        <f>'[1](5)鍵盤表'!AG19</f>
        <v>U</v>
      </c>
      <c r="AH7" s="141" t="str">
        <f>'[1](5)鍵盤表'!AH19</f>
        <v>aB</v>
      </c>
      <c r="AI7" s="141" t="str">
        <f>'[1](5)鍵盤表'!AI19</f>
        <v>oB</v>
      </c>
      <c r="AJ7" s="141" t="str">
        <f>'[1](5)鍵盤表'!AJ19</f>
        <v>aD</v>
      </c>
      <c r="AK7" s="141" t="str">
        <f>'[1](5)鍵盤表'!AK19</f>
        <v>D</v>
      </c>
      <c r="AL7" s="141" t="str">
        <f>'[1](5)鍵盤表'!AL19</f>
        <v>aG</v>
      </c>
      <c r="AM7" s="141" t="str">
        <f>'[1](5)鍵盤表'!AM19</f>
        <v>øG</v>
      </c>
      <c r="AN7" s="141" t="str">
        <f>'[1](5)鍵盤表'!AN19</f>
        <v>oG</v>
      </c>
      <c r="AO7" s="141" t="str">
        <f>'[1](5)鍵盤表'!AO19</f>
        <v>N</v>
      </c>
      <c r="AP7" s="141" t="str">
        <f>'[1](5)鍵盤表'!AP19</f>
        <v/>
      </c>
      <c r="AQ7" s="141" t="str">
        <f>'[1](5)鍵盤表'!AQ19</f>
        <v/>
      </c>
      <c r="AR7" s="141" t="str">
        <f>'[1](5)鍵盤表'!AR19</f>
        <v/>
      </c>
      <c r="AS7" s="141" t="str">
        <f>'[1](5)鍵盤表'!AS19</f>
        <v/>
      </c>
      <c r="AT7" s="141" t="str">
        <f>'[1](5)鍵盤表'!AT19</f>
        <v/>
      </c>
      <c r="AU7" s="141" t="str">
        <f>'[1](5)鍵盤表'!AU19</f>
        <v/>
      </c>
    </row>
    <row r="8" spans="1:47" s="126" customFormat="1" ht="23">
      <c r="B8" s="140" t="str">
        <f>'[1](5)鍵盤表'!B20</f>
        <v>鍵盤按鍵</v>
      </c>
      <c r="C8" s="136" t="str">
        <f>'[1](5)鍵盤表'!C20</f>
        <v>1</v>
      </c>
      <c r="D8" s="136" t="str">
        <f>'[1](5)鍵盤表'!D20</f>
        <v>q</v>
      </c>
      <c r="E8" s="136" t="str">
        <f>'[1](5)鍵盤表'!E20</f>
        <v>a</v>
      </c>
      <c r="F8" s="136" t="str">
        <f>'[1](5)鍵盤表'!F20</f>
        <v>z</v>
      </c>
      <c r="G8" s="136" t="str">
        <f>'[1](5)鍵盤表'!G20</f>
        <v>2</v>
      </c>
      <c r="H8" s="136" t="str">
        <f>'[1](5)鍵盤表'!H20</f>
        <v>w</v>
      </c>
      <c r="I8" s="136" t="str">
        <f>'[1](5)鍵盤表'!I20</f>
        <v>s</v>
      </c>
      <c r="J8" s="136" t="str">
        <f>'[1](5)鍵盤表'!J20</f>
        <v>x</v>
      </c>
      <c r="K8" s="136" t="str">
        <f>'[1](5)鍵盤表'!K20</f>
        <v>e</v>
      </c>
      <c r="L8" s="136" t="str">
        <f>'[1](5)鍵盤表'!L20</f>
        <v>d</v>
      </c>
      <c r="M8" s="136" t="str">
        <f>'[1](5)鍵盤表'!M20</f>
        <v>c</v>
      </c>
      <c r="N8" s="136" t="str">
        <f>'[1](5)鍵盤表'!N20</f>
        <v>t</v>
      </c>
      <c r="O8" s="136" t="str">
        <f>'[1](5)鍵盤表'!O20</f>
        <v>g</v>
      </c>
      <c r="P8" s="136" t="str">
        <f>'[1](5)鍵盤表'!P20</f>
        <v>y</v>
      </c>
      <c r="Q8" s="136" t="str">
        <f>'[1](5)鍵盤表'!Q20</f>
        <v>h</v>
      </c>
      <c r="R8" s="136" t="str">
        <f>'[1](5)鍵盤表'!R20</f>
        <v>n</v>
      </c>
      <c r="S8" s="136" t="str">
        <f>'[1](5)鍵盤表'!S20</f>
        <v>b</v>
      </c>
      <c r="T8" s="136" t="str">
        <f>'[1](5)鍵盤表'!T20</f>
        <v>r</v>
      </c>
      <c r="U8" s="136" t="str">
        <f>'[1](5)鍵盤表'!U20</f>
        <v>f</v>
      </c>
      <c r="V8" s="136" t="str">
        <f>'[1](5)鍵盤表'!V20</f>
        <v>v</v>
      </c>
      <c r="W8" s="136" t="str">
        <f>'[1](5)鍵盤表'!W20</f>
        <v>b</v>
      </c>
      <c r="X8" s="136" t="str">
        <f>'[1](5)鍵盤表'!X20</f>
        <v>u</v>
      </c>
      <c r="Y8" s="136" t="str">
        <f>'[1](5)鍵盤表'!Y20</f>
        <v>j</v>
      </c>
      <c r="Z8" s="136" t="str">
        <f>'[1](5)鍵盤表'!Z20</f>
        <v>8</v>
      </c>
      <c r="AA8" s="136" t="str">
        <f>'[1](5)鍵盤表'!AA20</f>
        <v>i</v>
      </c>
      <c r="AB8" s="136" t="str">
        <f>'[1](5)鍵盤表'!AB20</f>
        <v>k</v>
      </c>
      <c r="AC8" s="136" t="str">
        <f>'[1](5)鍵盤表'!AC20</f>
        <v>o</v>
      </c>
      <c r="AD8" s="136" t="str">
        <f>'[1](5)鍵盤表'!AD20</f>
        <v>m</v>
      </c>
      <c r="AE8" s="136" t="str">
        <f>'[1](5)鍵盤表'!AE20</f>
        <v>/</v>
      </c>
      <c r="AF8" s="136" t="str">
        <f>'[1](5)鍵盤表'!AF20</f>
        <v>9</v>
      </c>
      <c r="AG8" s="136" t="str">
        <f>'[1](5)鍵盤表'!AG20</f>
        <v>l</v>
      </c>
      <c r="AH8" s="136" t="str">
        <f>'[1](5)鍵盤表'!AH20</f>
        <v>,</v>
      </c>
      <c r="AI8" s="136" t="str">
        <f>'[1](5)鍵盤表'!AI20</f>
        <v>,</v>
      </c>
      <c r="AJ8" s="136" t="str">
        <f>'[1](5)鍵盤表'!AJ20</f>
        <v>0</v>
      </c>
      <c r="AK8" s="136" t="str">
        <f>'[1](5)鍵盤表'!AK20</f>
        <v>p</v>
      </c>
      <c r="AL8" s="136" t="str">
        <f>'[1](5)鍵盤表'!AL20</f>
        <v>;</v>
      </c>
      <c r="AM8" s="136" t="str">
        <f>'[1](5)鍵盤表'!AM20</f>
        <v/>
      </c>
      <c r="AN8" s="136" t="str">
        <f>'[1](5)鍵盤表'!AN20</f>
        <v>.</v>
      </c>
      <c r="AO8" s="136" t="str">
        <f>'[1](5)鍵盤表'!AO20</f>
        <v>-</v>
      </c>
      <c r="AP8" s="136" t="str">
        <f>'[1](5)鍵盤表'!AP20</f>
        <v/>
      </c>
      <c r="AQ8" s="136" t="str">
        <f>'[1](5)鍵盤表'!AQ20</f>
        <v>3</v>
      </c>
      <c r="AR8" s="136" t="str">
        <f>'[1](5)鍵盤表'!AR20</f>
        <v>4</v>
      </c>
      <c r="AS8" s="136" t="str">
        <f>'[1](5)鍵盤表'!AS20</f>
        <v>5</v>
      </c>
      <c r="AT8" s="136" t="str">
        <f>'[1](5)鍵盤表'!AT20</f>
        <v>6</v>
      </c>
      <c r="AU8" s="136" t="str">
        <f>'[1](5)鍵盤表'!AU20</f>
        <v/>
      </c>
    </row>
    <row r="9" spans="1:47" s="126" customFormat="1" ht="23">
      <c r="B9" s="140" t="str">
        <f>'[1](5)鍵盤表'!B21</f>
        <v>鍵盤行號</v>
      </c>
      <c r="C9" s="136">
        <f>'[1](5)鍵盤表'!C21</f>
        <v>1</v>
      </c>
      <c r="D9" s="136">
        <f>'[1](5)鍵盤表'!D21</f>
        <v>1</v>
      </c>
      <c r="E9" s="136">
        <f>'[1](5)鍵盤表'!E21</f>
        <v>1</v>
      </c>
      <c r="F9" s="136">
        <f>'[1](5)鍵盤表'!F21</f>
        <v>1</v>
      </c>
      <c r="G9" s="139">
        <f>'[1](5)鍵盤表'!G21</f>
        <v>2</v>
      </c>
      <c r="H9" s="139">
        <f>'[1](5)鍵盤表'!H21</f>
        <v>2</v>
      </c>
      <c r="I9" s="139">
        <f>'[1](5)鍵盤表'!I21</f>
        <v>2</v>
      </c>
      <c r="J9" s="139">
        <f>'[1](5)鍵盤表'!J21</f>
        <v>2</v>
      </c>
      <c r="K9" s="136">
        <f>'[1](5)鍵盤表'!K21</f>
        <v>3</v>
      </c>
      <c r="L9" s="136">
        <f>'[1](5)鍵盤表'!L21</f>
        <v>3</v>
      </c>
      <c r="M9" s="136">
        <f>'[1](5)鍵盤表'!M21</f>
        <v>3</v>
      </c>
      <c r="N9" s="136">
        <f>'[1](5)鍵盤表'!N21</f>
        <v>3</v>
      </c>
      <c r="O9" s="138">
        <f>'[1](5)鍵盤表'!O21</f>
        <v>5</v>
      </c>
      <c r="P9" s="139">
        <f>'[1](5)鍵盤表'!P21</f>
        <v>6</v>
      </c>
      <c r="Q9" s="139">
        <f>'[1](5)鍵盤表'!Q21</f>
        <v>6</v>
      </c>
      <c r="R9" s="139">
        <f>'[1](5)鍵盤表'!R21</f>
        <v>6</v>
      </c>
      <c r="S9" s="138">
        <f>'[1](5)鍵盤表'!S21</f>
        <v>5</v>
      </c>
      <c r="T9" s="136">
        <f>'[1](5)鍵盤表'!T21</f>
        <v>4</v>
      </c>
      <c r="U9" s="136">
        <f>'[1](5)鍵盤表'!U21</f>
        <v>4</v>
      </c>
      <c r="V9" s="136">
        <f>'[1](5)鍵盤表'!V21</f>
        <v>4</v>
      </c>
      <c r="W9" s="137">
        <f>'[1](5)鍵盤表'!W21</f>
        <v>5</v>
      </c>
      <c r="X9" s="136">
        <f>'[1](5)鍵盤表'!X21</f>
        <v>7</v>
      </c>
      <c r="Y9" s="136">
        <f>'[1](5)鍵盤表'!Y21</f>
        <v>7</v>
      </c>
      <c r="Z9" s="136">
        <f>'[1](5)鍵盤表'!Z21</f>
        <v>8</v>
      </c>
      <c r="AA9" s="136">
        <f>'[1](5)鍵盤表'!AA21</f>
        <v>8</v>
      </c>
      <c r="AB9" s="136">
        <f>'[1](5)鍵盤表'!AB21</f>
        <v>8</v>
      </c>
      <c r="AC9" s="136">
        <f>'[1](5)鍵盤表'!AC21</f>
        <v>9</v>
      </c>
      <c r="AD9" s="136">
        <f>'[1](5)鍵盤表'!AD21</f>
        <v>7</v>
      </c>
      <c r="AE9" s="136">
        <f>'[1](5)鍵盤表'!AE21</f>
        <v>7</v>
      </c>
      <c r="AF9" s="136">
        <f>'[1](5)鍵盤表'!AF21</f>
        <v>9</v>
      </c>
      <c r="AG9" s="136">
        <f>'[1](5)鍵盤表'!AG21</f>
        <v>9</v>
      </c>
      <c r="AH9" s="136">
        <f>'[1](5)鍵盤表'!AH21</f>
        <v>8</v>
      </c>
      <c r="AI9" s="136">
        <f>'[1](5)鍵盤表'!AI21</f>
        <v>8</v>
      </c>
      <c r="AJ9" s="136">
        <f>'[1](5)鍵盤表'!AJ21</f>
        <v>0</v>
      </c>
      <c r="AK9" s="136">
        <f>'[1](5)鍵盤表'!AK21</f>
        <v>0</v>
      </c>
      <c r="AL9" s="136">
        <f>'[1](5)鍵盤表'!AL21</f>
        <v>0</v>
      </c>
      <c r="AM9" s="136">
        <f>'[1](5)鍵盤表'!AM21</f>
        <v>0</v>
      </c>
      <c r="AN9" s="136">
        <f>'[1](5)鍵盤表'!AN21</f>
        <v>0</v>
      </c>
      <c r="AO9" s="136" t="str">
        <f>'[1](5)鍵盤表'!AO21</f>
        <v>A</v>
      </c>
      <c r="AP9" s="136" t="str">
        <f>'[1](5)鍵盤表'!AP21</f>
        <v>&lt;SP&gt;</v>
      </c>
      <c r="AQ9" s="136">
        <f>'[1](5)鍵盤表'!AQ21</f>
        <v>3</v>
      </c>
      <c r="AR9" s="136">
        <f>'[1](5)鍵盤表'!AR21</f>
        <v>4</v>
      </c>
      <c r="AS9" s="136">
        <f>'[1](5)鍵盤表'!AS21</f>
        <v>5</v>
      </c>
      <c r="AT9" s="136">
        <f>'[1](5)鍵盤表'!AT21</f>
        <v>6</v>
      </c>
      <c r="AU9" s="136">
        <f>'[1](5)鍵盤表'!AU21</f>
        <v>7</v>
      </c>
    </row>
    <row r="10" spans="1:47" s="126" customFormat="1" ht="23"/>
    <row r="11" spans="1:47" s="126" customFormat="1" ht="23">
      <c r="B11" s="134" t="str">
        <f>B7</f>
        <v>拼音字母</v>
      </c>
      <c r="C11" s="200" t="str">
        <f xml:space="preserve"> _xlfn.CONCAT(C7:AO7)</f>
        <v>pPmbtTddkKhggcCszciCisiziiuaoøeBGIUaBoBaDDaGøGoGN</v>
      </c>
      <c r="D11" s="200"/>
      <c r="E11" s="200"/>
      <c r="F11" s="200"/>
      <c r="G11" s="200"/>
      <c r="H11" s="200"/>
      <c r="I11" s="200"/>
      <c r="J11" s="200"/>
      <c r="K11" s="200"/>
      <c r="L11" s="200"/>
      <c r="M11" s="200"/>
      <c r="N11" s="200"/>
      <c r="O11" s="200"/>
      <c r="P11" s="200"/>
      <c r="Q11" s="200"/>
      <c r="R11" s="200"/>
      <c r="S11" s="200"/>
      <c r="T11" s="200"/>
      <c r="U11" s="200"/>
      <c r="V11" s="200"/>
      <c r="W11" s="200"/>
      <c r="X11" s="200"/>
      <c r="Y11" s="200"/>
      <c r="Z11" s="200"/>
    </row>
    <row r="12" spans="1:47" s="126" customFormat="1" ht="23">
      <c r="B12" s="135" t="str">
        <f>B8</f>
        <v>鍵盤按鍵</v>
      </c>
      <c r="C12" s="201" t="str">
        <f xml:space="preserve"> _xlfn.CONCAT(C8:AO8)</f>
        <v>1qaz2wsxedctgyhnbrfvbuj8ikom/9l,,0p;.-</v>
      </c>
      <c r="D12" s="201"/>
      <c r="E12" s="201"/>
      <c r="F12" s="201"/>
      <c r="G12" s="201"/>
      <c r="H12" s="201"/>
      <c r="I12" s="201"/>
      <c r="J12" s="201"/>
      <c r="K12" s="201"/>
      <c r="L12" s="201"/>
      <c r="M12" s="201"/>
      <c r="N12" s="201"/>
      <c r="O12" s="201"/>
      <c r="P12" s="201"/>
      <c r="Q12" s="201"/>
      <c r="R12" s="201"/>
      <c r="S12" s="201"/>
      <c r="T12" s="201"/>
      <c r="U12" s="201"/>
      <c r="V12" s="201"/>
      <c r="W12" s="201"/>
      <c r="X12" s="201"/>
      <c r="Y12" s="201"/>
      <c r="Z12" s="201"/>
    </row>
    <row r="13" spans="1:47" s="126" customFormat="1" ht="23"/>
    <row r="14" spans="1:47" s="126" customFormat="1" ht="45">
      <c r="B14" s="132" t="s">
        <v>377</v>
      </c>
    </row>
    <row r="15" spans="1:47" s="126" customFormat="1" ht="23">
      <c r="B15" s="199" t="str">
        <f xml:space="preserve"> "- xlit|" &amp; C11 &amp; "|" &amp; C12 &amp; "|"</f>
        <v>- xlit|pPmbtTddkKhggcCszciCisiziiuaoøeBGIUaBoBaDDaGøGoGN|1qaz2wsxedctgyhnbrfvbuj8ikom/9l,,0p;.-|</v>
      </c>
      <c r="C15" s="199"/>
      <c r="D15" s="199"/>
      <c r="E15" s="199"/>
      <c r="F15" s="199"/>
      <c r="G15" s="199"/>
      <c r="H15" s="199"/>
      <c r="I15" s="199"/>
      <c r="J15" s="199"/>
      <c r="K15" s="199"/>
      <c r="L15" s="199"/>
      <c r="M15" s="199"/>
      <c r="N15" s="199"/>
      <c r="O15" s="199"/>
      <c r="P15" s="199"/>
      <c r="Q15" s="199"/>
      <c r="R15" s="199"/>
      <c r="S15" s="199"/>
      <c r="T15" s="199"/>
      <c r="U15" s="199"/>
      <c r="V15" s="199"/>
      <c r="W15" s="199"/>
      <c r="X15" s="199"/>
      <c r="Y15" s="199"/>
      <c r="Z15" s="199"/>
    </row>
    <row r="16" spans="1:47" s="126" customFormat="1" ht="23"/>
    <row r="17" spans="2:26" s="126" customFormat="1" ht="45">
      <c r="B17" s="132" t="s">
        <v>379</v>
      </c>
    </row>
    <row r="18" spans="2:26" s="126" customFormat="1" ht="23"/>
    <row r="19" spans="2:26" s="126" customFormat="1" ht="23">
      <c r="B19" s="134" t="str">
        <f>B7</f>
        <v>拼音字母</v>
      </c>
      <c r="C19" s="200" t="str">
        <f xml:space="preserve"> _xlfn.CONCAT(C7:AO7)</f>
        <v>pPmbtTddkKhggcCszciCisiziiuaoøeBGIUaBoBaDDaGøGoGN</v>
      </c>
      <c r="D19" s="200"/>
      <c r="E19" s="200"/>
      <c r="F19" s="200"/>
      <c r="G19" s="200"/>
      <c r="H19" s="200"/>
      <c r="I19" s="200"/>
      <c r="J19" s="200"/>
      <c r="K19" s="200"/>
      <c r="L19" s="200"/>
      <c r="M19" s="200"/>
      <c r="N19" s="200"/>
      <c r="O19" s="200"/>
      <c r="P19" s="200"/>
      <c r="Q19" s="200"/>
      <c r="R19" s="200"/>
      <c r="S19" s="200"/>
      <c r="T19" s="200"/>
      <c r="U19" s="200"/>
      <c r="V19" s="200"/>
      <c r="W19" s="200"/>
      <c r="X19" s="200"/>
      <c r="Y19" s="200"/>
      <c r="Z19" s="200"/>
    </row>
    <row r="20" spans="2:26" s="126" customFormat="1" ht="23">
      <c r="B20" s="133" t="str">
        <f>B4</f>
        <v>方音符號</v>
      </c>
      <c r="C20" s="201" t="str">
        <f xml:space="preserve"> _xlfn.CONCAT( C4:AO4)</f>
        <v>ㄅㄆㄇㆠㄉㄊㄋㄌㄍㄎㄏㆣㄫㄗㄘㄙㆡㄐㄑㄒㆢㄧㄨㄚㆦㄜㆤㆬㆭㄞㄠㆰㆱㄢㄣㄤㄥㆲｎ</v>
      </c>
      <c r="D20" s="201"/>
      <c r="E20" s="201"/>
      <c r="F20" s="201"/>
      <c r="G20" s="201"/>
      <c r="H20" s="201"/>
      <c r="I20" s="201"/>
      <c r="J20" s="201"/>
      <c r="K20" s="201"/>
      <c r="L20" s="201"/>
      <c r="M20" s="201"/>
      <c r="N20" s="201"/>
      <c r="O20" s="201"/>
      <c r="P20" s="201"/>
      <c r="Q20" s="201"/>
      <c r="R20" s="201"/>
      <c r="S20" s="201"/>
      <c r="T20" s="201"/>
      <c r="U20" s="201"/>
      <c r="V20" s="201"/>
      <c r="W20" s="201"/>
      <c r="X20" s="201"/>
      <c r="Y20" s="201"/>
      <c r="Z20" s="201"/>
    </row>
    <row r="21" spans="2:26" s="126" customFormat="1" ht="23"/>
    <row r="22" spans="2:26" s="126" customFormat="1" ht="45">
      <c r="B22" s="132" t="s">
        <v>377</v>
      </c>
    </row>
    <row r="23" spans="2:26" s="126" customFormat="1" ht="23">
      <c r="B23" s="199" t="str">
        <f xml:space="preserve"> "- xlit|" &amp; C19 &amp; "|" &amp; C20 &amp; "|"</f>
        <v>- xlit|pPmbtTddkKhggcCszciCisiziiuaoøeBGIUaBoBaDDaGøGoGN|ㄅㄆㄇㆠㄉㄊㄋㄌㄍㄎㄏㆣㄫㄗㄘㄙㆡㄐㄑㄒㆢㄧㄨㄚㆦㄜㆤㆬㆭㄞㄠㆰㆱㄢㄣㄤㄥㆲｎ|</v>
      </c>
      <c r="C23" s="199"/>
      <c r="D23" s="199"/>
      <c r="E23" s="199"/>
      <c r="F23" s="199"/>
      <c r="G23" s="199"/>
      <c r="H23" s="199"/>
      <c r="I23" s="199"/>
      <c r="J23" s="199"/>
      <c r="K23" s="199"/>
      <c r="L23" s="199"/>
      <c r="M23" s="199"/>
      <c r="N23" s="199"/>
      <c r="O23" s="199"/>
      <c r="P23" s="199"/>
      <c r="Q23" s="199"/>
      <c r="R23" s="199"/>
      <c r="S23" s="199"/>
      <c r="T23" s="199"/>
      <c r="U23" s="199"/>
      <c r="V23" s="199"/>
      <c r="W23" s="199"/>
      <c r="X23" s="199"/>
      <c r="Y23" s="199"/>
      <c r="Z23" s="199"/>
    </row>
    <row r="24" spans="2:26" s="126" customFormat="1" ht="23"/>
    <row r="25" spans="2:26" s="126" customFormat="1" ht="45">
      <c r="B25" s="132" t="s">
        <v>378</v>
      </c>
    </row>
    <row r="26" spans="2:26" s="126" customFormat="1" ht="23"/>
    <row r="27" spans="2:26" s="126" customFormat="1" ht="23">
      <c r="B27" s="134" t="str">
        <f>B12</f>
        <v>鍵盤按鍵</v>
      </c>
      <c r="C27" s="200" t="str">
        <f xml:space="preserve"> _xlfn.CONCAT(C8:AO8)</f>
        <v>1qaz2wsxedctgyhnbrfvbuj8ikom/9l,,0p;.-</v>
      </c>
      <c r="D27" s="200"/>
      <c r="E27" s="200"/>
      <c r="F27" s="200"/>
      <c r="G27" s="200"/>
      <c r="H27" s="200"/>
      <c r="I27" s="200"/>
      <c r="J27" s="200"/>
      <c r="K27" s="200"/>
      <c r="L27" s="200"/>
      <c r="M27" s="200"/>
      <c r="N27" s="200"/>
      <c r="O27" s="200"/>
      <c r="P27" s="200"/>
      <c r="Q27" s="200"/>
      <c r="R27" s="200"/>
      <c r="S27" s="200"/>
      <c r="T27" s="200"/>
      <c r="U27" s="200"/>
      <c r="V27" s="200"/>
      <c r="W27" s="200"/>
      <c r="X27" s="200"/>
      <c r="Y27" s="200"/>
      <c r="Z27" s="200"/>
    </row>
    <row r="28" spans="2:26" s="126" customFormat="1" ht="23">
      <c r="B28" s="133" t="str">
        <f>B4</f>
        <v>方音符號</v>
      </c>
      <c r="C28" s="201" t="str">
        <f>_xlfn.CONCAT(C4:AO4)</f>
        <v>ㄅㄆㄇㆠㄉㄊㄋㄌㄍㄎㄏㆣㄫㄗㄘㄙㆡㄐㄑㄒㆢㄧㄨㄚㆦㄜㆤㆬㆭㄞㄠㆰㆱㄢㄣㄤㄥㆲｎ</v>
      </c>
      <c r="D28" s="201"/>
      <c r="E28" s="201"/>
      <c r="F28" s="201"/>
      <c r="G28" s="201"/>
      <c r="H28" s="201"/>
      <c r="I28" s="201"/>
      <c r="J28" s="201"/>
      <c r="K28" s="201"/>
      <c r="L28" s="201"/>
      <c r="M28" s="201"/>
      <c r="N28" s="201"/>
      <c r="O28" s="201"/>
      <c r="P28" s="201"/>
      <c r="Q28" s="201"/>
      <c r="R28" s="201"/>
      <c r="S28" s="201"/>
      <c r="T28" s="201"/>
      <c r="U28" s="201"/>
      <c r="V28" s="201"/>
      <c r="W28" s="201"/>
      <c r="X28" s="201"/>
      <c r="Y28" s="201"/>
      <c r="Z28" s="201"/>
    </row>
    <row r="29" spans="2:26" s="126" customFormat="1" ht="23"/>
    <row r="30" spans="2:26" s="126" customFormat="1" ht="45">
      <c r="B30" s="132" t="s">
        <v>377</v>
      </c>
    </row>
    <row r="31" spans="2:26" s="126" customFormat="1" ht="23">
      <c r="B31" s="199" t="str">
        <f xml:space="preserve"> "- xlit|" &amp; C27 &amp; "|" &amp; C28 &amp; "|"</f>
        <v>- xlit|1qaz2wsxedctgyhnbrfvbuj8ikom/9l,,0p;.-|ㄅㄆㄇㆠㄉㄊㄋㄌㄍㄎㄏㆣㄫㄗㄘㄙㆡㄐㄑㄒㆢㄧㄨㄚㆦㄜㆤㆬㆭㄞㄠㆰㆱㄢㄣㄤㄥㆲｎ|</v>
      </c>
      <c r="C31" s="199"/>
      <c r="D31" s="199"/>
      <c r="E31" s="199"/>
      <c r="F31" s="199"/>
      <c r="G31" s="199"/>
      <c r="H31" s="199"/>
      <c r="I31" s="199"/>
      <c r="J31" s="199"/>
      <c r="K31" s="199"/>
      <c r="L31" s="199"/>
      <c r="M31" s="199"/>
      <c r="N31" s="199"/>
      <c r="O31" s="199"/>
      <c r="P31" s="199"/>
      <c r="Q31" s="199"/>
      <c r="R31" s="199"/>
      <c r="S31" s="199"/>
      <c r="T31" s="199"/>
      <c r="U31" s="199"/>
      <c r="V31" s="199"/>
      <c r="W31" s="199"/>
      <c r="X31" s="199"/>
      <c r="Y31" s="199"/>
      <c r="Z31" s="199"/>
    </row>
    <row r="32" spans="2:26" s="126" customFormat="1" ht="23"/>
    <row r="33" spans="1:47" s="128" customFormat="1" ht="25">
      <c r="A33" s="129"/>
      <c r="B33" s="130"/>
      <c r="C33" s="131"/>
      <c r="D33" s="131"/>
      <c r="E33" s="131"/>
      <c r="F33" s="131"/>
      <c r="G33" s="131"/>
      <c r="H33" s="131"/>
      <c r="I33" s="131"/>
      <c r="J33" s="131"/>
      <c r="K33" s="131"/>
      <c r="L33" s="131"/>
      <c r="M33" s="131"/>
      <c r="N33" s="131"/>
      <c r="O33" s="131"/>
      <c r="P33" s="131"/>
      <c r="Q33" s="131"/>
      <c r="R33" s="131"/>
      <c r="S33" s="131"/>
      <c r="T33" s="131"/>
      <c r="U33" s="131"/>
      <c r="V33" s="131"/>
      <c r="W33" s="131"/>
      <c r="X33" s="131"/>
      <c r="Y33" s="131"/>
      <c r="Z33" s="131"/>
      <c r="AA33" s="131"/>
      <c r="AB33" s="131"/>
      <c r="AC33" s="131"/>
      <c r="AD33" s="131"/>
      <c r="AE33" s="131"/>
      <c r="AF33" s="131"/>
      <c r="AG33" s="131"/>
      <c r="AH33" s="131"/>
      <c r="AI33" s="131"/>
      <c r="AJ33" s="131"/>
      <c r="AK33" s="131"/>
      <c r="AL33" s="131"/>
      <c r="AM33" s="131"/>
      <c r="AN33" s="131"/>
      <c r="AO33" s="131"/>
      <c r="AP33" s="131"/>
      <c r="AQ33" s="131"/>
      <c r="AR33" s="131"/>
      <c r="AS33" s="131"/>
      <c r="AT33" s="131"/>
      <c r="AU33" s="131"/>
    </row>
    <row r="34" spans="1:47" s="128" customFormat="1" ht="25">
      <c r="A34" s="129"/>
      <c r="B34" s="130"/>
      <c r="C34" s="129"/>
      <c r="D34" s="129"/>
      <c r="E34" s="129"/>
      <c r="F34" s="129"/>
      <c r="G34" s="129"/>
      <c r="H34" s="129"/>
      <c r="I34" s="129"/>
      <c r="J34" s="129"/>
      <c r="K34" s="129"/>
      <c r="L34" s="129"/>
      <c r="M34" s="129"/>
      <c r="N34" s="129"/>
      <c r="O34" s="129"/>
      <c r="P34" s="129"/>
      <c r="Q34" s="129"/>
      <c r="R34" s="129"/>
      <c r="S34" s="129"/>
      <c r="T34" s="129"/>
      <c r="U34" s="129"/>
      <c r="V34" s="129"/>
      <c r="W34" s="129"/>
      <c r="X34" s="129"/>
      <c r="Y34" s="129"/>
      <c r="Z34" s="129"/>
      <c r="AA34" s="129"/>
      <c r="AB34" s="129"/>
      <c r="AC34" s="129"/>
      <c r="AD34" s="129"/>
      <c r="AE34" s="129"/>
      <c r="AF34" s="129"/>
      <c r="AG34" s="129"/>
      <c r="AH34" s="129"/>
      <c r="AI34" s="129"/>
      <c r="AJ34" s="129"/>
      <c r="AK34" s="129"/>
      <c r="AL34" s="129"/>
      <c r="AM34" s="129"/>
      <c r="AN34" s="129"/>
      <c r="AO34" s="129"/>
      <c r="AP34" s="129"/>
      <c r="AQ34" s="130"/>
      <c r="AR34" s="129"/>
      <c r="AS34" s="129"/>
      <c r="AT34" s="129"/>
      <c r="AU34" s="129"/>
    </row>
    <row r="35" spans="1:47" s="128" customFormat="1" ht="25">
      <c r="A35" s="129"/>
      <c r="B35" s="130"/>
      <c r="C35" s="129"/>
      <c r="D35" s="129"/>
      <c r="E35" s="129"/>
      <c r="F35" s="129"/>
      <c r="G35" s="129"/>
      <c r="H35" s="129"/>
      <c r="I35" s="129"/>
      <c r="J35" s="129"/>
      <c r="K35" s="129"/>
      <c r="L35" s="129"/>
      <c r="M35" s="129"/>
      <c r="N35" s="129"/>
      <c r="O35" s="129"/>
      <c r="P35" s="129"/>
      <c r="Q35" s="129"/>
      <c r="R35" s="129"/>
      <c r="S35" s="129"/>
      <c r="T35" s="129"/>
      <c r="U35" s="129"/>
      <c r="V35" s="129"/>
      <c r="W35" s="129"/>
      <c r="X35" s="129"/>
      <c r="Y35" s="129"/>
      <c r="Z35" s="129"/>
      <c r="AA35" s="129"/>
      <c r="AB35" s="129"/>
      <c r="AC35" s="129"/>
      <c r="AD35" s="129"/>
      <c r="AE35" s="129"/>
      <c r="AF35" s="129"/>
      <c r="AG35" s="129"/>
      <c r="AH35" s="129"/>
      <c r="AI35" s="129"/>
      <c r="AJ35" s="129"/>
      <c r="AK35" s="129"/>
      <c r="AL35" s="129"/>
      <c r="AM35" s="129"/>
      <c r="AN35" s="129"/>
      <c r="AO35" s="129"/>
      <c r="AP35" s="129"/>
      <c r="AQ35" s="130"/>
      <c r="AR35" s="130"/>
      <c r="AS35" s="129"/>
      <c r="AT35" s="129"/>
      <c r="AU35" s="129"/>
    </row>
    <row r="36" spans="1:47" s="128" customFormat="1" ht="25">
      <c r="A36" s="129"/>
      <c r="B36" s="130"/>
      <c r="C36" s="129"/>
      <c r="D36" s="129"/>
      <c r="E36" s="129"/>
      <c r="F36" s="129"/>
      <c r="G36" s="129"/>
      <c r="H36" s="129"/>
      <c r="I36" s="129"/>
      <c r="J36" s="129"/>
      <c r="K36" s="129"/>
      <c r="L36" s="129"/>
      <c r="M36" s="129"/>
      <c r="N36" s="129"/>
      <c r="O36" s="129"/>
      <c r="P36" s="129"/>
      <c r="Q36" s="129"/>
      <c r="R36" s="129"/>
      <c r="S36" s="129"/>
      <c r="T36" s="129"/>
      <c r="U36" s="129"/>
      <c r="V36" s="129"/>
      <c r="W36" s="129"/>
      <c r="X36" s="129"/>
      <c r="Y36" s="129"/>
      <c r="Z36" s="129"/>
      <c r="AA36" s="129"/>
      <c r="AB36" s="129"/>
      <c r="AC36" s="129"/>
      <c r="AD36" s="129"/>
      <c r="AE36" s="129"/>
      <c r="AF36" s="129"/>
      <c r="AG36" s="129"/>
      <c r="AH36" s="129"/>
      <c r="AI36" s="129"/>
      <c r="AJ36" s="129"/>
      <c r="AK36" s="129"/>
      <c r="AL36" s="129"/>
      <c r="AM36" s="129"/>
      <c r="AN36" s="129"/>
      <c r="AO36" s="129"/>
      <c r="AP36" s="129"/>
      <c r="AQ36" s="130"/>
      <c r="AR36" s="130"/>
      <c r="AS36" s="129"/>
      <c r="AT36" s="129"/>
      <c r="AU36" s="129"/>
    </row>
    <row r="37" spans="1:47" s="128" customFormat="1" ht="25">
      <c r="A37" s="129"/>
      <c r="B37" s="130"/>
      <c r="C37" s="129"/>
      <c r="D37" s="129"/>
      <c r="E37" s="129"/>
      <c r="F37" s="129"/>
      <c r="G37" s="129"/>
      <c r="H37" s="129"/>
      <c r="I37" s="129"/>
      <c r="J37" s="129"/>
      <c r="K37" s="129"/>
      <c r="L37" s="129"/>
      <c r="M37" s="129"/>
      <c r="N37" s="129"/>
      <c r="O37" s="129"/>
      <c r="P37" s="129"/>
      <c r="Q37" s="129"/>
      <c r="R37" s="129"/>
      <c r="S37" s="129"/>
      <c r="T37" s="129"/>
      <c r="U37" s="129"/>
      <c r="V37" s="129"/>
      <c r="W37" s="129"/>
      <c r="X37" s="129"/>
      <c r="Y37" s="129"/>
      <c r="Z37" s="129"/>
      <c r="AA37" s="129"/>
      <c r="AB37" s="129"/>
      <c r="AC37" s="129"/>
      <c r="AD37" s="129"/>
      <c r="AE37" s="129"/>
      <c r="AF37" s="129"/>
      <c r="AG37" s="129"/>
      <c r="AH37" s="129"/>
      <c r="AI37" s="129"/>
      <c r="AJ37" s="129"/>
      <c r="AK37" s="129"/>
      <c r="AL37" s="129"/>
      <c r="AM37" s="129"/>
      <c r="AN37" s="129"/>
      <c r="AO37" s="129"/>
      <c r="AP37" s="129"/>
      <c r="AQ37" s="130"/>
      <c r="AR37" s="129"/>
      <c r="AS37" s="129"/>
      <c r="AT37" s="129"/>
      <c r="AU37" s="129"/>
    </row>
    <row r="38" spans="1:47" ht="26">
      <c r="A38" s="127"/>
      <c r="B38" s="127"/>
      <c r="C38" s="127"/>
      <c r="D38" s="127"/>
      <c r="E38" s="127"/>
      <c r="F38" s="127"/>
      <c r="G38" s="127"/>
      <c r="H38" s="127"/>
      <c r="I38" s="127"/>
      <c r="J38" s="127"/>
      <c r="K38" s="127"/>
      <c r="L38" s="127"/>
      <c r="M38" s="127"/>
      <c r="N38" s="127"/>
      <c r="O38" s="127"/>
      <c r="P38" s="127"/>
      <c r="Q38" s="127"/>
      <c r="R38" s="127"/>
      <c r="S38" s="127"/>
      <c r="T38" s="127"/>
      <c r="U38" s="127"/>
      <c r="V38" s="127"/>
      <c r="W38" s="127"/>
      <c r="X38" s="127"/>
      <c r="Y38" s="127"/>
      <c r="Z38" s="127"/>
      <c r="AA38" s="127"/>
      <c r="AB38" s="127"/>
      <c r="AC38" s="127"/>
      <c r="AD38" s="127"/>
      <c r="AE38" s="127"/>
      <c r="AF38" s="127"/>
      <c r="AG38" s="127"/>
      <c r="AH38" s="127"/>
      <c r="AI38" s="127"/>
      <c r="AJ38" s="127"/>
      <c r="AK38" s="127"/>
      <c r="AL38" s="127"/>
      <c r="AM38" s="127"/>
      <c r="AN38" s="127"/>
      <c r="AO38" s="127"/>
      <c r="AP38" s="127"/>
      <c r="AQ38" s="202"/>
      <c r="AR38" s="202"/>
      <c r="AS38" s="127"/>
      <c r="AT38" s="127"/>
      <c r="AU38" s="127"/>
    </row>
    <row r="39" spans="1:47" s="126" customFormat="1" ht="23"/>
  </sheetData>
  <mergeCells count="11">
    <mergeCell ref="C20:Z20"/>
    <mergeCell ref="AQ1:AR1"/>
    <mergeCell ref="C11:Z11"/>
    <mergeCell ref="C12:Z12"/>
    <mergeCell ref="B15:Z15"/>
    <mergeCell ref="C19:Z19"/>
    <mergeCell ref="B23:Z23"/>
    <mergeCell ref="C27:Z27"/>
    <mergeCell ref="C28:Z28"/>
    <mergeCell ref="B31:Z31"/>
    <mergeCell ref="AQ38:AR38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聲母發音表</vt:lpstr>
      <vt:lpstr>編碼設計</vt:lpstr>
      <vt:lpstr>鍵盤對映</vt:lpstr>
      <vt:lpstr>RIME指令 (與漢字拼音相容版)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2023-11-07T15:48:12Z</dcterms:created>
  <dcterms:modified xsi:type="dcterms:W3CDTF">2023-11-19T14:36:53Z</dcterms:modified>
</cp:coreProperties>
</file>