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96945E4E-353B-4B50-894D-6FCD11163BCC}" xr6:coauthVersionLast="47" xr6:coauthVersionMax="47" xr10:uidLastSave="{00000000-0000-0000-0000-000000000000}"/>
  <bookViews>
    <workbookView xWindow="-120" yWindow="-120" windowWidth="38640" windowHeight="15840" activeTab="2" xr2:uid="{F206BDFF-4455-4352-BAF8-8CEF87B44102}"/>
  </bookViews>
  <sheets>
    <sheet name="國語注音符號" sheetId="13" r:id="rId1"/>
    <sheet name=" 台語ABC" sheetId="12" r:id="rId2"/>
    <sheet name=" 台語ABC鍵盤設計" sheetId="14" r:id="rId3"/>
    <sheet name="河洛方音" sheetId="6" r:id="rId4"/>
    <sheet name="河洛注音" sheetId="7" r:id="rId5"/>
    <sheet name="河洛白話音" sheetId="9" r:id="rId6"/>
    <sheet name="河洛白話音 (2)" sheetId="8" r:id="rId7"/>
    <sheet name=" 注音符號" sheetId="10" r:id="rId8"/>
    <sheet name="河洛注音使用符號" sheetId="11" r:id="rId9"/>
    <sheet name="聲韻母" sheetId="2" r:id="rId10"/>
    <sheet name="說明" sheetId="5" r:id="rId11"/>
  </sheets>
  <externalReferences>
    <externalReference r:id="rId12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3" i="14" l="1"/>
  <c r="AF12" i="14"/>
  <c r="AB9" i="14"/>
  <c r="AA6" i="14"/>
  <c r="Z3" i="14"/>
  <c r="W3" i="14"/>
  <c r="X6" i="14"/>
  <c r="Z12" i="14"/>
  <c r="V9" i="14"/>
  <c r="U6" i="14"/>
  <c r="R6" i="14"/>
  <c r="L6" i="14"/>
  <c r="I6" i="14"/>
  <c r="B3" i="14"/>
  <c r="D28" i="14"/>
  <c r="D27" i="14"/>
  <c r="B22" i="14" s="1"/>
  <c r="BF15" i="14" a="1"/>
  <c r="BF15" i="14" s="1"/>
  <c r="BE15" i="14" a="1"/>
  <c r="BE15" i="14" s="1"/>
  <c r="BD15" i="14" a="1"/>
  <c r="BD15" i="14" s="1"/>
  <c r="BC15" i="14" a="1"/>
  <c r="BC15" i="14" s="1"/>
  <c r="BB15" i="14" a="1"/>
  <c r="BB15" i="14" s="1"/>
  <c r="BA15" i="14" a="1"/>
  <c r="BA15" i="14" s="1"/>
  <c r="AZ15" i="14" a="1"/>
  <c r="AZ15" i="14" s="1"/>
  <c r="AY15" i="14" a="1"/>
  <c r="AY15" i="14" s="1"/>
  <c r="AX15" i="14" a="1"/>
  <c r="AX15" i="14" s="1"/>
  <c r="AW15" i="14" a="1"/>
  <c r="AW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/>
  <c r="AK15" i="14" a="1"/>
  <c r="AJ15" i="14" a="1"/>
  <c r="AJ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 a="1"/>
  <c r="T15" i="14" s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D15" i="14" a="1"/>
  <c r="D15" i="14" s="1"/>
  <c r="AC13" i="14"/>
  <c r="Z13" i="14"/>
  <c r="W13" i="14"/>
  <c r="T13" i="14"/>
  <c r="Q13" i="14"/>
  <c r="N13" i="14"/>
  <c r="K13" i="14"/>
  <c r="H13" i="14"/>
  <c r="AE10" i="14"/>
  <c r="AB10" i="14"/>
  <c r="Y10" i="14"/>
  <c r="V10" i="14"/>
  <c r="S10" i="14"/>
  <c r="P10" i="14"/>
  <c r="M10" i="14"/>
  <c r="J10" i="14"/>
  <c r="G10" i="14"/>
  <c r="D10" i="14"/>
  <c r="AD7" i="14"/>
  <c r="AA7" i="14"/>
  <c r="X7" i="14"/>
  <c r="R7" i="14"/>
  <c r="O7" i="14"/>
  <c r="L7" i="14"/>
  <c r="I7" i="14"/>
  <c r="F7" i="14"/>
  <c r="C7" i="14"/>
  <c r="BH5" i="14"/>
  <c r="BH7" i="14" s="1"/>
  <c r="AC4" i="14"/>
  <c r="Z4" i="14"/>
  <c r="W4" i="14"/>
  <c r="E4" i="14"/>
  <c r="B4" i="14"/>
  <c r="BL4" i="14" a="1"/>
  <c r="BJ4" i="14" a="1"/>
  <c r="BI4" i="14" a="1"/>
  <c r="BK4" i="14" a="1"/>
  <c r="BJ7" i="14" a="1"/>
  <c r="BJ5" i="14" a="1"/>
  <c r="BJ5" i="14" l="1"/>
  <c r="BJ7" i="14"/>
  <c r="BK4" i="14"/>
  <c r="BI4" i="14"/>
  <c r="BJ4" i="14"/>
  <c r="BL4" i="14"/>
  <c r="BH8" i="14"/>
  <c r="BI5" i="14" a="1"/>
  <c r="BI7" i="14" a="1"/>
  <c r="BK5" i="14" a="1"/>
  <c r="BK7" i="14" a="1"/>
  <c r="BL5" i="14" a="1"/>
  <c r="BL7" i="14" a="1"/>
  <c r="BL7" i="14" l="1"/>
  <c r="BL5" i="14"/>
  <c r="BK7" i="14"/>
  <c r="BK5" i="14"/>
  <c r="BI7" i="14"/>
  <c r="BI5" i="14"/>
  <c r="BH10" i="14"/>
  <c r="BJ8" i="14" a="1"/>
  <c r="BL8" i="14" a="1"/>
  <c r="BI8" i="14" a="1"/>
  <c r="BK8" i="14" a="1"/>
  <c r="BK8" i="14" l="1"/>
  <c r="BI8" i="14"/>
  <c r="BL8" i="14"/>
  <c r="BJ8" i="14"/>
  <c r="BH11" i="14"/>
  <c r="BJ10" i="14" a="1"/>
  <c r="BL10" i="14" a="1"/>
  <c r="BK10" i="14" a="1"/>
  <c r="BI10" i="14" a="1"/>
  <c r="BI10" i="14" l="1"/>
  <c r="BK10" i="14"/>
  <c r="BL10" i="14"/>
  <c r="BJ10" i="14"/>
  <c r="BH13" i="14"/>
  <c r="BJ11" i="14" a="1"/>
  <c r="BI11" i="14" a="1"/>
  <c r="BL11" i="14" a="1"/>
  <c r="BK11" i="14" a="1"/>
  <c r="BK11" i="14" l="1"/>
  <c r="BL11" i="14"/>
  <c r="BI11" i="14"/>
  <c r="BJ11" i="14"/>
  <c r="BH14" i="14"/>
  <c r="BL13" i="14" a="1"/>
  <c r="BI13" i="14" a="1"/>
  <c r="BJ13" i="14" a="1"/>
  <c r="BK13" i="14" a="1"/>
  <c r="BK13" i="14" l="1"/>
  <c r="BJ13" i="14"/>
  <c r="BI13" i="14"/>
  <c r="BL13" i="14"/>
  <c r="BH15" i="14"/>
  <c r="BK14" i="14" a="1"/>
  <c r="BL14" i="14" a="1"/>
  <c r="BI14" i="14" a="1"/>
  <c r="BJ14" i="14" a="1"/>
  <c r="BJ14" i="14" l="1"/>
  <c r="BI14" i="14"/>
  <c r="BL14" i="14"/>
  <c r="BK14" i="14"/>
  <c r="BH16" i="14"/>
  <c r="M3" i="12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BJ15" i="14" a="1"/>
  <c r="BK15" i="14" a="1"/>
  <c r="BL15" i="14" a="1"/>
  <c r="BI15" i="14" a="1"/>
  <c r="AP5" i="10" a="1"/>
  <c r="AB6" i="10" a="1"/>
  <c r="AH4" i="10" a="1"/>
  <c r="AD5" i="10" a="1"/>
  <c r="J5" i="10" a="1"/>
  <c r="T5" i="10" a="1"/>
  <c r="L6" i="10" a="1"/>
  <c r="AR6" i="10" a="1"/>
  <c r="P5" i="10" a="1"/>
  <c r="AN6" i="10" a="1"/>
  <c r="X6" i="10" a="1"/>
  <c r="T6" i="10" a="1"/>
  <c r="Z4" i="10" a="1"/>
  <c r="J6" i="10" a="1"/>
  <c r="AB5" i="10" a="1"/>
  <c r="R6" i="10" a="1"/>
  <c r="Z6" i="10" a="1"/>
  <c r="AN5" i="10" a="1"/>
  <c r="AL5" i="10" a="1"/>
  <c r="D6" i="10" a="1"/>
  <c r="AH6" i="10" a="1"/>
  <c r="R4" i="10" a="1"/>
  <c r="H5" i="10" a="1"/>
  <c r="AR5" i="10" a="1"/>
  <c r="H6" i="10" a="1"/>
  <c r="AF6" i="10" a="1"/>
  <c r="N6" i="10" a="1"/>
  <c r="R5" i="10" a="1"/>
  <c r="AP6" i="10" a="1"/>
  <c r="AH5" i="10" a="1"/>
  <c r="AF5" i="10" a="1"/>
  <c r="V5" i="10" a="1"/>
  <c r="P6" i="10" a="1"/>
  <c r="Z5" i="10" a="1"/>
  <c r="AJ6" i="10" a="1"/>
  <c r="F6" i="10" a="1"/>
  <c r="X5" i="10" a="1"/>
  <c r="AP4" i="10" a="1"/>
  <c r="AJ5" i="10" a="1"/>
  <c r="BI15" i="14" l="1"/>
  <c r="BL15" i="14"/>
  <c r="BK15" i="14"/>
  <c r="BJ15" i="14"/>
  <c r="BH17" i="14"/>
  <c r="BF12" i="10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BJ16" i="14" a="1"/>
  <c r="BL16" i="14" a="1"/>
  <c r="BK16" i="14" a="1"/>
  <c r="BI16" i="14" a="1"/>
  <c r="M4" i="10" a="1"/>
  <c r="O6" i="10" a="1"/>
  <c r="AE5" i="10" a="1"/>
  <c r="I6" i="10" a="1"/>
  <c r="AB4" i="10" a="1"/>
  <c r="AS4" i="10" a="1"/>
  <c r="AA4" i="10" a="1"/>
  <c r="AM6" i="10" a="1"/>
  <c r="O5" i="10" a="1"/>
  <c r="I5" i="10" a="1"/>
  <c r="AF4" i="10" a="1"/>
  <c r="AQ4" i="10" a="1"/>
  <c r="J4" i="10" a="1"/>
  <c r="AM5" i="10" a="1"/>
  <c r="U5" i="10" a="1"/>
  <c r="AS6" i="10" a="1"/>
  <c r="W6" i="10" a="1"/>
  <c r="M5" i="10" a="1"/>
  <c r="I4" i="10" a="1"/>
  <c r="X4" i="10" a="1"/>
  <c r="AO6" i="10" a="1"/>
  <c r="AN4" i="10" a="1"/>
  <c r="L4" i="10" a="1"/>
  <c r="D4" i="10" a="1"/>
  <c r="Y6" i="10" a="1"/>
  <c r="AL6" i="10" a="1"/>
  <c r="AE4" i="10" a="1"/>
  <c r="N5" i="10" a="1"/>
  <c r="K4" i="10" a="1"/>
  <c r="T4" i="10" a="1"/>
  <c r="E5" i="10" a="1"/>
  <c r="AE6" i="10" a="1"/>
  <c r="AG5" i="10" a="1"/>
  <c r="F5" i="10" a="1"/>
  <c r="S4" i="10" a="1"/>
  <c r="AC5" i="10" a="1"/>
  <c r="K6" i="10" a="1"/>
  <c r="AI4" i="10" a="1"/>
  <c r="L5" i="10" a="1"/>
  <c r="M6" i="10" a="1"/>
  <c r="K5" i="10" a="1"/>
  <c r="AO5" i="10" a="1"/>
  <c r="S6" i="10" a="1"/>
  <c r="N4" i="10" a="1"/>
  <c r="E4" i="10" a="1"/>
  <c r="AA6" i="10" a="1"/>
  <c r="Q6" i="10" a="1"/>
  <c r="AK4" i="10" a="1"/>
  <c r="AG4" i="10" a="1"/>
  <c r="W5" i="10" a="1"/>
  <c r="Q4" i="10" a="1"/>
  <c r="AI5" i="10" a="1"/>
  <c r="E6" i="10" a="1"/>
  <c r="AS5" i="10" a="1"/>
  <c r="Y5" i="10" a="1"/>
  <c r="P4" i="10" a="1"/>
  <c r="S5" i="10" a="1"/>
  <c r="Y4" i="10" a="1"/>
  <c r="AJ4" i="10" a="1"/>
  <c r="AA5" i="10" a="1"/>
  <c r="U6" i="10" a="1"/>
  <c r="AO4" i="10" a="1"/>
  <c r="G6" i="10" a="1"/>
  <c r="F4" i="10" a="1"/>
  <c r="V6" i="10" a="1"/>
  <c r="H4" i="10" a="1"/>
  <c r="U4" i="10" a="1"/>
  <c r="AQ6" i="10" a="1"/>
  <c r="V4" i="10" a="1"/>
  <c r="AR4" i="10" a="1"/>
  <c r="G5" i="10" a="1"/>
  <c r="AD4" i="10" a="1"/>
  <c r="AC4" i="10" a="1"/>
  <c r="AK5" i="10" a="1"/>
  <c r="AC6" i="10" a="1"/>
  <c r="W4" i="10" a="1"/>
  <c r="AI6" i="10" a="1"/>
  <c r="AK6" i="10" a="1"/>
  <c r="G4" i="10" a="1"/>
  <c r="AM4" i="10" a="1"/>
  <c r="AD6" i="10" a="1"/>
  <c r="Q5" i="10" a="1"/>
  <c r="O4" i="10" a="1"/>
  <c r="AL4" i="10" a="1"/>
  <c r="AG6" i="10" a="1"/>
  <c r="AQ5" i="10" a="1"/>
  <c r="D5" i="10" a="1"/>
  <c r="BI16" i="14" l="1"/>
  <c r="BK16" i="14"/>
  <c r="BL16" i="14"/>
  <c r="BJ16" i="14"/>
  <c r="BH18" i="14"/>
  <c r="D5" i="10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BK17" i="14" a="1"/>
  <c r="BI17" i="14" a="1"/>
  <c r="BJ17" i="14" a="1"/>
  <c r="BL17" i="14" a="1"/>
  <c r="BL17" i="14" l="1"/>
  <c r="BJ17" i="14"/>
  <c r="BI17" i="14"/>
  <c r="BK17" i="14"/>
  <c r="BH19" i="14"/>
  <c r="U6" i="7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  <c r="BJ18" i="14" a="1"/>
  <c r="BI18" i="14" a="1"/>
  <c r="BK18" i="14" a="1"/>
  <c r="BL18" i="14" a="1"/>
  <c r="BL18" i="14" l="1"/>
  <c r="BK18" i="14"/>
  <c r="BI18" i="14"/>
  <c r="BJ18" i="14"/>
  <c r="BH20" i="14"/>
  <c r="BJ19" i="14" a="1"/>
  <c r="BL19" i="14" a="1"/>
  <c r="BI19" i="14" a="1"/>
  <c r="BK19" i="14" a="1"/>
  <c r="BK19" i="14" l="1"/>
  <c r="BI19" i="14"/>
  <c r="BL19" i="14"/>
  <c r="BJ19" i="14"/>
  <c r="BH21" i="14"/>
  <c r="BL20" i="14" a="1"/>
  <c r="BK20" i="14" a="1"/>
  <c r="BJ20" i="14" a="1"/>
  <c r="BI20" i="14" a="1"/>
  <c r="BI20" i="14" l="1"/>
  <c r="BJ20" i="14"/>
  <c r="BK20" i="14"/>
  <c r="BL20" i="14"/>
  <c r="BH22" i="14"/>
  <c r="BK21" i="14" a="1"/>
  <c r="BL21" i="14" a="1"/>
  <c r="BJ21" i="14" a="1"/>
  <c r="BI21" i="14" a="1"/>
  <c r="BI21" i="14" l="1"/>
  <c r="BJ21" i="14"/>
  <c r="BL21" i="14"/>
  <c r="BK21" i="14"/>
  <c r="BH23" i="14"/>
  <c r="BI22" i="14" a="1"/>
  <c r="BK22" i="14" a="1"/>
  <c r="BJ22" i="14" a="1"/>
  <c r="BL22" i="14" a="1"/>
  <c r="BL22" i="14" l="1"/>
  <c r="BJ22" i="14"/>
  <c r="BK22" i="14"/>
  <c r="BI22" i="14"/>
  <c r="BH24" i="14"/>
  <c r="BL23" i="14" a="1"/>
  <c r="BI23" i="14" a="1"/>
  <c r="BJ23" i="14" a="1"/>
  <c r="BK23" i="14" a="1"/>
  <c r="BK23" i="14" l="1"/>
  <c r="BJ23" i="14"/>
  <c r="BI23" i="14"/>
  <c r="BL23" i="14"/>
  <c r="BH25" i="14"/>
  <c r="BL24" i="14" a="1"/>
  <c r="BI24" i="14" a="1"/>
  <c r="BJ24" i="14" a="1"/>
  <c r="BK24" i="14" a="1"/>
  <c r="BK24" i="14" l="1"/>
  <c r="BJ24" i="14"/>
  <c r="BI24" i="14"/>
  <c r="BL24" i="14"/>
  <c r="BH26" i="14"/>
  <c r="BL25" i="14" a="1"/>
  <c r="BK25" i="14" a="1"/>
  <c r="BJ25" i="14" a="1"/>
  <c r="BI25" i="14" a="1"/>
  <c r="BI25" i="14" l="1"/>
  <c r="BJ25" i="14"/>
  <c r="BK25" i="14"/>
  <c r="BL25" i="14"/>
  <c r="BH27" i="14"/>
  <c r="BK26" i="14" a="1"/>
  <c r="BL26" i="14" a="1"/>
  <c r="BJ26" i="14" a="1"/>
  <c r="BI26" i="14" a="1"/>
  <c r="BI26" i="14" l="1"/>
  <c r="BJ26" i="14"/>
  <c r="BL26" i="14"/>
  <c r="BK26" i="14"/>
  <c r="BH28" i="14"/>
  <c r="BJ27" i="14" a="1"/>
  <c r="BL27" i="14" a="1"/>
  <c r="BI27" i="14" a="1"/>
  <c r="BK27" i="14" a="1"/>
  <c r="BK27" i="14" l="1"/>
  <c r="BI27" i="14"/>
  <c r="BL27" i="14"/>
  <c r="BJ27" i="14"/>
  <c r="BH29" i="14"/>
  <c r="BI28" i="14" a="1"/>
  <c r="BL28" i="14" a="1"/>
  <c r="BJ28" i="14" a="1"/>
  <c r="BK28" i="14" a="1"/>
  <c r="BK28" i="14" l="1"/>
  <c r="BJ28" i="14"/>
  <c r="BL28" i="14"/>
  <c r="BI28" i="14"/>
  <c r="BH30" i="14"/>
  <c r="BL29" i="14" a="1"/>
  <c r="BK29" i="14" a="1"/>
  <c r="BJ29" i="14" a="1"/>
  <c r="BI29" i="14" a="1"/>
  <c r="BI29" i="14" l="1"/>
  <c r="BJ29" i="14"/>
  <c r="BK29" i="14"/>
  <c r="BL29" i="14"/>
  <c r="BH31" i="14"/>
  <c r="BL30" i="14" a="1"/>
  <c r="BI30" i="14" a="1"/>
  <c r="BJ30" i="14" a="1"/>
  <c r="BK30" i="14" a="1"/>
  <c r="BK30" i="14" l="1"/>
  <c r="BJ30" i="14"/>
  <c r="BI30" i="14"/>
  <c r="BL30" i="14"/>
  <c r="BH32" i="14"/>
  <c r="BJ31" i="14" a="1"/>
  <c r="BI31" i="14" a="1"/>
  <c r="BL31" i="14" a="1"/>
  <c r="BK31" i="14" a="1"/>
  <c r="BK31" i="14" l="1"/>
  <c r="BL31" i="14"/>
  <c r="BI31" i="14"/>
  <c r="BJ31" i="14"/>
  <c r="BH33" i="14"/>
  <c r="BJ32" i="14" a="1"/>
  <c r="BK32" i="14" a="1"/>
  <c r="BI32" i="14" a="1"/>
  <c r="BL32" i="14" a="1"/>
  <c r="BL32" i="14" l="1"/>
  <c r="BI32" i="14"/>
  <c r="BK32" i="14"/>
  <c r="BJ32" i="14"/>
  <c r="BH34" i="14"/>
  <c r="BL33" i="14" a="1"/>
  <c r="BK33" i="14" a="1"/>
  <c r="BJ33" i="14" a="1"/>
  <c r="BI33" i="14" a="1"/>
  <c r="BI33" i="14" l="1"/>
  <c r="BJ33" i="14"/>
  <c r="BK33" i="14"/>
  <c r="BL33" i="14"/>
  <c r="BH35" i="14"/>
  <c r="BL34" i="14" a="1"/>
  <c r="BI34" i="14" a="1"/>
  <c r="BJ34" i="14" a="1"/>
  <c r="BK34" i="14" a="1"/>
  <c r="BK34" i="14" l="1"/>
  <c r="BJ34" i="14"/>
  <c r="BI34" i="14"/>
  <c r="BL34" i="14"/>
  <c r="BH36" i="14"/>
  <c r="BJ35" i="14" a="1"/>
  <c r="BK35" i="14" a="1"/>
  <c r="BI35" i="14" a="1"/>
  <c r="BL35" i="14" a="1"/>
  <c r="BL35" i="14" l="1"/>
  <c r="BI35" i="14"/>
  <c r="BK35" i="14"/>
  <c r="BJ35" i="14"/>
  <c r="BH37" i="14"/>
  <c r="BJ36" i="14" a="1"/>
  <c r="BK36" i="14" a="1"/>
  <c r="BI36" i="14" a="1"/>
  <c r="BL36" i="14" a="1"/>
  <c r="BL36" i="14" l="1"/>
  <c r="BI36" i="14"/>
  <c r="BK36" i="14"/>
  <c r="BJ36" i="14"/>
  <c r="BH38" i="14"/>
  <c r="BL37" i="14" a="1"/>
  <c r="BI37" i="14" a="1"/>
  <c r="BJ37" i="14" a="1"/>
  <c r="BK37" i="14" a="1"/>
  <c r="BK37" i="14" l="1"/>
  <c r="BJ37" i="14"/>
  <c r="BI37" i="14"/>
  <c r="BL37" i="14"/>
  <c r="BH39" i="14"/>
  <c r="BL38" i="14" a="1"/>
  <c r="BI38" i="14" a="1"/>
  <c r="BJ38" i="14" a="1"/>
  <c r="BK38" i="14" a="1"/>
  <c r="BK38" i="14" l="1"/>
  <c r="BJ38" i="14"/>
  <c r="BI38" i="14"/>
  <c r="BL38" i="14"/>
  <c r="BH40" i="14"/>
  <c r="BJ39" i="14" a="1"/>
  <c r="BL39" i="14" a="1"/>
  <c r="BK39" i="14" a="1"/>
  <c r="BI39" i="14" a="1"/>
  <c r="BI39" i="14" l="1"/>
  <c r="BK39" i="14"/>
  <c r="BL39" i="14"/>
  <c r="BJ39" i="14"/>
  <c r="BH41" i="14"/>
  <c r="BJ40" i="14" a="1"/>
  <c r="BI40" i="14" a="1"/>
  <c r="BL40" i="14" a="1"/>
  <c r="BK40" i="14" a="1"/>
  <c r="BK40" i="14" l="1"/>
  <c r="BL40" i="14"/>
  <c r="BI40" i="14"/>
  <c r="BJ40" i="14"/>
  <c r="BH42" i="14"/>
  <c r="BL41" i="14" a="1"/>
  <c r="BJ41" i="14" a="1"/>
  <c r="BK41" i="14" a="1"/>
  <c r="BI41" i="14" a="1"/>
  <c r="BI41" i="14" l="1"/>
  <c r="BK41" i="14"/>
  <c r="BJ41" i="14"/>
  <c r="BL41" i="14"/>
  <c r="BH43" i="14"/>
  <c r="BL42" i="14" a="1"/>
  <c r="BI42" i="14" a="1"/>
  <c r="BK42" i="14" a="1"/>
  <c r="BJ42" i="14" a="1"/>
  <c r="BJ42" i="14" l="1"/>
  <c r="BK42" i="14"/>
  <c r="BI42" i="14"/>
  <c r="BL42" i="14"/>
  <c r="BH44" i="14"/>
  <c r="BK43" i="14" a="1"/>
  <c r="BI43" i="14" a="1"/>
  <c r="BJ43" i="14" a="1"/>
  <c r="BL43" i="14" a="1"/>
  <c r="BL43" i="14" l="1"/>
  <c r="BJ43" i="14"/>
  <c r="BI43" i="14"/>
  <c r="BK43" i="14"/>
  <c r="BH45" i="14"/>
  <c r="BK44" i="14" a="1"/>
  <c r="BJ44" i="14" a="1"/>
  <c r="BI44" i="14" a="1"/>
  <c r="BL44" i="14" a="1"/>
  <c r="BL44" i="14" l="1"/>
  <c r="BI44" i="14"/>
  <c r="BJ44" i="14"/>
  <c r="BK44" i="14"/>
  <c r="BH46" i="14"/>
  <c r="BJ45" i="14" a="1"/>
  <c r="BI45" i="14" a="1"/>
  <c r="BL45" i="14" a="1"/>
  <c r="BK45" i="14" a="1"/>
  <c r="BK45" i="14" l="1"/>
  <c r="BL45" i="14"/>
  <c r="BI45" i="14"/>
  <c r="BJ45" i="14"/>
  <c r="BH47" i="14"/>
  <c r="BJ46" i="14" a="1"/>
  <c r="BI46" i="14" a="1"/>
  <c r="BK46" i="14" a="1"/>
  <c r="BL46" i="14" a="1"/>
  <c r="BL46" i="14" l="1"/>
  <c r="BK46" i="14"/>
  <c r="BI46" i="14"/>
  <c r="BJ46" i="14"/>
  <c r="BH48" i="14"/>
  <c r="BK47" i="14" a="1"/>
  <c r="BJ47" i="14" a="1"/>
  <c r="BI47" i="14" a="1"/>
  <c r="BL47" i="14" a="1"/>
  <c r="BL47" i="14" l="1"/>
  <c r="BI47" i="14"/>
  <c r="BJ47" i="14"/>
  <c r="BK47" i="14"/>
  <c r="BH49" i="14"/>
  <c r="BK48" i="14" a="1"/>
  <c r="BJ48" i="14" a="1"/>
  <c r="BI48" i="14" a="1"/>
  <c r="BL48" i="14" a="1"/>
  <c r="BL48" i="14" l="1"/>
  <c r="BI48" i="14"/>
  <c r="BJ48" i="14"/>
  <c r="BK48" i="14"/>
  <c r="BH50" i="14"/>
  <c r="BJ49" i="14" a="1"/>
  <c r="BL49" i="14" a="1"/>
  <c r="BK49" i="14" a="1"/>
  <c r="BI49" i="14" a="1"/>
  <c r="BI49" i="14" l="1"/>
  <c r="BK49" i="14"/>
  <c r="BL49" i="14"/>
  <c r="BJ49" i="14"/>
  <c r="BH51" i="14"/>
  <c r="BJ50" i="14" a="1"/>
  <c r="BL50" i="14" a="1"/>
  <c r="BI50" i="14" a="1"/>
  <c r="BK50" i="14" a="1"/>
  <c r="BK50" i="14" l="1"/>
  <c r="BI50" i="14"/>
  <c r="BL50" i="14"/>
  <c r="BJ50" i="14"/>
  <c r="BH52" i="14"/>
  <c r="BJ51" i="14" a="1"/>
  <c r="BK51" i="14" a="1"/>
  <c r="BL51" i="14" a="1"/>
  <c r="BI51" i="14" a="1"/>
  <c r="BI51" i="14" l="1"/>
  <c r="BL51" i="14"/>
  <c r="BK51" i="14"/>
  <c r="BJ51" i="14"/>
  <c r="BH53" i="14"/>
  <c r="BJ52" i="14" a="1"/>
  <c r="BK52" i="14" a="1"/>
  <c r="BI52" i="14" a="1"/>
  <c r="BL52" i="14" a="1"/>
  <c r="BL52" i="14" l="1"/>
  <c r="BI52" i="14"/>
  <c r="BK52" i="14"/>
  <c r="BJ52" i="14"/>
  <c r="BH54" i="14"/>
  <c r="BL53" i="14" a="1"/>
  <c r="BI53" i="14" a="1"/>
  <c r="BK53" i="14" a="1"/>
  <c r="BJ53" i="14" a="1"/>
  <c r="BJ53" i="14" l="1"/>
  <c r="BK53" i="14"/>
  <c r="BI53" i="14"/>
  <c r="BL53" i="14"/>
  <c r="BH55" i="14"/>
  <c r="BJ54" i="14" a="1"/>
  <c r="BK54" i="14" a="1"/>
  <c r="BL54" i="14" a="1"/>
  <c r="BI54" i="14" a="1"/>
  <c r="BI54" i="14" l="1"/>
  <c r="BL54" i="14"/>
  <c r="BK54" i="14"/>
  <c r="BJ54" i="14"/>
  <c r="BH56" i="14"/>
  <c r="BJ55" i="14" a="1"/>
  <c r="BK55" i="14" a="1"/>
  <c r="BI55" i="14" a="1"/>
  <c r="BL55" i="14" a="1"/>
  <c r="BL55" i="14" l="1"/>
  <c r="BI55" i="14"/>
  <c r="BK55" i="14"/>
  <c r="BJ55" i="14"/>
  <c r="BH57" i="14"/>
  <c r="BK56" i="14" a="1"/>
  <c r="BI56" i="14" a="1"/>
  <c r="BL56" i="14" a="1"/>
  <c r="BJ56" i="14" a="1"/>
  <c r="BJ56" i="14" l="1"/>
  <c r="BL56" i="14"/>
  <c r="BI56" i="14"/>
  <c r="BK56" i="14"/>
  <c r="BJ57" i="14" a="1"/>
  <c r="BI57" i="14" a="1"/>
  <c r="BK57" i="14" a="1"/>
  <c r="BL57" i="14" a="1"/>
  <c r="BL57" i="14" l="1"/>
  <c r="BK57" i="14"/>
  <c r="BI57" i="14"/>
  <c r="BJ5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<sst xmlns="http://schemas.openxmlformats.org/spreadsheetml/2006/main" count="2538" uniqueCount="825">
  <si>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</si>
  <si>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</si>
  <si>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</si>
  <si>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</si>
  <si>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</si>
  <si>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</si>
  <si>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</si>
  <si>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</si>
  <si>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</si>
  <si>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</si>
  <si>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</si>
  <si>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</si>
  <si>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</si>
  <si>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</si>
  <si>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</si>
  <si>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</si>
  <si>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</si>
  <si>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</si>
  <si>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</si>
  <si>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</si>
  <si>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</si>
  <si>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</si>
  <si>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</si>
  <si>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</si>
  <si>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</si>
  <si>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</si>
  <si>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</si>
  <si>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</si>
  <si>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</si>
  <si>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</si>
  <si>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</si>
  <si>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</si>
  <si>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</si>
  <si>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</si>
  <si>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</si>
  <si>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</si>
  <si>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</si>
  <si>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</si>
  <si>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</si>
  <si>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</si>
  <si>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</si>
  <si>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</si>
  <si>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</si>
  <si>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</si>
  <si>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</si>
  <si>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</si>
  <si>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</si>
  <si>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</si>
  <si>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</si>
  <si>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</si>
  <si>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</si>
  <si>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</si>
  <si>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</si>
  <si>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</si>
  <si>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</si>
  <si>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</si>
  <si>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</si>
  <si>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</si>
  <si>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</si>
  <si>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</si>
  <si>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</si>
  <si>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</si>
  <si>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</si>
  <si>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</si>
  <si>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</si>
  <si>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6"/>
      </rPr>
      <t>p</t>
    </r>
    <r>
      <rPr>
        <sz val="12"/>
        <rFont val="宋体"/>
        <charset val="136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</si>
  <si>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</si>
  <si>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</si>
  <si>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</si>
  <si>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</si>
  <si>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</si>
  <si>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</si>
  <si>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</si>
  <si>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</si>
  <si>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</si>
  <si>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</si>
  <si>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</si>
  <si>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</si>
  <si>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</si>
  <si>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</si>
  <si>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</si>
  <si>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</si>
  <si>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</si>
  <si>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</si>
  <si>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</si>
  <si>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</si>
  <si>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</si>
  <si>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</si>
  <si>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</si>
  <si>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</si>
  <si>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</si>
  <si>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</si>
  <si>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</si>
  <si>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</si>
  <si>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</si>
  <si>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</si>
  <si>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</si>
  <si>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</si>
  <si>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</si>
  <si>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</si>
  <si>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</si>
  <si>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</si>
  <si>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</si>
  <si>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</si>
  <si>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</si>
  <si>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</si>
  <si>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</si>
  <si>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</si>
  <si>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</si>
  <si>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</si>
  <si>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</si>
  <si>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</si>
  <si>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</si>
  <si>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</si>
  <si>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</si>
  <si>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</si>
  <si>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</si>
  <si>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</si>
  <si>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</si>
  <si>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</si>
  <si>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</si>
  <si>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</si>
  <si>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</si>
  <si>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</si>
  <si>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</si>
  <si>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</si>
  <si>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</si>
  <si>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</si>
  <si>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</si>
  <si>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</si>
  <si>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</si>
  <si>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</si>
  <si>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</si>
  <si>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</si>
  <si>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</si>
  <si>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</si>
  <si>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</si>
  <si>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</si>
  <si>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</si>
  <si>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</si>
  <si>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</si>
  <si>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</si>
  <si>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</si>
  <si>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</si>
  <si>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</si>
  <si>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</si>
  <si>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</si>
  <si>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</si>
  <si>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</si>
  <si>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</si>
  <si>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</si>
  <si>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</si>
  <si>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</si>
  <si>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</si>
  <si>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</si>
  <si>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</si>
  <si>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</si>
  <si>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</si>
  <si>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</si>
  <si>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</si>
  <si>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</si>
  <si>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</si>
  <si>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</si>
  <si>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</si>
  <si>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</si>
  <si>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</si>
  <si>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</si>
  <si>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</si>
  <si>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</si>
  <si>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</si>
  <si>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</si>
  <si>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</si>
  <si>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</si>
  <si>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</si>
  <si>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</si>
  <si>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</si>
  <si>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</si>
  <si>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</si>
  <si>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</si>
  <si>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</si>
  <si>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</si>
  <si>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</si>
  <si>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</si>
  <si>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</si>
  <si>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</si>
  <si>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</si>
  <si>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</si>
  <si>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</si>
  <si>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</si>
  <si>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</si>
  <si>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</si>
  <si>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</si>
  <si>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</si>
  <si>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</si>
  <si>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</si>
  <si>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</si>
  <si>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</si>
  <si>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</si>
  <si>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</si>
  <si>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</si>
  <si>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</si>
  <si>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</si>
  <si>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</si>
  <si>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</si>
  <si>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</si>
  <si>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</si>
  <si>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</si>
  <si>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</si>
  <si>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</si>
  <si>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</si>
  <si>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</si>
  <si>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</si>
  <si>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</si>
  <si>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</si>
  <si>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</si>
  <si>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</si>
  <si>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</si>
  <si>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</si>
  <si>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</si>
  <si>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</si>
  <si>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</si>
  <si>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</si>
  <si>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</si>
  <si>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</si>
  <si>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</si>
  <si>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</si>
  <si>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</si>
  <si>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</si>
  <si>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</si>
  <si>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</si>
  <si>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</si>
  <si>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</si>
  <si>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</si>
  <si>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</si>
  <si>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</si>
  <si>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</si>
  <si>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</si>
  <si>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</si>
  <si>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</si>
  <si>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</si>
  <si>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</si>
  <si>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</si>
  <si>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</si>
  <si>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</si>
  <si>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</si>
  <si>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</si>
  <si>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</si>
  <si>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</si>
  <si>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</si>
  <si>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</si>
  <si>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</si>
  <si>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</si>
  <si>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</si>
  <si>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</si>
  <si>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</si>
  <si>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</si>
  <si>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</si>
  <si>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</si>
  <si>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</si>
  <si>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</si>
  <si>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</si>
  <si>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</si>
  <si>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</si>
  <si>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</si>
  <si>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</si>
  <si>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</si>
  <si>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</si>
  <si>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</si>
  <si>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</si>
  <si>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</si>
  <si>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</si>
  <si>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</si>
  <si>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</si>
  <si>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</si>
  <si>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</si>
  <si>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</si>
  <si>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</si>
  <si>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</si>
  <si>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</si>
  <si>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</si>
  <si>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</si>
  <si>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</si>
  <si>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</si>
  <si>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</si>
  <si>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</si>
  <si>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</si>
  <si>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</si>
  <si>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</si>
  <si>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</si>
  <si>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</si>
  <si>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</si>
  <si>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</si>
  <si>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</si>
  <si>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</si>
  <si>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</si>
  <si>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</si>
  <si>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</si>
  <si>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</si>
  <si>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</si>
  <si>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</si>
  <si>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</si>
  <si>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</si>
  <si>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</si>
  <si>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</si>
  <si>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</si>
  <si>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</si>
  <si>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</si>
  <si>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</si>
  <si>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</si>
  <si>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</si>
  <si>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</si>
  <si>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</si>
  <si>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</si>
  <si>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</si>
  <si>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</si>
  <si>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</si>
  <si>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</si>
  <si>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</si>
  <si>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</si>
  <si>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</si>
  <si>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</si>
  <si>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</si>
  <si>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</si>
  <si>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</si>
  <si>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</si>
  <si>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</si>
  <si>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</si>
  <si>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</si>
  <si>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</si>
  <si>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</si>
  <si>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</si>
  <si>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</si>
  <si>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</si>
  <si>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</si>
  <si>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</si>
  <si>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</si>
  <si>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</si>
  <si>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</si>
  <si>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</si>
  <si>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</si>
  <si>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</si>
  <si>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</si>
  <si>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</si>
  <si>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</si>
  <si>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</si>
  <si>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</si>
  <si>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</si>
  <si>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</si>
  <si>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</si>
  <si>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</si>
  <si>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</si>
  <si>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</si>
  <si>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</si>
  <si>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</si>
  <si>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</si>
  <si>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</si>
  <si>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</si>
  <si>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</si>
  <si>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</si>
  <si>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</si>
  <si>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</si>
  <si>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</si>
  <si>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</si>
  <si>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</si>
  <si>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</si>
  <si>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</si>
  <si>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</si>
  <si>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</si>
  <si>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</si>
  <si>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</si>
  <si>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</si>
  <si>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</si>
  <si>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</si>
  <si>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</si>
  <si>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</si>
  <si>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</si>
  <si>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</si>
  <si>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</si>
  <si>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</si>
  <si>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</si>
  <si>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</si>
  <si>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</si>
  <si>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</si>
  <si>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</si>
  <si>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</si>
  <si>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</si>
  <si>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</si>
  <si>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</si>
  <si>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</si>
  <si>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</si>
  <si>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</si>
  <si>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</si>
  <si>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</si>
  <si>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</si>
  <si>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</si>
  <si>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</si>
  <si>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</si>
  <si>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</si>
  <si>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</si>
  <si>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</si>
  <si>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</si>
  <si>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</si>
  <si>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</si>
  <si>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</si>
  <si>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</si>
  <si>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</si>
  <si>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</si>
  <si>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</si>
  <si>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</si>
  <si>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r>
      <rPr>
        <sz val="26"/>
        <color rgb="FFFF0000"/>
        <rFont val="BopomofoRuby1909-v1"/>
        <family val="1"/>
        <charset val="136"/>
      </rPr>
      <t>ｎ</t>
    </r>
    <phoneticPr fontId="34" type="noConversion"/>
  </si>
  <si>
    <t>序號</t>
  </si>
  <si>
    <t>鍵盤位置</t>
    <phoneticPr fontId="61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</si>
  <si>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</si>
  <si>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</si>
  <si>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</si>
  <si>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</si>
  <si>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</si>
  <si>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</si>
  <si>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</si>
  <si>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</si>
  <si>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</si>
  <si>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</si>
  <si>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</si>
  <si>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</si>
  <si>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</si>
  <si>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</si>
  <si>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</si>
  <si>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</si>
  <si>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</si>
  <si>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</si>
  <si>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</si>
  <si>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</si>
  <si>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</si>
  <si>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</si>
  <si>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</si>
  <si>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</si>
  <si>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</si>
  <si>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1" type="noConversion"/>
  </si>
  <si>
    <t>1qaz2wsxedcrfv5tgbyhnujm8ik,9ol.0p;/- 6347</t>
    <phoneticPr fontId="61" type="noConversion"/>
  </si>
  <si>
    <t>字典編碼</t>
    <phoneticPr fontId="61" type="noConversion"/>
  </si>
  <si>
    <t>initials:</t>
    <phoneticPr fontId="61" type="noConversion"/>
  </si>
  <si>
    <t>1qaz2wsxedcrfv5tgbyhnujm8ik,9ol.0p;/-</t>
    <phoneticPr fontId="61" type="noConversion"/>
  </si>
  <si>
    <t>拼音字母</t>
    <phoneticPr fontId="61" type="noConversion"/>
  </si>
  <si>
    <t>1 !</t>
    <phoneticPr fontId="61" type="noConversion"/>
  </si>
  <si>
    <t>2 @</t>
  </si>
  <si>
    <t>3 #</t>
  </si>
  <si>
    <t>4 $</t>
  </si>
  <si>
    <t>5 %</t>
    <phoneticPr fontId="61" type="noConversion"/>
  </si>
  <si>
    <t>6 ^</t>
  </si>
  <si>
    <t>7 &amp;</t>
  </si>
  <si>
    <t>8 *</t>
    <phoneticPr fontId="61" type="noConversion"/>
  </si>
  <si>
    <t>9 (</t>
    <phoneticPr fontId="61" type="noConversion"/>
  </si>
  <si>
    <t>0 )</t>
  </si>
  <si>
    <t>- _</t>
  </si>
  <si>
    <t>= +</t>
  </si>
  <si>
    <t>鍵盤按鍵</t>
    <phoneticPr fontId="61" type="noConversion"/>
  </si>
  <si>
    <t>注音符號</t>
    <phoneticPr fontId="61" type="noConversion"/>
  </si>
  <si>
    <t>alphabet</t>
    <phoneticPr fontId="61" type="noConversion"/>
  </si>
  <si>
    <t>initials</t>
    <phoneticPr fontId="61" type="noConversion"/>
  </si>
  <si>
    <t xml:space="preserve">    - xform/^m(\d)$/mu$1/  </t>
    <phoneticPr fontId="61" type="noConversion"/>
  </si>
  <si>
    <t>上声</t>
  </si>
  <si>
    <t>去声</t>
    <phoneticPr fontId="61" type="noConversion"/>
  </si>
  <si>
    <t>陽平</t>
  </si>
  <si>
    <t>輕声</t>
    <phoneticPr fontId="61" type="noConversion"/>
  </si>
  <si>
    <r>
      <rPr>
        <sz val="26"/>
        <rFont val="Noto Serif TC Medium"/>
      </rPr>
      <t>ㄅ</t>
    </r>
  </si>
  <si>
    <t xml:space="preserve">    - xform/^r5$/er5/  </t>
    <phoneticPr fontId="61" type="noConversion"/>
  </si>
  <si>
    <t>Q</t>
  </si>
  <si>
    <t>W</t>
  </si>
  <si>
    <t>E</t>
    <phoneticPr fontId="61" type="noConversion"/>
  </si>
  <si>
    <t>R</t>
  </si>
  <si>
    <t>Y</t>
    <phoneticPr fontId="61" type="noConversion"/>
  </si>
  <si>
    <t>U</t>
    <phoneticPr fontId="61" type="noConversion"/>
  </si>
  <si>
    <t>I</t>
    <phoneticPr fontId="61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</si>
  <si>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</si>
  <si>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</si>
  <si>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</si>
  <si>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</si>
  <si>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</si>
  <si>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</si>
  <si>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</si>
  <si>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</si>
  <si>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1" type="noConversion"/>
  </si>
  <si>
    <t>S</t>
  </si>
  <si>
    <t>F</t>
  </si>
  <si>
    <t>H</t>
  </si>
  <si>
    <t>J</t>
    <phoneticPr fontId="61" type="noConversion"/>
  </si>
  <si>
    <t>L</t>
    <phoneticPr fontId="61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</si>
  <si>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</si>
  <si>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</si>
  <si>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</si>
  <si>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</si>
  <si>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</si>
  <si>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</si>
  <si>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1" type="noConversion"/>
  </si>
  <si>
    <t>X</t>
  </si>
  <si>
    <t>V</t>
  </si>
  <si>
    <t>N</t>
  </si>
  <si>
    <t>M</t>
  </si>
  <si>
    <t>, &lt;</t>
    <phoneticPr fontId="61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</si>
  <si>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</si>
  <si>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</si>
  <si>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</si>
  <si>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</si>
  <si>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</si>
  <si>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</si>
  <si>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</si>
  <si>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</si>
  <si>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</si>
  <si>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</si>
  <si>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</si>
  <si>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</si>
  <si>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</si>
  <si>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</si>
  <si>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</si>
  <si>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</si>
  <si>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</si>
  <si>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</si>
  <si>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</si>
  <si>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</si>
  <si>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</si>
  <si>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</si>
  <si>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</si>
  <si>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</si>
  <si>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</si>
  <si>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</si>
  <si>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</si>
  <si>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</si>
  <si>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</si>
  <si>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</si>
  <si>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</si>
  <si>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</si>
  <si>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</si>
  <si>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</si>
  <si>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</si>
  <si>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</si>
  <si>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</si>
  <si>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</si>
  <si>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</si>
  <si>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</si>
  <si>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</si>
  <si>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</si>
  <si>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</si>
  <si>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</si>
  <si>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</si>
  <si>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</si>
  <si>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</si>
  <si>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</si>
  <si>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</si>
  <si>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</si>
  <si>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</si>
  <si>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</si>
  <si>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</si>
  <si>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</si>
  <si>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</si>
  <si>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</si>
  <si>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</si>
  <si>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</si>
  <si>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</si>
  <si>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</si>
  <si>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</si>
  <si>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</si>
  <si>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</si>
  <si>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</si>
  <si>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</si>
  <si>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</si>
  <si>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</si>
  <si>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</si>
  <si>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</si>
  <si>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</si>
  <si>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</si>
  <si>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</si>
  <si>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</si>
  <si>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</si>
  <si>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</si>
  <si>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</si>
  <si>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</si>
  <si>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</si>
  <si>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</si>
  <si>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</si>
  <si>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</si>
  <si>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</si>
  <si>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</si>
  <si>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</si>
  <si>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</si>
  <si>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</si>
  <si>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</si>
  <si>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</si>
  <si>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</si>
  <si>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</si>
  <si>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</si>
  <si>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</si>
  <si>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</si>
  <si>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</si>
  <si>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</si>
  <si>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</si>
  <si>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</si>
  <si>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</si>
  <si>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</si>
  <si>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</si>
  <si>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</si>
  <si>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</si>
  <si>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</si>
  <si>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</si>
  <si>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</si>
  <si>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</si>
  <si>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</si>
  <si>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</si>
  <si>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</si>
  <si>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</si>
  <si>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</si>
  <si>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</si>
  <si>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</si>
  <si>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</si>
  <si>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</si>
  <si>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</si>
  <si>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</si>
  <si>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</si>
  <si>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</si>
  <si>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</si>
  <si>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</si>
  <si>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</si>
  <si>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</si>
  <si>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</si>
  <si>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</si>
  <si>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</si>
  <si>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</si>
  <si>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</si>
  <si>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</si>
  <si>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</si>
  <si>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</si>
  <si>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</si>
  <si>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</si>
  <si>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</si>
  <si>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</si>
  <si>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</si>
  <si>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</si>
  <si>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</si>
  <si>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</si>
  <si>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</si>
  <si>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</si>
  <si>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</si>
  <si>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</si>
  <si>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</si>
  <si>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</si>
  <si>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</si>
  <si>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</si>
  <si>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</si>
  <si>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</si>
  <si>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</si>
  <si>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</si>
  <si>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</si>
  <si>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</si>
  <si>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</si>
  <si>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</si>
  <si>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</si>
  <si>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</si>
  <si>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</si>
  <si>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</si>
  <si>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</si>
  <si>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</si>
  <si>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</si>
  <si>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</si>
  <si>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</si>
  <si>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</si>
  <si>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</si>
  <si>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</si>
  <si>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</si>
  <si>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</si>
  <si>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</si>
  <si>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</si>
  <si>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</si>
  <si>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</si>
  <si>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</si>
  <si>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</si>
  <si>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</si>
  <si>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</si>
  <si>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</si>
  <si>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</si>
  <si>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</si>
  <si>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</si>
  <si>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</si>
  <si>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</si>
  <si>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</si>
  <si>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</si>
  <si>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</si>
  <si>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</si>
  <si>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</si>
  <si>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</si>
  <si>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</si>
  <si>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</si>
  <si>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</si>
  <si>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</si>
  <si>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</si>
  <si>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</si>
  <si>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</si>
  <si>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</si>
  <si>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</si>
  <si>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</si>
  <si>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</si>
  <si>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</si>
  <si>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</si>
  <si>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</si>
  <si>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</si>
  <si>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</si>
  <si>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</si>
  <si>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</si>
  <si>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</si>
  <si>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</si>
  <si>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</si>
  <si>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</si>
  <si>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</si>
  <si>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</si>
  <si>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</si>
  <si>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</si>
  <si>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</si>
  <si>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</si>
  <si>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</si>
  <si>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</si>
  <si>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</si>
  <si>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</si>
  <si>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</si>
  <si>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</si>
  <si>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</si>
  <si>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</si>
  <si>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</si>
  <si>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</si>
  <si>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</si>
  <si>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</si>
  <si>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</si>
  <si>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</si>
  <si>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</si>
  <si>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</si>
  <si>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</si>
  <si>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</si>
  <si>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</si>
  <si>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</si>
  <si>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</si>
  <si>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</si>
  <si>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</si>
  <si>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</si>
  <si>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</si>
  <si>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</si>
  <si>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</si>
  <si>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</si>
  <si>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</si>
  <si>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</si>
  <si>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</si>
  <si>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</si>
  <si>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</si>
  <si>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</si>
  <si>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</si>
  <si>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</si>
  <si>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</si>
  <si>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</si>
  <si>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</si>
  <si>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</si>
  <si>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</si>
  <si>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</si>
  <si>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</si>
  <si>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</si>
  <si>
    <t>1 !</t>
  </si>
  <si>
    <t>8 *</t>
  </si>
  <si>
    <t>9 (</t>
  </si>
  <si>
    <t>台羅拼音</t>
  </si>
  <si>
    <t>輸入碼</t>
    <phoneticPr fontId="61" type="noConversion"/>
  </si>
  <si>
    <t>按鍵字元</t>
  </si>
  <si>
    <t>陰去</t>
  </si>
  <si>
    <t>陽去</t>
  </si>
  <si>
    <t>·</t>
  </si>
  <si>
    <t>入声</t>
  </si>
  <si>
    <t>ｎ</t>
  </si>
  <si>
    <t>-nn</t>
  </si>
  <si>
    <t>Y</t>
  </si>
  <si>
    <t>in</t>
  </si>
  <si>
    <t>J</t>
  </si>
  <si>
    <t>L</t>
  </si>
  <si>
    <t>, &lt;</t>
  </si>
  <si>
    <t>-ng</t>
    <phoneticPr fontId="61" type="noConversion"/>
  </si>
  <si>
    <t>ㆴ</t>
  </si>
  <si>
    <t>ㆵ</t>
  </si>
  <si>
    <t>ㆻ</t>
  </si>
  <si>
    <t>ㆷ</t>
  </si>
  <si>
    <t>p4</t>
  </si>
  <si>
    <t>t4</t>
  </si>
  <si>
    <t>k4</t>
  </si>
  <si>
    <t>h4</t>
  </si>
  <si>
    <t>拚音編碼</t>
    <phoneticPr fontId="61" type="noConversion"/>
  </si>
  <si>
    <t>aN</t>
  </si>
  <si>
    <t>ON</t>
  </si>
  <si>
    <t>eN</t>
  </si>
  <si>
    <t>*</t>
  </si>
  <si>
    <t>(</t>
  </si>
  <si>
    <t>&lt;</t>
  </si>
  <si>
    <t>:</t>
  </si>
  <si>
    <t>拚音碼與鍵盤對映</t>
    <phoneticPr fontId="61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</si>
  <si>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61" type="noConversion"/>
  </si>
  <si>
    <t xml:space="preserve">    - 'xlit|bpmdtnlkgKGhZJCSzjcsaAOQoeEyYxX{}M0N[]RriIuU1239&gt;&lt;4578|1qa2wsxeEdDcrRfvyYhn8*iIkoO9(lL,&lt;m0p;:/-uUjJ 43btgz657|'</t>
    <phoneticPr fontId="61" type="noConversion"/>
  </si>
  <si>
    <t>按鍵字元</t>
    <phoneticPr fontId="61" type="noConversion"/>
  </si>
  <si>
    <t>鍵盤與方音符號對映</t>
    <phoneticPr fontId="61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</si>
  <si>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61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</si>
  <si>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61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</si>
  <si>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61" type="noConversion"/>
  </si>
  <si>
    <t>1!qa2wsxeEdDcrRfvyYhn8*iIkoO9(lL,&lt;m0p;:/-uUjJ 43btgz657</t>
    <phoneticPr fontId="61" type="noConversion"/>
  </si>
  <si>
    <r>
      <rPr>
        <sz val="18"/>
        <color theme="0"/>
        <rFont val="Arial"/>
        <family val="1"/>
      </rPr>
      <t>注音符號</t>
    </r>
    <phoneticPr fontId="61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</si>
  <si>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61" type="noConversion"/>
  </si>
  <si>
    <t>p</t>
    <phoneticPr fontId="61" type="noConversion"/>
  </si>
  <si>
    <t>chi</t>
    <phoneticPr fontId="34" type="noConversion"/>
  </si>
  <si>
    <t>ji</t>
    <phoneticPr fontId="34" type="noConversion"/>
  </si>
  <si>
    <t>c</t>
    <phoneticPr fontId="61" type="noConversion"/>
  </si>
  <si>
    <t>ci</t>
    <phoneticPr fontId="34" type="noConversion"/>
  </si>
  <si>
    <t>i</t>
    <phoneticPr fontId="61" type="noConversion"/>
  </si>
  <si>
    <t>Ni</t>
    <phoneticPr fontId="34" type="noConversion"/>
  </si>
  <si>
    <t>Nu</t>
    <phoneticPr fontId="34" type="noConversion"/>
  </si>
  <si>
    <t>u</t>
    <phoneticPr fontId="61" type="noConversion"/>
  </si>
  <si>
    <t>am</t>
    <phoneticPr fontId="61" type="noConversion"/>
  </si>
  <si>
    <t>om</t>
    <phoneticPr fontId="34" type="noConversion"/>
  </si>
  <si>
    <t>Noo</t>
    <phoneticPr fontId="34" type="noConversion"/>
  </si>
  <si>
    <t>Na</t>
    <phoneticPr fontId="34" type="noConversion"/>
  </si>
  <si>
    <t>a</t>
    <phoneticPr fontId="61" type="noConversion"/>
  </si>
  <si>
    <t>Nai</t>
    <phoneticPr fontId="34" type="noConversion"/>
  </si>
  <si>
    <t>ai</t>
    <phoneticPr fontId="61" type="noConversion"/>
  </si>
  <si>
    <t>Ne</t>
    <phoneticPr fontId="34" type="noConversion"/>
  </si>
  <si>
    <t>e</t>
    <phoneticPr fontId="61" type="noConversion"/>
  </si>
  <si>
    <t>Nau</t>
    <phoneticPr fontId="34" type="noConversion"/>
  </si>
  <si>
    <t>au</t>
    <phoneticPr fontId="6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</si>
</sst>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32">
    <font>
      <sz val="12"/>
      <name val="宋体"/>
      <charset val="134"/>
    </font>
    <font>
      <sz val="9"/>
      <name val="宋体"/>
      <charset val="136"/>
    </font>
    <font>
      <sz val="12"/>
      <name val="Times New Roman"/>
      <family val="1"/>
    </font>
    <font>
      <b/>
      <sz val="12"/>
      <name val="宋体"/>
      <charset val="136"/>
    </font>
    <font>
      <b/>
      <sz val="12"/>
      <name val="Times New Roman"/>
      <family val="1"/>
    </font>
    <font>
      <sz val="12"/>
      <color indexed="10"/>
      <name val="宋体"/>
      <charset val="136"/>
    </font>
    <font>
      <sz val="12"/>
      <color rgb="FFFF0000"/>
      <name val="宋体"/>
      <charset val="136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6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6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  <charset val="136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  <charset val="136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  <charset val="136"/>
    </font>
    <font>
      <sz val="26"/>
      <color rgb="FFFF0000"/>
      <name val="Times New Roman"/>
      <family val="1"/>
    </font>
    <font>
      <sz val="26"/>
      <color rgb="FFFF0000"/>
      <name val="宋体"/>
      <charset val="136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  <charset val="136"/>
    </font>
    <font>
      <b/>
      <sz val="12"/>
      <color rgb="FF0070C0"/>
      <name val="Roboto Black"/>
    </font>
    <font>
      <sz val="26"/>
      <color rgb="FFFF0000"/>
      <name val="BopomofoRuby1909-v1"/>
      <family val="1"/>
      <charset val="136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  <charset val="136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  <charset val="136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  <charset val="136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  <charset val="134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6"/>
      <color rgb="FF000000"/>
      <name val="Noto Serif TC Medium"/>
    </font>
    <font>
      <sz val="18"/>
      <color rgb="FFFF0000"/>
      <name val="Noto Serif TC Medium"/>
    </font>
    <font>
      <sz val="24"/>
      <color theme="0"/>
      <name val="Arial"/>
      <family val="2"/>
    </font>
    <font>
      <sz val="28"/>
      <color theme="8"/>
      <name val="Noto Serif TC Bold"/>
      <family val="1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1"/>
    </font>
    <font>
      <sz val="18"/>
      <color theme="4"/>
      <name val="Microsoft JhengHei UI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52" fillId="0" borderId="0"/>
    <xf numFmtId="0" fontId="29" fillId="0" borderId="0"/>
    <xf numFmtId="0" fontId="119" fillId="0" borderId="0"/>
  </cellStyleXfs>
  <cellXfs count="4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8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9" fillId="3" borderId="8" xfId="0" applyFont="1" applyFill="1" applyBorder="1" applyAlignment="1">
      <alignment horizontal="right" vertical="top"/>
    </xf>
    <xf numFmtId="0" fontId="53" fillId="0" borderId="0" xfId="1" applyFont="1" applyAlignment="1">
      <alignment horizontal="center" vertical="center"/>
    </xf>
    <xf numFmtId="0" fontId="54" fillId="0" borderId="0" xfId="1" applyFont="1"/>
    <xf numFmtId="0" fontId="52" fillId="0" borderId="0" xfId="1"/>
    <xf numFmtId="0" fontId="55" fillId="0" borderId="0" xfId="1" applyFont="1"/>
    <xf numFmtId="0" fontId="56" fillId="0" borderId="0" xfId="1" applyFont="1"/>
    <xf numFmtId="0" fontId="57" fillId="0" borderId="0" xfId="1" applyFont="1" applyAlignment="1">
      <alignment horizontal="center" vertical="center"/>
    </xf>
    <xf numFmtId="0" fontId="57" fillId="6" borderId="9" xfId="1" applyFont="1" applyFill="1" applyBorder="1" applyAlignment="1">
      <alignment vertical="center"/>
    </xf>
    <xf numFmtId="0" fontId="57" fillId="6" borderId="10" xfId="1" applyFont="1" applyFill="1" applyBorder="1" applyAlignment="1">
      <alignment vertical="center"/>
    </xf>
    <xf numFmtId="0" fontId="58" fillId="7" borderId="11" xfId="1" applyFont="1" applyFill="1" applyBorder="1" applyAlignment="1">
      <alignment horizontal="center" vertical="center"/>
    </xf>
    <xf numFmtId="0" fontId="48" fillId="7" borderId="11" xfId="1" applyFont="1" applyFill="1" applyBorder="1" applyAlignment="1">
      <alignment horizontal="center" vertical="center"/>
    </xf>
    <xf numFmtId="0" fontId="59" fillId="0" borderId="0" xfId="1" applyFont="1"/>
    <xf numFmtId="0" fontId="60" fillId="0" borderId="0" xfId="1" applyFont="1" applyAlignment="1">
      <alignment horizontal="center" vertical="center"/>
    </xf>
    <xf numFmtId="0" fontId="60" fillId="8" borderId="9" xfId="1" applyFont="1" applyFill="1" applyBorder="1" applyAlignment="1">
      <alignment vertical="center"/>
    </xf>
    <xf numFmtId="0" fontId="60" fillId="8" borderId="10" xfId="1" applyFont="1" applyFill="1" applyBorder="1" applyAlignment="1">
      <alignment vertical="center"/>
    </xf>
    <xf numFmtId="0" fontId="62" fillId="8" borderId="11" xfId="1" applyFont="1" applyFill="1" applyBorder="1" applyAlignment="1">
      <alignment horizontal="center" vertical="center"/>
    </xf>
    <xf numFmtId="0" fontId="63" fillId="9" borderId="9" xfId="1" applyFont="1" applyFill="1" applyBorder="1" applyAlignment="1">
      <alignment vertical="center"/>
    </xf>
    <xf numFmtId="0" fontId="63" fillId="9" borderId="10" xfId="1" applyFont="1" applyFill="1" applyBorder="1" applyAlignment="1">
      <alignment vertical="center"/>
    </xf>
    <xf numFmtId="176" fontId="64" fillId="9" borderId="11" xfId="1" applyNumberFormat="1" applyFont="1" applyFill="1" applyBorder="1" applyAlignment="1">
      <alignment horizontal="center" vertical="center"/>
    </xf>
    <xf numFmtId="0" fontId="65" fillId="0" borderId="0" xfId="1" applyFont="1"/>
    <xf numFmtId="0" fontId="66" fillId="2" borderId="0" xfId="1" applyFont="1" applyFill="1"/>
    <xf numFmtId="0" fontId="59" fillId="2" borderId="0" xfId="1" applyFont="1" applyFill="1"/>
    <xf numFmtId="0" fontId="60" fillId="10" borderId="9" xfId="1" applyFont="1" applyFill="1" applyBorder="1" applyAlignment="1">
      <alignment vertical="center"/>
    </xf>
    <xf numFmtId="0" fontId="60" fillId="10" borderId="10" xfId="1" applyFont="1" applyFill="1" applyBorder="1" applyAlignment="1">
      <alignment vertical="center"/>
    </xf>
    <xf numFmtId="176" fontId="67" fillId="10" borderId="11" xfId="1" applyNumberFormat="1" applyFont="1" applyFill="1" applyBorder="1" applyAlignment="1">
      <alignment horizontal="center" vertical="center"/>
    </xf>
    <xf numFmtId="0" fontId="60" fillId="11" borderId="9" xfId="1" applyFont="1" applyFill="1" applyBorder="1" applyAlignment="1">
      <alignment vertical="center"/>
    </xf>
    <xf numFmtId="0" fontId="60" fillId="11" borderId="10" xfId="1" applyFont="1" applyFill="1" applyBorder="1" applyAlignment="1">
      <alignment vertical="center"/>
    </xf>
    <xf numFmtId="176" fontId="62" fillId="11" borderId="11" xfId="1" applyNumberFormat="1" applyFont="1" applyFill="1" applyBorder="1" applyAlignment="1">
      <alignment horizontal="center" vertical="center"/>
    </xf>
    <xf numFmtId="0" fontId="68" fillId="0" borderId="0" xfId="1" applyFont="1" applyAlignment="1">
      <alignment horizontal="center"/>
    </xf>
    <xf numFmtId="176" fontId="69" fillId="12" borderId="5" xfId="1" applyNumberFormat="1" applyFont="1" applyFill="1" applyBorder="1"/>
    <xf numFmtId="0" fontId="70" fillId="12" borderId="2" xfId="1" applyFont="1" applyFill="1" applyBorder="1" applyAlignment="1">
      <alignment horizontal="center"/>
    </xf>
    <xf numFmtId="176" fontId="71" fillId="12" borderId="6" xfId="1" applyNumberFormat="1" applyFont="1" applyFill="1" applyBorder="1"/>
    <xf numFmtId="0" fontId="70" fillId="12" borderId="2" xfId="1" quotePrefix="1" applyFont="1" applyFill="1" applyBorder="1" applyAlignment="1">
      <alignment horizontal="center"/>
    </xf>
    <xf numFmtId="176" fontId="72" fillId="8" borderId="5" xfId="1" applyNumberFormat="1" applyFont="1" applyFill="1" applyBorder="1"/>
    <xf numFmtId="0" fontId="70" fillId="8" borderId="2" xfId="1" applyFont="1" applyFill="1" applyBorder="1" applyAlignment="1">
      <alignment horizontal="center"/>
    </xf>
    <xf numFmtId="176" fontId="73" fillId="8" borderId="6" xfId="1" applyNumberFormat="1" applyFont="1" applyFill="1" applyBorder="1"/>
    <xf numFmtId="0" fontId="75" fillId="14" borderId="12" xfId="1" applyFont="1" applyFill="1" applyBorder="1" applyAlignment="1">
      <alignment horizontal="center" vertical="center"/>
    </xf>
    <xf numFmtId="0" fontId="76" fillId="8" borderId="12" xfId="1" applyFont="1" applyFill="1" applyBorder="1" applyAlignment="1">
      <alignment horizontal="center" vertical="center"/>
    </xf>
    <xf numFmtId="0" fontId="76" fillId="15" borderId="12" xfId="1" applyFont="1" applyFill="1" applyBorder="1" applyAlignment="1">
      <alignment horizontal="center" vertical="center"/>
    </xf>
    <xf numFmtId="0" fontId="76" fillId="11" borderId="12" xfId="1" applyFont="1" applyFill="1" applyBorder="1" applyAlignment="1">
      <alignment horizontal="center" vertical="center"/>
    </xf>
    <xf numFmtId="0" fontId="76" fillId="12" borderId="12" xfId="1" applyFont="1" applyFill="1" applyBorder="1" applyAlignment="1">
      <alignment horizontal="center" vertical="center"/>
    </xf>
    <xf numFmtId="0" fontId="75" fillId="14" borderId="11" xfId="1" applyFont="1" applyFill="1" applyBorder="1" applyAlignment="1">
      <alignment horizontal="center" vertical="center"/>
    </xf>
    <xf numFmtId="0" fontId="77" fillId="8" borderId="11" xfId="1" applyFont="1" applyFill="1" applyBorder="1" applyAlignment="1">
      <alignment horizontal="center" vertical="center"/>
    </xf>
    <xf numFmtId="0" fontId="78" fillId="15" borderId="11" xfId="1" applyFont="1" applyFill="1" applyBorder="1" applyAlignment="1">
      <alignment horizontal="center" vertical="center"/>
    </xf>
    <xf numFmtId="0" fontId="76" fillId="11" borderId="11" xfId="1" applyFont="1" applyFill="1" applyBorder="1" applyAlignment="1">
      <alignment horizontal="center" vertical="center"/>
    </xf>
    <xf numFmtId="0" fontId="79" fillId="2" borderId="0" xfId="2" applyFont="1" applyFill="1"/>
    <xf numFmtId="0" fontId="80" fillId="0" borderId="0" xfId="2" applyFont="1"/>
    <xf numFmtId="0" fontId="56" fillId="0" borderId="0" xfId="2" applyFont="1"/>
    <xf numFmtId="0" fontId="79" fillId="0" borderId="0" xfId="2" applyFont="1"/>
    <xf numFmtId="176" fontId="82" fillId="12" borderId="1" xfId="1" applyNumberFormat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 wrapText="1"/>
    </xf>
    <xf numFmtId="0" fontId="83" fillId="12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0" fontId="86" fillId="13" borderId="4" xfId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/>
    </xf>
    <xf numFmtId="176" fontId="82" fillId="8" borderId="1" xfId="1" applyNumberFormat="1" applyFont="1" applyFill="1" applyBorder="1" applyAlignment="1">
      <alignment vertical="center"/>
    </xf>
    <xf numFmtId="176" fontId="83" fillId="8" borderId="4" xfId="1" applyNumberFormat="1" applyFont="1" applyFill="1" applyBorder="1" applyAlignment="1">
      <alignment vertical="center" wrapText="1"/>
    </xf>
    <xf numFmtId="0" fontId="88" fillId="8" borderId="4" xfId="1" applyFont="1" applyFill="1" applyBorder="1" applyAlignment="1">
      <alignment vertical="center"/>
    </xf>
    <xf numFmtId="0" fontId="89" fillId="16" borderId="0" xfId="1" applyFont="1" applyFill="1" applyAlignment="1">
      <alignment horizontal="left" vertical="center" indent="1"/>
    </xf>
    <xf numFmtId="0" fontId="90" fillId="8" borderId="0" xfId="1" applyFont="1" applyFill="1" applyAlignment="1">
      <alignment horizontal="center" vertical="center"/>
    </xf>
    <xf numFmtId="0" fontId="91" fillId="15" borderId="0" xfId="1" applyFont="1" applyFill="1" applyAlignment="1">
      <alignment horizontal="center" vertical="center"/>
    </xf>
    <xf numFmtId="0" fontId="92" fillId="11" borderId="0" xfId="1" applyFont="1" applyFill="1" applyAlignment="1">
      <alignment horizontal="center" vertical="center"/>
    </xf>
    <xf numFmtId="0" fontId="92" fillId="12" borderId="0" xfId="1" applyFont="1" applyFill="1" applyAlignment="1">
      <alignment horizontal="center" vertical="center"/>
    </xf>
    <xf numFmtId="0" fontId="89" fillId="16" borderId="11" xfId="1" applyFont="1" applyFill="1" applyBorder="1" applyAlignment="1">
      <alignment horizontal="left" vertical="center" indent="1"/>
    </xf>
    <xf numFmtId="0" fontId="93" fillId="8" borderId="11" xfId="1" applyFont="1" applyFill="1" applyBorder="1" applyAlignment="1">
      <alignment horizontal="center" vertical="center"/>
    </xf>
    <xf numFmtId="0" fontId="94" fillId="15" borderId="11" xfId="1" applyFont="1" applyFill="1" applyBorder="1" applyAlignment="1">
      <alignment horizontal="center" vertical="center"/>
    </xf>
    <xf numFmtId="0" fontId="95" fillId="11" borderId="11" xfId="1" applyFont="1" applyFill="1" applyBorder="1" applyAlignment="1">
      <alignment horizontal="center" vertical="center"/>
    </xf>
    <xf numFmtId="0" fontId="96" fillId="0" borderId="0" xfId="1" applyFont="1"/>
    <xf numFmtId="176" fontId="83" fillId="8" borderId="4" xfId="1" applyNumberFormat="1" applyFont="1" applyFill="1" applyBorder="1" applyAlignment="1">
      <alignment vertical="center"/>
    </xf>
    <xf numFmtId="176" fontId="83" fillId="8" borderId="4" xfId="1" quotePrefix="1" applyNumberFormat="1" applyFont="1" applyFill="1" applyBorder="1" applyAlignment="1">
      <alignment vertical="center" wrapText="1"/>
    </xf>
    <xf numFmtId="0" fontId="98" fillId="0" borderId="0" xfId="1" applyFont="1"/>
    <xf numFmtId="0" fontId="70" fillId="0" borderId="0" xfId="1" applyFont="1" applyAlignment="1">
      <alignment horizontal="center"/>
    </xf>
    <xf numFmtId="176" fontId="83" fillId="8" borderId="4" xfId="1" quotePrefix="1" applyNumberFormat="1" applyFont="1" applyFill="1" applyBorder="1" applyAlignment="1">
      <alignment vertical="center"/>
    </xf>
    <xf numFmtId="0" fontId="53" fillId="0" borderId="0" xfId="1" applyFont="1" applyAlignment="1">
      <alignment horizontal="center"/>
    </xf>
    <xf numFmtId="0" fontId="100" fillId="0" borderId="0" xfId="1" applyFont="1"/>
    <xf numFmtId="0" fontId="52" fillId="0" borderId="0" xfId="1" applyAlignment="1">
      <alignment vertical="center"/>
    </xf>
    <xf numFmtId="0" fontId="101" fillId="8" borderId="0" xfId="1" applyFont="1" applyFill="1" applyAlignment="1">
      <alignment horizontal="center" vertical="center"/>
    </xf>
    <xf numFmtId="0" fontId="94" fillId="15" borderId="0" xfId="1" applyFont="1" applyFill="1" applyAlignment="1">
      <alignment horizontal="center" vertical="center"/>
    </xf>
    <xf numFmtId="0" fontId="101" fillId="11" borderId="0" xfId="1" applyFont="1" applyFill="1" applyAlignment="1">
      <alignment horizontal="center" vertical="center"/>
    </xf>
    <xf numFmtId="0" fontId="101" fillId="12" borderId="0" xfId="1" applyFont="1" applyFill="1" applyAlignment="1">
      <alignment horizontal="center" vertical="center"/>
    </xf>
    <xf numFmtId="176" fontId="81" fillId="12" borderId="3" xfId="1" applyNumberFormat="1" applyFont="1" applyFill="1" applyBorder="1" applyAlignment="1">
      <alignment horizontal="center" vertical="center"/>
    </xf>
    <xf numFmtId="176" fontId="97" fillId="12" borderId="3" xfId="1" applyNumberFormat="1" applyFont="1" applyFill="1" applyBorder="1" applyAlignment="1">
      <alignment horizontal="center" vertical="center"/>
    </xf>
    <xf numFmtId="176" fontId="87" fillId="12" borderId="3" xfId="1" applyNumberFormat="1" applyFont="1" applyFill="1" applyBorder="1" applyAlignment="1">
      <alignment horizontal="center" vertical="center"/>
    </xf>
    <xf numFmtId="176" fontId="102" fillId="13" borderId="3" xfId="1" applyNumberFormat="1" applyFont="1" applyFill="1" applyBorder="1" applyAlignment="1">
      <alignment horizontal="center" vertical="center"/>
    </xf>
    <xf numFmtId="176" fontId="87" fillId="8" borderId="3" xfId="1" applyNumberFormat="1" applyFont="1" applyFill="1" applyBorder="1" applyAlignment="1">
      <alignment horizontal="center" vertical="center"/>
    </xf>
    <xf numFmtId="176" fontId="99" fillId="12" borderId="3" xfId="1" applyNumberFormat="1" applyFont="1" applyFill="1" applyBorder="1" applyAlignment="1">
      <alignment horizontal="center" vertical="center"/>
    </xf>
    <xf numFmtId="176" fontId="81" fillId="8" borderId="3" xfId="1" applyNumberFormat="1" applyFont="1" applyFill="1" applyBorder="1" applyAlignment="1">
      <alignment horizontal="center" vertical="center"/>
    </xf>
    <xf numFmtId="176" fontId="105" fillId="13" borderId="0" xfId="1" applyNumberFormat="1" applyFont="1" applyFill="1" applyAlignment="1">
      <alignment horizontal="center" vertical="center"/>
    </xf>
    <xf numFmtId="176" fontId="104" fillId="8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176" fontId="108" fillId="12" borderId="0" xfId="1" applyNumberFormat="1" applyFont="1" applyFill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1" applyFont="1" applyAlignment="1">
      <alignment horizontal="center" vertical="center"/>
    </xf>
    <xf numFmtId="0" fontId="106" fillId="0" borderId="0" xfId="1" applyFont="1" applyAlignment="1">
      <alignment horizontal="center" vertical="center"/>
    </xf>
    <xf numFmtId="176" fontId="109" fillId="13" borderId="0" xfId="1" applyNumberFormat="1" applyFont="1" applyFill="1" applyAlignment="1">
      <alignment horizontal="center" vertical="center"/>
    </xf>
    <xf numFmtId="176" fontId="110" fillId="8" borderId="0" xfId="1" applyNumberFormat="1" applyFont="1" applyFill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176" fontId="103" fillId="0" borderId="0" xfId="0" applyNumberFormat="1" applyFont="1" applyAlignment="1">
      <alignment horizontal="center" vertical="center"/>
    </xf>
    <xf numFmtId="0" fontId="113" fillId="0" borderId="0" xfId="0" applyFont="1" applyAlignment="1">
      <alignment horizontal="left" vertical="center" indent="1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176" fontId="107" fillId="12" borderId="13" xfId="1" applyNumberFormat="1" applyFont="1" applyFill="1" applyBorder="1" applyAlignment="1">
      <alignment horizontal="center" vertical="center"/>
    </xf>
    <xf numFmtId="176" fontId="107" fillId="12" borderId="15" xfId="1" applyNumberFormat="1" applyFont="1" applyFill="1" applyBorder="1" applyAlignment="1">
      <alignment horizontal="center" vertical="center"/>
    </xf>
    <xf numFmtId="176" fontId="107" fillId="12" borderId="17" xfId="1" applyNumberFormat="1" applyFont="1" applyFill="1" applyBorder="1" applyAlignment="1">
      <alignment horizontal="center" vertical="center"/>
    </xf>
    <xf numFmtId="0" fontId="113" fillId="3" borderId="0" xfId="0" applyFont="1" applyFill="1" applyAlignment="1">
      <alignment horizontal="left" vertical="center" indent="1"/>
    </xf>
    <xf numFmtId="0" fontId="114" fillId="3" borderId="0" xfId="1" applyFont="1" applyFill="1" applyAlignment="1">
      <alignment horizontal="left" vertical="center" indent="1"/>
    </xf>
    <xf numFmtId="176" fontId="116" fillId="13" borderId="0" xfId="1" applyNumberFormat="1" applyFont="1" applyFill="1" applyAlignment="1">
      <alignment horizontal="center" vertical="center"/>
    </xf>
    <xf numFmtId="176" fontId="116" fillId="13" borderId="0" xfId="1" applyNumberFormat="1" applyFont="1" applyFill="1" applyAlignment="1">
      <alignment horizontal="left" vertical="center" indent="1"/>
    </xf>
    <xf numFmtId="176" fontId="104" fillId="13" borderId="0" xfId="1" applyNumberFormat="1" applyFont="1" applyFill="1" applyAlignment="1">
      <alignment horizontal="center" vertical="center"/>
    </xf>
    <xf numFmtId="176" fontId="104" fillId="13" borderId="0" xfId="1" applyNumberFormat="1" applyFont="1" applyFill="1" applyAlignment="1">
      <alignment horizontal="left" vertical="center" indent="1"/>
    </xf>
    <xf numFmtId="176" fontId="46" fillId="17" borderId="0" xfId="1" applyNumberFormat="1" applyFont="1" applyFill="1" applyAlignment="1">
      <alignment horizontal="center" vertical="center"/>
    </xf>
    <xf numFmtId="0" fontId="113" fillId="18" borderId="0" xfId="1" applyFont="1" applyFill="1" applyAlignment="1">
      <alignment horizontal="left" vertical="center" indent="1"/>
    </xf>
    <xf numFmtId="176" fontId="103" fillId="17" borderId="0" xfId="1" applyNumberFormat="1" applyFont="1" applyFill="1" applyAlignment="1">
      <alignment horizontal="center" vertical="center"/>
    </xf>
    <xf numFmtId="0" fontId="115" fillId="18" borderId="0" xfId="1" applyFont="1" applyFill="1" applyAlignment="1">
      <alignment horizontal="left" vertical="center" indent="1"/>
    </xf>
    <xf numFmtId="176" fontId="106" fillId="19" borderId="0" xfId="1" applyNumberFormat="1" applyFont="1" applyFill="1" applyAlignment="1">
      <alignment horizontal="center" vertical="center"/>
    </xf>
    <xf numFmtId="0" fontId="114" fillId="20" borderId="0" xfId="1" applyFont="1" applyFill="1" applyAlignment="1">
      <alignment horizontal="left" vertical="center" indent="1"/>
    </xf>
    <xf numFmtId="0" fontId="46" fillId="20" borderId="0" xfId="0" applyFont="1" applyFill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0" fontId="113" fillId="3" borderId="19" xfId="0" applyFont="1" applyFill="1" applyBorder="1" applyAlignment="1">
      <alignment horizontal="left" vertical="center" indent="1"/>
    </xf>
    <xf numFmtId="0" fontId="46" fillId="3" borderId="14" xfId="0" applyFont="1" applyFill="1" applyBorder="1" applyAlignment="1">
      <alignment horizontal="center" vertical="center"/>
    </xf>
    <xf numFmtId="0" fontId="46" fillId="3" borderId="16" xfId="0" applyFont="1" applyFill="1" applyBorder="1" applyAlignment="1">
      <alignment horizontal="center" vertical="center"/>
    </xf>
    <xf numFmtId="176" fontId="116" fillId="13" borderId="15" xfId="1" applyNumberFormat="1" applyFont="1" applyFill="1" applyBorder="1" applyAlignment="1">
      <alignment horizontal="center" vertical="center"/>
    </xf>
    <xf numFmtId="0" fontId="46" fillId="2" borderId="16" xfId="0" applyFont="1" applyFill="1" applyBorder="1" applyAlignment="1">
      <alignment horizontal="center" vertical="center"/>
    </xf>
    <xf numFmtId="176" fontId="104" fillId="13" borderId="15" xfId="1" applyNumberFormat="1" applyFont="1" applyFill="1" applyBorder="1" applyAlignment="1">
      <alignment horizontal="center" vertical="center"/>
    </xf>
    <xf numFmtId="176" fontId="46" fillId="17" borderId="15" xfId="1" applyNumberFormat="1" applyFont="1" applyFill="1" applyBorder="1" applyAlignment="1">
      <alignment horizontal="center" vertical="center"/>
    </xf>
    <xf numFmtId="0" fontId="46" fillId="18" borderId="16" xfId="0" applyFont="1" applyFill="1" applyBorder="1" applyAlignment="1">
      <alignment horizontal="center" vertical="center"/>
    </xf>
    <xf numFmtId="176" fontId="103" fillId="17" borderId="15" xfId="1" applyNumberFormat="1" applyFont="1" applyFill="1" applyBorder="1" applyAlignment="1">
      <alignment horizontal="center" vertical="center"/>
    </xf>
    <xf numFmtId="176" fontId="106" fillId="19" borderId="15" xfId="1" applyNumberFormat="1" applyFont="1" applyFill="1" applyBorder="1" applyAlignment="1">
      <alignment horizontal="center" vertical="center"/>
    </xf>
    <xf numFmtId="0" fontId="46" fillId="20" borderId="16" xfId="0" applyFont="1" applyFill="1" applyBorder="1" applyAlignment="1">
      <alignment horizontal="center" vertical="center"/>
    </xf>
    <xf numFmtId="176" fontId="106" fillId="19" borderId="17" xfId="1" applyNumberFormat="1" applyFont="1" applyFill="1" applyBorder="1" applyAlignment="1">
      <alignment horizontal="center" vertical="center"/>
    </xf>
    <xf numFmtId="176" fontId="106" fillId="19" borderId="20" xfId="1" quotePrefix="1" applyNumberFormat="1" applyFont="1" applyFill="1" applyBorder="1" applyAlignment="1">
      <alignment horizontal="center" vertical="center"/>
    </xf>
    <xf numFmtId="0" fontId="114" fillId="20" borderId="20" xfId="1" applyFont="1" applyFill="1" applyBorder="1" applyAlignment="1">
      <alignment horizontal="left" vertical="center" indent="1"/>
    </xf>
    <xf numFmtId="0" fontId="46" fillId="20" borderId="18" xfId="0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0" fontId="113" fillId="3" borderId="20" xfId="0" applyFont="1" applyFill="1" applyBorder="1" applyAlignment="1">
      <alignment horizontal="left" vertical="center" indent="1"/>
    </xf>
    <xf numFmtId="0" fontId="46" fillId="3" borderId="18" xfId="0" applyFont="1" applyFill="1" applyBorder="1" applyAlignment="1">
      <alignment horizontal="center" vertical="center"/>
    </xf>
    <xf numFmtId="0" fontId="114" fillId="3" borderId="19" xfId="1" applyFont="1" applyFill="1" applyBorder="1" applyAlignment="1">
      <alignment horizontal="left" vertical="center" indent="1"/>
    </xf>
    <xf numFmtId="0" fontId="114" fillId="3" borderId="20" xfId="1" applyFont="1" applyFill="1" applyBorder="1" applyAlignment="1">
      <alignment horizontal="left" vertical="center" indent="1"/>
    </xf>
    <xf numFmtId="176" fontId="116" fillId="13" borderId="13" xfId="1" applyNumberFormat="1" applyFont="1" applyFill="1" applyBorder="1" applyAlignment="1">
      <alignment horizontal="center" vertical="center"/>
    </xf>
    <xf numFmtId="176" fontId="116" fillId="13" borderId="19" xfId="1" applyNumberFormat="1" applyFont="1" applyFill="1" applyBorder="1" applyAlignment="1">
      <alignment horizontal="center" vertical="center"/>
    </xf>
    <xf numFmtId="176" fontId="116" fillId="13" borderId="19" xfId="1" applyNumberFormat="1" applyFont="1" applyFill="1" applyBorder="1" applyAlignment="1">
      <alignment horizontal="left" vertical="center" indent="1"/>
    </xf>
    <xf numFmtId="0" fontId="46" fillId="2" borderId="14" xfId="0" applyFont="1" applyFill="1" applyBorder="1" applyAlignment="1">
      <alignment horizontal="center" vertical="center"/>
    </xf>
    <xf numFmtId="176" fontId="104" fillId="13" borderId="17" xfId="1" applyNumberFormat="1" applyFont="1" applyFill="1" applyBorder="1" applyAlignment="1">
      <alignment horizontal="center" vertical="center"/>
    </xf>
    <xf numFmtId="176" fontId="104" fillId="13" borderId="20" xfId="1" applyNumberFormat="1" applyFont="1" applyFill="1" applyBorder="1" applyAlignment="1">
      <alignment horizontal="center" vertical="center"/>
    </xf>
    <xf numFmtId="176" fontId="104" fillId="13" borderId="20" xfId="1" applyNumberFormat="1" applyFont="1" applyFill="1" applyBorder="1" applyAlignment="1">
      <alignment horizontal="left" vertical="center" indent="1"/>
    </xf>
    <xf numFmtId="0" fontId="46" fillId="2" borderId="18" xfId="0" applyFont="1" applyFill="1" applyBorder="1" applyAlignment="1">
      <alignment horizontal="center" vertical="center"/>
    </xf>
    <xf numFmtId="176" fontId="46" fillId="17" borderId="13" xfId="1" applyNumberFormat="1" applyFont="1" applyFill="1" applyBorder="1" applyAlignment="1">
      <alignment horizontal="center" vertical="center"/>
    </xf>
    <xf numFmtId="176" fontId="46" fillId="17" borderId="19" xfId="1" applyNumberFormat="1" applyFont="1" applyFill="1" applyBorder="1" applyAlignment="1">
      <alignment horizontal="center" vertical="center"/>
    </xf>
    <xf numFmtId="0" fontId="113" fillId="18" borderId="19" xfId="1" applyFont="1" applyFill="1" applyBorder="1" applyAlignment="1">
      <alignment horizontal="left" vertical="center" indent="1"/>
    </xf>
    <xf numFmtId="0" fontId="46" fillId="18" borderId="14" xfId="0" applyFont="1" applyFill="1" applyBorder="1" applyAlignment="1">
      <alignment horizontal="center" vertical="center"/>
    </xf>
    <xf numFmtId="176" fontId="103" fillId="17" borderId="17" xfId="1" applyNumberFormat="1" applyFont="1" applyFill="1" applyBorder="1" applyAlignment="1">
      <alignment horizontal="center" vertical="center"/>
    </xf>
    <xf numFmtId="176" fontId="103" fillId="17" borderId="20" xfId="1" applyNumberFormat="1" applyFont="1" applyFill="1" applyBorder="1" applyAlignment="1">
      <alignment horizontal="center" vertical="center"/>
    </xf>
    <xf numFmtId="0" fontId="115" fillId="18" borderId="20" xfId="1" applyFont="1" applyFill="1" applyBorder="1" applyAlignment="1">
      <alignment horizontal="left" vertical="center" indent="1"/>
    </xf>
    <xf numFmtId="0" fontId="46" fillId="18" borderId="18" xfId="0" applyFont="1" applyFill="1" applyBorder="1" applyAlignment="1">
      <alignment horizontal="center" vertical="center"/>
    </xf>
    <xf numFmtId="176" fontId="106" fillId="19" borderId="13" xfId="1" applyNumberFormat="1" applyFont="1" applyFill="1" applyBorder="1" applyAlignment="1">
      <alignment horizontal="center" vertical="center"/>
    </xf>
    <xf numFmtId="176" fontId="106" fillId="19" borderId="19" xfId="1" applyNumberFormat="1" applyFont="1" applyFill="1" applyBorder="1" applyAlignment="1">
      <alignment horizontal="center" vertical="center"/>
    </xf>
    <xf numFmtId="0" fontId="114" fillId="20" borderId="19" xfId="1" applyFont="1" applyFill="1" applyBorder="1" applyAlignment="1">
      <alignment horizontal="left" vertical="center" indent="1"/>
    </xf>
    <xf numFmtId="0" fontId="46" fillId="20" borderId="14" xfId="0" applyFont="1" applyFill="1" applyBorder="1" applyAlignment="1">
      <alignment horizontal="center" vertical="center"/>
    </xf>
    <xf numFmtId="0" fontId="117" fillId="21" borderId="0" xfId="0" applyFont="1" applyFill="1" applyAlignment="1">
      <alignment horizontal="center" vertical="center"/>
    </xf>
    <xf numFmtId="0" fontId="118" fillId="0" borderId="0" xfId="0" applyFont="1" applyAlignment="1">
      <alignment horizontal="center"/>
    </xf>
    <xf numFmtId="0" fontId="46" fillId="20" borderId="19" xfId="0" applyFont="1" applyFill="1" applyBorder="1" applyAlignment="1">
      <alignment horizontal="center" vertical="center"/>
    </xf>
    <xf numFmtId="0" fontId="46" fillId="20" borderId="20" xfId="0" applyFont="1" applyFill="1" applyBorder="1" applyAlignment="1">
      <alignment horizontal="center" vertical="center"/>
    </xf>
    <xf numFmtId="0" fontId="46" fillId="20" borderId="21" xfId="0" applyFont="1" applyFill="1" applyBorder="1" applyAlignment="1">
      <alignment horizontal="center" vertical="center"/>
    </xf>
    <xf numFmtId="0" fontId="46" fillId="20" borderId="22" xfId="0" applyFont="1" applyFill="1" applyBorder="1" applyAlignment="1">
      <alignment horizontal="center" vertical="center"/>
    </xf>
    <xf numFmtId="0" fontId="46" fillId="20" borderId="23" xfId="0" applyFont="1" applyFill="1" applyBorder="1" applyAlignment="1">
      <alignment horizontal="center" vertical="center"/>
    </xf>
    <xf numFmtId="176" fontId="107" fillId="12" borderId="19" xfId="1" applyNumberFormat="1" applyFont="1" applyFill="1" applyBorder="1" applyAlignment="1">
      <alignment horizontal="center" vertical="center"/>
    </xf>
    <xf numFmtId="176" fontId="107" fillId="12" borderId="20" xfId="1" applyNumberFormat="1" applyFont="1" applyFill="1" applyBorder="1" applyAlignment="1">
      <alignment horizontal="center" vertical="center"/>
    </xf>
    <xf numFmtId="176" fontId="106" fillId="19" borderId="20" xfId="1" applyNumberFormat="1" applyFont="1" applyFill="1" applyBorder="1" applyAlignment="1">
      <alignment horizontal="center" vertical="center"/>
    </xf>
    <xf numFmtId="176" fontId="104" fillId="13" borderId="20" xfId="1" quotePrefix="1" applyNumberFormat="1" applyFont="1" applyFill="1" applyBorder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113" fillId="21" borderId="0" xfId="0" applyFont="1" applyFill="1" applyAlignment="1">
      <alignment horizontal="left" vertical="center" indent="1"/>
    </xf>
    <xf numFmtId="0" fontId="46" fillId="0" borderId="0" xfId="0" applyFont="1" applyAlignment="1">
      <alignment horizontal="center" vertical="center" textRotation="255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3" xfId="0" quotePrefix="1" applyFont="1" applyFill="1" applyBorder="1" applyAlignment="1">
      <alignment horizontal="center" vertical="center"/>
    </xf>
    <xf numFmtId="0" fontId="43" fillId="4" borderId="5" xfId="0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37" fillId="3" borderId="3" xfId="0" quotePrefix="1" applyFont="1" applyFill="1" applyBorder="1" applyAlignment="1">
      <alignment horizontal="center" vertical="center"/>
    </xf>
    <xf numFmtId="0" fontId="50" fillId="3" borderId="3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/>
    </xf>
    <xf numFmtId="0" fontId="45" fillId="4" borderId="3" xfId="0" applyFont="1" applyFill="1" applyBorder="1" applyAlignment="1">
      <alignment horizontal="left" vertical="center"/>
    </xf>
    <xf numFmtId="0" fontId="45" fillId="4" borderId="1" xfId="0" applyFont="1" applyFill="1" applyBorder="1" applyAlignment="1">
      <alignment horizontal="left" vertical="center"/>
    </xf>
    <xf numFmtId="0" fontId="45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70" fillId="12" borderId="5" xfId="1" applyFont="1" applyFill="1" applyBorder="1" applyAlignment="1">
      <alignment horizontal="center"/>
    </xf>
    <xf numFmtId="0" fontId="70" fillId="12" borderId="2" xfId="1" applyFont="1" applyFill="1" applyBorder="1" applyAlignment="1">
      <alignment horizontal="center"/>
    </xf>
    <xf numFmtId="0" fontId="70" fillId="12" borderId="6" xfId="1" applyFont="1" applyFill="1" applyBorder="1" applyAlignment="1">
      <alignment horizontal="center"/>
    </xf>
    <xf numFmtId="0" fontId="70" fillId="13" borderId="5" xfId="1" applyFont="1" applyFill="1" applyBorder="1" applyAlignment="1">
      <alignment horizontal="center"/>
    </xf>
    <xf numFmtId="0" fontId="70" fillId="13" borderId="2" xfId="1" applyFont="1" applyFill="1" applyBorder="1" applyAlignment="1">
      <alignment horizontal="center"/>
    </xf>
    <xf numFmtId="0" fontId="70" fillId="13" borderId="6" xfId="1" applyFont="1" applyFill="1" applyBorder="1" applyAlignment="1">
      <alignment horizontal="center"/>
    </xf>
    <xf numFmtId="0" fontId="74" fillId="8" borderId="5" xfId="1" applyFont="1" applyFill="1" applyBorder="1" applyAlignment="1">
      <alignment horizontal="center"/>
    </xf>
    <xf numFmtId="0" fontId="74" fillId="8" borderId="2" xfId="1" applyFont="1" applyFill="1" applyBorder="1" applyAlignment="1">
      <alignment horizontal="center"/>
    </xf>
    <xf numFmtId="0" fontId="74" fillId="8" borderId="6" xfId="1" applyFont="1" applyFill="1" applyBorder="1" applyAlignment="1">
      <alignment horizontal="center"/>
    </xf>
    <xf numFmtId="176" fontId="84" fillId="13" borderId="3" xfId="1" applyNumberFormat="1" applyFont="1" applyFill="1" applyBorder="1" applyAlignment="1">
      <alignment horizontal="left" vertical="center"/>
    </xf>
    <xf numFmtId="176" fontId="84" fillId="13" borderId="1" xfId="1" applyNumberFormat="1" applyFont="1" applyFill="1" applyBorder="1" applyAlignment="1">
      <alignment horizontal="left" vertical="center"/>
    </xf>
    <xf numFmtId="176" fontId="84" fillId="13" borderId="3" xfId="1" applyNumberFormat="1" applyFont="1" applyFill="1" applyBorder="1" applyAlignment="1">
      <alignment horizontal="center" vertical="center"/>
    </xf>
    <xf numFmtId="176" fontId="84" fillId="13" borderId="1" xfId="1" applyNumberFormat="1" applyFont="1" applyFill="1" applyBorder="1" applyAlignment="1">
      <alignment horizontal="center" vertical="center"/>
    </xf>
    <xf numFmtId="176" fontId="84" fillId="13" borderId="3" xfId="1" applyNumberFormat="1" applyFont="1" applyFill="1" applyBorder="1" applyAlignment="1">
      <alignment horizontal="center"/>
    </xf>
    <xf numFmtId="176" fontId="84" fillId="13" borderId="1" xfId="1" applyNumberFormat="1" applyFont="1" applyFill="1" applyBorder="1" applyAlignment="1">
      <alignment horizontal="center"/>
    </xf>
    <xf numFmtId="0" fontId="81" fillId="8" borderId="3" xfId="1" applyFont="1" applyFill="1" applyBorder="1" applyAlignment="1">
      <alignment horizontal="center" vertical="center"/>
    </xf>
    <xf numFmtId="0" fontId="81" fillId="8" borderId="1" xfId="1" applyFont="1" applyFill="1" applyBorder="1" applyAlignment="1">
      <alignment horizontal="center" vertical="center"/>
    </xf>
    <xf numFmtId="0" fontId="70" fillId="8" borderId="5" xfId="1" applyFont="1" applyFill="1" applyBorder="1" applyAlignment="1">
      <alignment horizontal="center"/>
    </xf>
    <xf numFmtId="0" fontId="70" fillId="8" borderId="2" xfId="1" applyFont="1" applyFill="1" applyBorder="1" applyAlignment="1">
      <alignment horizontal="center"/>
    </xf>
    <xf numFmtId="0" fontId="70" fillId="8" borderId="6" xfId="1" applyFont="1" applyFill="1" applyBorder="1" applyAlignment="1">
      <alignment horizontal="center"/>
    </xf>
    <xf numFmtId="0" fontId="29" fillId="0" borderId="0" xfId="3" applyFont="1" applyAlignment="1">
      <alignment horizontal="center"/>
    </xf>
    <xf numFmtId="0" fontId="54" fillId="0" borderId="0" xfId="3" applyFont="1"/>
    <xf numFmtId="0" fontId="119" fillId="0" borderId="0" xfId="3"/>
    <xf numFmtId="0" fontId="68" fillId="0" borderId="0" xfId="3" applyFont="1" applyAlignment="1">
      <alignment horizontal="center"/>
    </xf>
    <xf numFmtId="0" fontId="70" fillId="12" borderId="5" xfId="3" applyFont="1" applyFill="1" applyBorder="1" applyAlignment="1">
      <alignment horizontal="center"/>
    </xf>
    <xf numFmtId="0" fontId="70" fillId="12" borderId="2" xfId="3" applyFont="1" applyFill="1" applyBorder="1" applyAlignment="1">
      <alignment horizontal="center"/>
    </xf>
    <xf numFmtId="0" fontId="70" fillId="12" borderId="6" xfId="3" applyFont="1" applyFill="1" applyBorder="1" applyAlignment="1">
      <alignment horizontal="center"/>
    </xf>
    <xf numFmtId="0" fontId="70" fillId="13" borderId="5" xfId="3" applyFont="1" applyFill="1" applyBorder="1" applyAlignment="1">
      <alignment horizontal="center"/>
    </xf>
    <xf numFmtId="0" fontId="70" fillId="13" borderId="2" xfId="3" applyFont="1" applyFill="1" applyBorder="1" applyAlignment="1">
      <alignment horizontal="center"/>
    </xf>
    <xf numFmtId="0" fontId="70" fillId="13" borderId="6" xfId="3" applyFont="1" applyFill="1" applyBorder="1" applyAlignment="1">
      <alignment horizontal="center"/>
    </xf>
    <xf numFmtId="9" fontId="70" fillId="13" borderId="5" xfId="3" applyNumberFormat="1" applyFont="1" applyFill="1" applyBorder="1" applyAlignment="1">
      <alignment horizontal="center"/>
    </xf>
    <xf numFmtId="9" fontId="70" fillId="13" borderId="2" xfId="3" applyNumberFormat="1" applyFont="1" applyFill="1" applyBorder="1" applyAlignment="1">
      <alignment horizontal="center"/>
    </xf>
    <xf numFmtId="9" fontId="70" fillId="13" borderId="6" xfId="3" applyNumberFormat="1" applyFont="1" applyFill="1" applyBorder="1" applyAlignment="1">
      <alignment horizontal="center"/>
    </xf>
    <xf numFmtId="0" fontId="70" fillId="8" borderId="5" xfId="3" applyFont="1" applyFill="1" applyBorder="1" applyAlignment="1">
      <alignment horizontal="center"/>
    </xf>
    <xf numFmtId="0" fontId="70" fillId="8" borderId="2" xfId="3" applyFont="1" applyFill="1" applyBorder="1" applyAlignment="1">
      <alignment horizontal="center"/>
    </xf>
    <xf numFmtId="0" fontId="70" fillId="8" borderId="6" xfId="3" applyFont="1" applyFill="1" applyBorder="1" applyAlignment="1">
      <alignment horizontal="center"/>
    </xf>
    <xf numFmtId="0" fontId="74" fillId="8" borderId="5" xfId="3" applyFont="1" applyFill="1" applyBorder="1" applyAlignment="1">
      <alignment horizontal="center"/>
    </xf>
    <xf numFmtId="0" fontId="74" fillId="8" borderId="2" xfId="3" applyFont="1" applyFill="1" applyBorder="1" applyAlignment="1">
      <alignment horizontal="center"/>
    </xf>
    <xf numFmtId="0" fontId="74" fillId="8" borderId="6" xfId="3" applyFont="1" applyFill="1" applyBorder="1" applyAlignment="1">
      <alignment horizontal="center"/>
    </xf>
    <xf numFmtId="0" fontId="120" fillId="0" borderId="0" xfId="3" applyFont="1"/>
    <xf numFmtId="0" fontId="59" fillId="0" borderId="0" xfId="3" applyFont="1"/>
    <xf numFmtId="0" fontId="75" fillId="14" borderId="24" xfId="3" applyFont="1" applyFill="1" applyBorder="1" applyAlignment="1">
      <alignment horizontal="center" vertical="center"/>
    </xf>
    <xf numFmtId="0" fontId="121" fillId="15" borderId="24" xfId="3" applyFont="1" applyFill="1" applyBorder="1" applyAlignment="1">
      <alignment horizontal="center" vertical="center"/>
    </xf>
    <xf numFmtId="0" fontId="75" fillId="11" borderId="24" xfId="3" applyFont="1" applyFill="1" applyBorder="1" applyAlignment="1">
      <alignment horizontal="center" vertical="center"/>
    </xf>
    <xf numFmtId="0" fontId="75" fillId="12" borderId="24" xfId="3" applyFont="1" applyFill="1" applyBorder="1" applyAlignment="1">
      <alignment horizontal="center" vertical="center"/>
    </xf>
    <xf numFmtId="0" fontId="75" fillId="8" borderId="24" xfId="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176" fontId="81" fillId="12" borderId="3" xfId="3" applyNumberFormat="1" applyFont="1" applyFill="1" applyBorder="1" applyAlignment="1">
      <alignment vertical="center"/>
    </xf>
    <xf numFmtId="176" fontId="82" fillId="12" borderId="1" xfId="3" applyNumberFormat="1" applyFont="1" applyFill="1" applyBorder="1" applyAlignment="1">
      <alignment vertical="center"/>
    </xf>
    <xf numFmtId="0" fontId="83" fillId="12" borderId="4" xfId="3" applyFont="1" applyFill="1" applyBorder="1" applyAlignment="1">
      <alignment vertical="center" wrapText="1"/>
    </xf>
    <xf numFmtId="0" fontId="83" fillId="12" borderId="4" xfId="3" applyFont="1" applyFill="1" applyBorder="1" applyAlignment="1">
      <alignment vertical="center"/>
    </xf>
    <xf numFmtId="0" fontId="84" fillId="13" borderId="3" xfId="3" applyFont="1" applyFill="1" applyBorder="1" applyAlignment="1">
      <alignment horizontal="center"/>
    </xf>
    <xf numFmtId="0" fontId="84" fillId="13" borderId="1" xfId="3" applyFont="1" applyFill="1" applyBorder="1" applyAlignment="1">
      <alignment horizontal="center"/>
    </xf>
    <xf numFmtId="0" fontId="85" fillId="13" borderId="4" xfId="3" applyFont="1" applyFill="1" applyBorder="1" applyAlignment="1">
      <alignment vertical="center"/>
    </xf>
    <xf numFmtId="176" fontId="81" fillId="8" borderId="3" xfId="3" applyNumberFormat="1" applyFont="1" applyFill="1" applyBorder="1" applyAlignment="1">
      <alignment vertical="center"/>
    </xf>
    <xf numFmtId="176" fontId="82" fillId="8" borderId="1" xfId="3" applyNumberFormat="1" applyFont="1" applyFill="1" applyBorder="1" applyAlignment="1">
      <alignment vertical="center"/>
    </xf>
    <xf numFmtId="0" fontId="83" fillId="8" borderId="4" xfId="3" applyFont="1" applyFill="1" applyBorder="1" applyAlignment="1">
      <alignment vertical="center" wrapText="1"/>
    </xf>
    <xf numFmtId="0" fontId="81" fillId="8" borderId="1" xfId="3" applyFont="1" applyFill="1" applyBorder="1" applyAlignment="1">
      <alignment vertical="center"/>
    </xf>
    <xf numFmtId="0" fontId="83" fillId="8" borderId="4" xfId="3" applyFont="1" applyFill="1" applyBorder="1" applyAlignment="1">
      <alignment vertical="center"/>
    </xf>
    <xf numFmtId="0" fontId="81" fillId="8" borderId="3" xfId="3" applyFont="1" applyFill="1" applyBorder="1" applyAlignment="1">
      <alignment vertical="center"/>
    </xf>
    <xf numFmtId="0" fontId="81" fillId="8" borderId="3" xfId="3" applyFont="1" applyFill="1" applyBorder="1" applyAlignment="1">
      <alignment horizontal="center" vertical="center"/>
    </xf>
    <xf numFmtId="0" fontId="81" fillId="8" borderId="1" xfId="3" applyFont="1" applyFill="1" applyBorder="1" applyAlignment="1">
      <alignment horizontal="center" vertical="center"/>
    </xf>
    <xf numFmtId="0" fontId="88" fillId="8" borderId="4" xfId="3" applyFont="1" applyFill="1" applyBorder="1" applyAlignment="1">
      <alignment vertical="center"/>
    </xf>
    <xf numFmtId="0" fontId="89" fillId="16" borderId="0" xfId="3" applyFont="1" applyFill="1" applyAlignment="1">
      <alignment horizontal="left" vertical="center" indent="1"/>
    </xf>
    <xf numFmtId="0" fontId="94" fillId="15" borderId="0" xfId="3" applyFont="1" applyFill="1" applyAlignment="1">
      <alignment horizontal="left" vertical="center" indent="1"/>
    </xf>
    <xf numFmtId="0" fontId="101" fillId="11" borderId="0" xfId="3" applyFont="1" applyFill="1" applyAlignment="1">
      <alignment horizontal="left" vertical="center" indent="1"/>
    </xf>
    <xf numFmtId="0" fontId="101" fillId="12" borderId="0" xfId="3" applyFont="1" applyFill="1" applyAlignment="1">
      <alignment horizontal="left" vertical="center" indent="1"/>
    </xf>
    <xf numFmtId="0" fontId="101" fillId="8" borderId="0" xfId="3" applyFont="1" applyFill="1" applyAlignment="1">
      <alignment horizontal="left" vertical="center" indent="1"/>
    </xf>
    <xf numFmtId="0" fontId="122" fillId="12" borderId="0" xfId="3" applyFont="1" applyFill="1" applyAlignment="1">
      <alignment horizontal="left" vertical="center" indent="1"/>
    </xf>
    <xf numFmtId="0" fontId="70" fillId="0" borderId="0" xfId="3" applyFont="1" applyAlignment="1">
      <alignment horizontal="center"/>
    </xf>
    <xf numFmtId="0" fontId="89" fillId="16" borderId="19" xfId="3" applyFont="1" applyFill="1" applyBorder="1" applyAlignment="1">
      <alignment horizontal="left" vertical="center" indent="1"/>
    </xf>
    <xf numFmtId="0" fontId="94" fillId="15" borderId="19" xfId="3" applyFont="1" applyFill="1" applyBorder="1" applyAlignment="1">
      <alignment horizontal="left" vertical="center" indent="1"/>
    </xf>
    <xf numFmtId="0" fontId="101" fillId="11" borderId="19" xfId="3" applyFont="1" applyFill="1" applyBorder="1" applyAlignment="1">
      <alignment horizontal="left" vertical="center" indent="1"/>
    </xf>
    <xf numFmtId="0" fontId="101" fillId="12" borderId="19" xfId="3" applyFont="1" applyFill="1" applyBorder="1" applyAlignment="1">
      <alignment horizontal="left" vertical="center" indent="1"/>
    </xf>
    <xf numFmtId="0" fontId="101" fillId="8" borderId="19" xfId="3" applyFont="1" applyFill="1" applyBorder="1" applyAlignment="1">
      <alignment horizontal="left" vertical="center" indent="1"/>
    </xf>
    <xf numFmtId="0" fontId="82" fillId="8" borderId="1" xfId="3" applyFont="1" applyFill="1" applyBorder="1" applyAlignment="1">
      <alignment vertical="center"/>
    </xf>
    <xf numFmtId="0" fontId="83" fillId="8" borderId="4" xfId="3" quotePrefix="1" applyFont="1" applyFill="1" applyBorder="1" applyAlignment="1">
      <alignment vertical="center"/>
    </xf>
    <xf numFmtId="0" fontId="89" fillId="16" borderId="20" xfId="3" applyFont="1" applyFill="1" applyBorder="1" applyAlignment="1">
      <alignment horizontal="left" vertical="center" indent="1"/>
    </xf>
    <xf numFmtId="0" fontId="94" fillId="15" borderId="20" xfId="3" applyFont="1" applyFill="1" applyBorder="1" applyAlignment="1">
      <alignment horizontal="left" vertical="center" indent="1"/>
    </xf>
    <xf numFmtId="0" fontId="101" fillId="11" borderId="20" xfId="3" applyFont="1" applyFill="1" applyBorder="1" applyAlignment="1">
      <alignment horizontal="left" vertical="center" indent="1"/>
    </xf>
    <xf numFmtId="0" fontId="101" fillId="12" borderId="20" xfId="3" applyFont="1" applyFill="1" applyBorder="1" applyAlignment="1">
      <alignment horizontal="left" vertical="center" indent="1"/>
    </xf>
    <xf numFmtId="0" fontId="101" fillId="8" borderId="20" xfId="3" applyFont="1" applyFill="1" applyBorder="1" applyAlignment="1">
      <alignment horizontal="left" vertical="center" indent="1"/>
    </xf>
    <xf numFmtId="0" fontId="57" fillId="0" borderId="0" xfId="3" applyFont="1" applyAlignment="1">
      <alignment horizontal="center" vertical="center"/>
    </xf>
    <xf numFmtId="0" fontId="57" fillId="6" borderId="9" xfId="3" applyFont="1" applyFill="1" applyBorder="1" applyAlignment="1">
      <alignment vertical="center"/>
    </xf>
    <xf numFmtId="0" fontId="57" fillId="6" borderId="10" xfId="3" applyFont="1" applyFill="1" applyBorder="1" applyAlignment="1">
      <alignment vertical="center"/>
    </xf>
    <xf numFmtId="0" fontId="58" fillId="7" borderId="11" xfId="3" applyFont="1" applyFill="1" applyBorder="1" applyAlignment="1">
      <alignment horizontal="center" vertical="center"/>
    </xf>
    <xf numFmtId="0" fontId="48" fillId="7" borderId="11" xfId="3" applyFont="1" applyFill="1" applyBorder="1" applyAlignment="1">
      <alignment horizontal="center" vertical="center"/>
    </xf>
    <xf numFmtId="0" fontId="96" fillId="0" borderId="0" xfId="3" applyFont="1"/>
    <xf numFmtId="0" fontId="60" fillId="0" borderId="0" xfId="3" applyFont="1" applyAlignment="1">
      <alignment horizontal="center" vertical="center"/>
    </xf>
    <xf numFmtId="0" fontId="63" fillId="9" borderId="9" xfId="3" applyFont="1" applyFill="1" applyBorder="1" applyAlignment="1">
      <alignment vertical="center"/>
    </xf>
    <xf numFmtId="0" fontId="63" fillId="9" borderId="10" xfId="3" applyFont="1" applyFill="1" applyBorder="1" applyAlignment="1">
      <alignment vertical="center"/>
    </xf>
    <xf numFmtId="176" fontId="123" fillId="9" borderId="11" xfId="3" applyNumberFormat="1" applyFont="1" applyFill="1" applyBorder="1" applyAlignment="1">
      <alignment horizontal="left" vertical="center"/>
    </xf>
    <xf numFmtId="0" fontId="98" fillId="0" borderId="0" xfId="3" applyFont="1"/>
    <xf numFmtId="0" fontId="60" fillId="11" borderId="9" xfId="3" applyFont="1" applyFill="1" applyBorder="1" applyAlignment="1">
      <alignment vertical="center"/>
    </xf>
    <xf numFmtId="0" fontId="60" fillId="11" borderId="10" xfId="3" applyFont="1" applyFill="1" applyBorder="1" applyAlignment="1">
      <alignment vertical="center"/>
    </xf>
    <xf numFmtId="176" fontId="62" fillId="11" borderId="11" xfId="3" applyNumberFormat="1" applyFont="1" applyFill="1" applyBorder="1" applyAlignment="1">
      <alignment horizontal="left" vertical="center"/>
    </xf>
    <xf numFmtId="0" fontId="60" fillId="10" borderId="9" xfId="3" applyFont="1" applyFill="1" applyBorder="1" applyAlignment="1">
      <alignment vertical="center"/>
    </xf>
    <xf numFmtId="0" fontId="60" fillId="10" borderId="10" xfId="3" applyFont="1" applyFill="1" applyBorder="1" applyAlignment="1">
      <alignment vertical="center"/>
    </xf>
    <xf numFmtId="176" fontId="62" fillId="10" borderId="11" xfId="3" applyNumberFormat="1" applyFont="1" applyFill="1" applyBorder="1" applyAlignment="1">
      <alignment horizontal="left" vertical="center"/>
    </xf>
    <xf numFmtId="0" fontId="60" fillId="8" borderId="9" xfId="3" applyFont="1" applyFill="1" applyBorder="1" applyAlignment="1">
      <alignment vertical="center"/>
    </xf>
    <xf numFmtId="0" fontId="60" fillId="8" borderId="10" xfId="3" applyFont="1" applyFill="1" applyBorder="1" applyAlignment="1">
      <alignment vertical="center"/>
    </xf>
    <xf numFmtId="176" fontId="62" fillId="8" borderId="11" xfId="3" applyNumberFormat="1" applyFont="1" applyFill="1" applyBorder="1" applyAlignment="1">
      <alignment horizontal="left" vertical="center"/>
    </xf>
    <xf numFmtId="0" fontId="124" fillId="0" borderId="0" xfId="3" applyFont="1"/>
    <xf numFmtId="0" fontId="100" fillId="0" borderId="0" xfId="3" applyFont="1"/>
    <xf numFmtId="0" fontId="48" fillId="2" borderId="0" xfId="3" applyFont="1" applyFill="1" applyAlignment="1">
      <alignment vertical="center"/>
    </xf>
    <xf numFmtId="0" fontId="100" fillId="2" borderId="0" xfId="3" applyFont="1" applyFill="1" applyAlignment="1">
      <alignment vertical="center"/>
    </xf>
    <xf numFmtId="0" fontId="100" fillId="0" borderId="0" xfId="3" applyFont="1" applyAlignment="1">
      <alignment vertical="center"/>
    </xf>
    <xf numFmtId="0" fontId="125" fillId="3" borderId="0" xfId="3" applyFont="1" applyFill="1" applyAlignment="1">
      <alignment vertical="center"/>
    </xf>
    <xf numFmtId="0" fontId="100" fillId="3" borderId="0" xfId="3" applyFont="1" applyFill="1" applyAlignment="1">
      <alignment vertical="center"/>
    </xf>
    <xf numFmtId="0" fontId="126" fillId="3" borderId="0" xfId="3" applyFont="1" applyFill="1" applyAlignment="1">
      <alignment vertical="center"/>
    </xf>
    <xf numFmtId="0" fontId="127" fillId="4" borderId="0" xfId="3" applyFont="1" applyFill="1" applyAlignment="1">
      <alignment vertical="center"/>
    </xf>
    <xf numFmtId="0" fontId="100" fillId="4" borderId="0" xfId="3" applyFont="1" applyFill="1" applyAlignment="1">
      <alignment vertical="center"/>
    </xf>
    <xf numFmtId="0" fontId="126" fillId="4" borderId="0" xfId="3" applyFont="1" applyFill="1" applyAlignment="1">
      <alignment vertical="center"/>
    </xf>
    <xf numFmtId="0" fontId="124" fillId="0" borderId="0" xfId="3" applyFont="1" applyAlignment="1">
      <alignment vertical="center"/>
    </xf>
    <xf numFmtId="0" fontId="48" fillId="2" borderId="0" xfId="3" quotePrefix="1" applyFont="1" applyFill="1" applyAlignment="1">
      <alignment vertical="center"/>
    </xf>
    <xf numFmtId="0" fontId="129" fillId="4" borderId="0" xfId="3" applyFont="1" applyFill="1" applyAlignment="1">
      <alignment vertical="center"/>
    </xf>
    <xf numFmtId="0" fontId="63" fillId="9" borderId="0" xfId="3" applyFont="1" applyFill="1" applyAlignment="1">
      <alignment vertical="center"/>
    </xf>
    <xf numFmtId="0" fontId="119" fillId="0" borderId="0" xfId="3" applyAlignment="1">
      <alignment vertical="center"/>
    </xf>
    <xf numFmtId="0" fontId="101" fillId="11" borderId="0" xfId="3" quotePrefix="1" applyFont="1" applyFill="1" applyAlignment="1">
      <alignment horizontal="left" vertical="center" indent="1"/>
    </xf>
    <xf numFmtId="0" fontId="70" fillId="12" borderId="7" xfId="3" applyFont="1" applyFill="1" applyBorder="1" applyAlignment="1">
      <alignment horizontal="center"/>
    </xf>
    <xf numFmtId="0" fontId="70" fillId="12" borderId="0" xfId="3" applyFont="1" applyFill="1" applyBorder="1" applyAlignment="1">
      <alignment horizontal="center"/>
    </xf>
    <xf numFmtId="0" fontId="70" fillId="12" borderId="8" xfId="3" applyFont="1" applyFill="1" applyBorder="1" applyAlignment="1">
      <alignment horizontal="center"/>
    </xf>
    <xf numFmtId="0" fontId="70" fillId="13" borderId="7" xfId="3" applyFont="1" applyFill="1" applyBorder="1" applyAlignment="1">
      <alignment horizontal="center"/>
    </xf>
    <xf numFmtId="0" fontId="70" fillId="13" borderId="0" xfId="3" applyFont="1" applyFill="1" applyBorder="1" applyAlignment="1">
      <alignment horizontal="center"/>
    </xf>
    <xf numFmtId="0" fontId="70" fillId="13" borderId="8" xfId="3" applyFont="1" applyFill="1" applyBorder="1" applyAlignment="1">
      <alignment horizontal="center"/>
    </xf>
    <xf numFmtId="9" fontId="70" fillId="13" borderId="7" xfId="3" applyNumberFormat="1" applyFont="1" applyFill="1" applyBorder="1" applyAlignment="1">
      <alignment horizontal="center"/>
    </xf>
    <xf numFmtId="9" fontId="70" fillId="13" borderId="0" xfId="3" applyNumberFormat="1" applyFont="1" applyFill="1" applyBorder="1" applyAlignment="1">
      <alignment horizontal="center"/>
    </xf>
    <xf numFmtId="9" fontId="70" fillId="13" borderId="8" xfId="3" applyNumberFormat="1" applyFont="1" applyFill="1" applyBorder="1" applyAlignment="1">
      <alignment horizontal="center"/>
    </xf>
    <xf numFmtId="0" fontId="70" fillId="8" borderId="7" xfId="3" applyFont="1" applyFill="1" applyBorder="1" applyAlignment="1">
      <alignment horizontal="center"/>
    </xf>
    <xf numFmtId="0" fontId="70" fillId="8" borderId="0" xfId="3" applyFont="1" applyFill="1" applyBorder="1" applyAlignment="1">
      <alignment horizontal="center"/>
    </xf>
    <xf numFmtId="0" fontId="70" fillId="8" borderId="8" xfId="3" applyFont="1" applyFill="1" applyBorder="1" applyAlignment="1">
      <alignment horizontal="center"/>
    </xf>
    <xf numFmtId="0" fontId="74" fillId="8" borderId="7" xfId="3" applyFont="1" applyFill="1" applyBorder="1" applyAlignment="1">
      <alignment horizontal="center"/>
    </xf>
    <xf numFmtId="0" fontId="74" fillId="8" borderId="0" xfId="3" applyFont="1" applyFill="1" applyBorder="1" applyAlignment="1">
      <alignment horizontal="center"/>
    </xf>
    <xf numFmtId="0" fontId="74" fillId="8" borderId="8" xfId="3" applyFont="1" applyFill="1" applyBorder="1" applyAlignment="1">
      <alignment horizontal="center"/>
    </xf>
    <xf numFmtId="0" fontId="75" fillId="14" borderId="0" xfId="3" applyFont="1" applyFill="1" applyBorder="1" applyAlignment="1">
      <alignment horizontal="center" vertical="center"/>
    </xf>
    <xf numFmtId="0" fontId="121" fillId="15" borderId="0" xfId="3" applyFont="1" applyFill="1" applyBorder="1" applyAlignment="1">
      <alignment horizontal="center" vertical="center"/>
    </xf>
    <xf numFmtId="0" fontId="75" fillId="11" borderId="0" xfId="3" applyFont="1" applyFill="1" applyBorder="1" applyAlignment="1">
      <alignment horizontal="center" vertical="center"/>
    </xf>
    <xf numFmtId="0" fontId="75" fillId="12" borderId="0" xfId="3" applyFont="1" applyFill="1" applyBorder="1" applyAlignment="1">
      <alignment horizontal="center" vertical="center"/>
    </xf>
    <xf numFmtId="0" fontId="75" fillId="8" borderId="0" xfId="3" applyFont="1" applyFill="1" applyBorder="1" applyAlignment="1">
      <alignment horizontal="center" vertical="center"/>
    </xf>
    <xf numFmtId="176" fontId="70" fillId="12" borderId="7" xfId="3" applyNumberFormat="1" applyFont="1" applyFill="1" applyBorder="1" applyAlignment="1">
      <alignment horizontal="center"/>
    </xf>
    <xf numFmtId="0" fontId="131" fillId="12" borderId="4" xfId="3" applyFont="1" applyFill="1" applyBorder="1" applyAlignment="1">
      <alignment vertical="center" wrapText="1"/>
    </xf>
    <xf numFmtId="0" fontId="131" fillId="12" borderId="4" xfId="3" applyFont="1" applyFill="1" applyBorder="1" applyAlignment="1">
      <alignment vertical="center"/>
    </xf>
    <xf numFmtId="176" fontId="70" fillId="8" borderId="7" xfId="3" applyNumberFormat="1" applyFont="1" applyFill="1" applyBorder="1" applyAlignment="1">
      <alignment horizontal="center"/>
    </xf>
    <xf numFmtId="0" fontId="131" fillId="8" borderId="4" xfId="3" applyFont="1" applyFill="1" applyBorder="1" applyAlignment="1">
      <alignment vertical="center" wrapText="1"/>
    </xf>
    <xf numFmtId="176" fontId="74" fillId="8" borderId="7" xfId="3" applyNumberFormat="1" applyFont="1" applyFill="1" applyBorder="1" applyAlignment="1">
      <alignment horizontal="center"/>
    </xf>
  </cellXfs>
  <cellStyles count="4">
    <cellStyle name="一般" xfId="0" builtinId="0"/>
    <cellStyle name="一般 2" xfId="1" xr:uid="{BDBDBBD5-3489-4F08-8DD0-DCB7CC6E3831}"/>
    <cellStyle name="一般 3" xfId="3" xr:uid="{DA64843C-31F7-4F05-BEFE-BB378D87CF6D}"/>
    <cellStyle name="一般 4" xfId="2" xr:uid="{5C28BA80-BF77-4EBA-B26F-97A7DB0EFBB3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3A54351A-EA06-4E7A-8D4F-6D99E0FCE30D}"/>
            </a:ext>
          </a:extLst>
        </xdr:cNvPr>
        <xdr:cNvSpPr/>
      </xdr:nvSpPr>
      <xdr:spPr>
        <a:xfrm rot="16200000">
          <a:off x="6406443" y="-479072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30F3CC31-FA74-4FBF-A4DD-299FACF67122}"/>
            </a:ext>
          </a:extLst>
        </xdr:cNvPr>
        <xdr:cNvSpPr/>
      </xdr:nvSpPr>
      <xdr:spPr>
        <a:xfrm rot="16200000">
          <a:off x="27549849" y="13366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8DD3F9A5-68DB-4A8E-A802-9672B49FA493}"/>
            </a:ext>
          </a:extLst>
        </xdr:cNvPr>
        <xdr:cNvSpPr/>
      </xdr:nvSpPr>
      <xdr:spPr>
        <a:xfrm rot="16200000">
          <a:off x="17934342" y="-1425399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showGridLines="0" workbookViewId="0">
      <selection activeCell="K5" sqref="K5"/>
    </sheetView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583</v>
      </c>
      <c r="C1" s="146" t="s">
        <v>584</v>
      </c>
      <c r="D1" s="146" t="s">
        <v>585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571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573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574</v>
      </c>
      <c r="G3" s="139" t="s">
        <v>93</v>
      </c>
      <c r="H3" s="135" t="s">
        <v>139</v>
      </c>
      <c r="I3" s="136" t="s">
        <v>575</v>
      </c>
      <c r="J3" s="136" t="s">
        <v>576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577</v>
      </c>
      <c r="G4" s="139" t="s">
        <v>94</v>
      </c>
      <c r="H4" s="135" t="s">
        <v>580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578</v>
      </c>
      <c r="C5" s="138" t="s">
        <v>81</v>
      </c>
      <c r="D5" s="143"/>
      <c r="E5" s="143"/>
      <c r="F5" s="138" t="s">
        <v>579</v>
      </c>
      <c r="G5" s="143"/>
      <c r="H5" s="142"/>
      <c r="I5" s="136" t="s">
        <v>407</v>
      </c>
      <c r="J5" s="137" t="s">
        <v>581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showGridLines="0" workbookViewId="0">
      <selection activeCell="D35" sqref="D35"/>
    </sheetView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620</v>
      </c>
      <c r="D2" s="210" t="s">
        <v>742</v>
      </c>
      <c r="E2" s="210" t="s">
        <v>621</v>
      </c>
      <c r="F2" s="210" t="s">
        <v>640</v>
      </c>
      <c r="G2" s="210" t="s">
        <v>657</v>
      </c>
      <c r="H2" s="210" t="s">
        <v>658</v>
      </c>
      <c r="I2" s="210" t="s">
        <v>741</v>
      </c>
    </row>
    <row r="3" spans="2:13" ht="38.25" customHeight="1">
      <c r="B3" s="223" t="s">
        <v>583</v>
      </c>
      <c r="C3" s="150" t="s">
        <v>73</v>
      </c>
      <c r="D3" s="169">
        <v>1</v>
      </c>
      <c r="E3" s="169" t="s">
        <v>588</v>
      </c>
      <c r="F3" s="170" t="s">
        <v>95</v>
      </c>
      <c r="G3" s="171" t="s">
        <v>654</v>
      </c>
      <c r="H3" s="171" t="s">
        <v>672</v>
      </c>
      <c r="I3" s="171" t="s">
        <v>650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223"/>
      <c r="C4" s="151" t="s">
        <v>74</v>
      </c>
      <c r="D4" s="138" t="s">
        <v>743</v>
      </c>
      <c r="E4" s="138" t="s">
        <v>403</v>
      </c>
      <c r="F4" s="156" t="s">
        <v>97</v>
      </c>
      <c r="G4" s="172" t="s">
        <v>655</v>
      </c>
      <c r="H4" s="172" t="s">
        <v>671</v>
      </c>
      <c r="I4" s="172" t="s">
        <v>651</v>
      </c>
      <c r="K4" s="28" t="str">
        <f t="shared" ref="K4:K40" si="0" xml:space="preserve"> """" &amp; D4 &amp; """: " &amp; C4</f>
        <v>"q": ㄆ</v>
      </c>
    </row>
    <row r="5" spans="2:13">
      <c r="B5" s="223"/>
      <c r="C5" s="151" t="s">
        <v>75</v>
      </c>
      <c r="D5" s="138" t="s">
        <v>630</v>
      </c>
      <c r="E5" s="138" t="s">
        <v>587</v>
      </c>
      <c r="F5" s="156" t="s">
        <v>98</v>
      </c>
      <c r="G5" s="172" t="s">
        <v>679</v>
      </c>
      <c r="H5" s="172" t="s">
        <v>678</v>
      </c>
      <c r="I5" s="172" t="s">
        <v>677</v>
      </c>
      <c r="K5" s="28" t="str">
        <f t="shared" si="0"/>
        <v>"a": ㄇ</v>
      </c>
    </row>
    <row r="6" spans="2:13">
      <c r="B6" s="223"/>
      <c r="C6" s="152" t="s">
        <v>76</v>
      </c>
      <c r="D6" s="185" t="s">
        <v>744</v>
      </c>
      <c r="E6" s="185" t="s">
        <v>622</v>
      </c>
      <c r="F6" s="186" t="s">
        <v>96</v>
      </c>
      <c r="G6" s="187" t="s">
        <v>674</v>
      </c>
      <c r="H6" s="187" t="s">
        <v>676</v>
      </c>
      <c r="I6" s="187" t="s">
        <v>675</v>
      </c>
      <c r="K6" s="28" t="str">
        <f t="shared" si="0"/>
        <v>"!": ㆠ</v>
      </c>
    </row>
    <row r="7" spans="2:13">
      <c r="B7" s="223" t="s">
        <v>584</v>
      </c>
      <c r="C7" s="150" t="s">
        <v>77</v>
      </c>
      <c r="D7" s="169">
        <v>2</v>
      </c>
      <c r="E7" s="169" t="s">
        <v>623</v>
      </c>
      <c r="F7" s="188" t="s">
        <v>99</v>
      </c>
      <c r="G7" s="171" t="s">
        <v>659</v>
      </c>
      <c r="H7" s="171" t="s">
        <v>680</v>
      </c>
      <c r="I7" s="171" t="s">
        <v>610</v>
      </c>
      <c r="K7" s="28" t="str">
        <f t="shared" si="0"/>
        <v>"2": ㄉ</v>
      </c>
    </row>
    <row r="8" spans="2:13">
      <c r="B8" s="223"/>
      <c r="C8" s="151" t="s">
        <v>78</v>
      </c>
      <c r="D8" s="138" t="s">
        <v>745</v>
      </c>
      <c r="E8" s="138" t="s">
        <v>404</v>
      </c>
      <c r="F8" s="157" t="s">
        <v>100</v>
      </c>
      <c r="G8" s="172" t="s">
        <v>660</v>
      </c>
      <c r="H8" s="172" t="s">
        <v>681</v>
      </c>
      <c r="I8" s="172" t="s">
        <v>611</v>
      </c>
      <c r="K8" s="28" t="str">
        <f t="shared" si="0"/>
        <v>"w": ㄊ</v>
      </c>
    </row>
    <row r="9" spans="2:13">
      <c r="B9" s="223"/>
      <c r="C9" s="151" t="s">
        <v>682</v>
      </c>
      <c r="D9" s="138" t="s">
        <v>599</v>
      </c>
      <c r="E9" s="138" t="s">
        <v>590</v>
      </c>
      <c r="F9" s="157" t="s">
        <v>101</v>
      </c>
      <c r="G9" s="172" t="s">
        <v>661</v>
      </c>
      <c r="H9" s="172" t="s">
        <v>683</v>
      </c>
      <c r="I9" s="172" t="s">
        <v>612</v>
      </c>
      <c r="K9" s="28" t="str">
        <f t="shared" si="0"/>
        <v>"s": ㄋ</v>
      </c>
    </row>
    <row r="10" spans="2:13">
      <c r="B10" s="223"/>
      <c r="C10" s="152" t="s">
        <v>81</v>
      </c>
      <c r="D10" s="185" t="s">
        <v>746</v>
      </c>
      <c r="E10" s="185" t="s">
        <v>591</v>
      </c>
      <c r="F10" s="189" t="s">
        <v>102</v>
      </c>
      <c r="G10" s="187" t="s">
        <v>662</v>
      </c>
      <c r="H10" s="187" t="s">
        <v>684</v>
      </c>
      <c r="I10" s="187" t="s">
        <v>613</v>
      </c>
      <c r="K10" s="28" t="str">
        <f t="shared" si="0"/>
        <v>"x": ㄌ</v>
      </c>
    </row>
    <row r="11" spans="2:13">
      <c r="B11" s="223" t="s">
        <v>585</v>
      </c>
      <c r="C11" s="150" t="s">
        <v>82</v>
      </c>
      <c r="D11" s="169" t="s">
        <v>631</v>
      </c>
      <c r="E11" s="169" t="s">
        <v>593</v>
      </c>
      <c r="F11" s="188" t="s">
        <v>103</v>
      </c>
      <c r="G11" s="171" t="s">
        <v>663</v>
      </c>
      <c r="H11" s="171" t="s">
        <v>685</v>
      </c>
      <c r="I11" s="171" t="s">
        <v>686</v>
      </c>
      <c r="K11" s="28" t="str">
        <f t="shared" si="0"/>
        <v>"e": ㄍ</v>
      </c>
    </row>
    <row r="12" spans="2:13">
      <c r="B12" s="223"/>
      <c r="C12" s="151" t="s">
        <v>84</v>
      </c>
      <c r="D12" s="138" t="s">
        <v>623</v>
      </c>
      <c r="E12" s="138" t="s">
        <v>405</v>
      </c>
      <c r="F12" s="157" t="s">
        <v>105</v>
      </c>
      <c r="G12" s="172" t="s">
        <v>664</v>
      </c>
      <c r="H12" s="172" t="s">
        <v>687</v>
      </c>
      <c r="I12" s="172" t="s">
        <v>652</v>
      </c>
      <c r="K12" s="28" t="str">
        <f t="shared" si="0"/>
        <v>"d": ㄎ</v>
      </c>
    </row>
    <row r="13" spans="2:13">
      <c r="B13" s="223"/>
      <c r="C13" s="151" t="s">
        <v>624</v>
      </c>
      <c r="D13" s="138" t="s">
        <v>597</v>
      </c>
      <c r="E13" s="138" t="s">
        <v>406</v>
      </c>
      <c r="F13" s="157" t="s">
        <v>107</v>
      </c>
      <c r="G13" s="172" t="s">
        <v>665</v>
      </c>
      <c r="H13" s="172" t="s">
        <v>688</v>
      </c>
      <c r="I13" s="172" t="s">
        <v>689</v>
      </c>
      <c r="K13" s="28" t="str">
        <f t="shared" si="0"/>
        <v>"c": ㄏ</v>
      </c>
    </row>
    <row r="14" spans="2:13">
      <c r="B14" s="223" t="s">
        <v>584</v>
      </c>
      <c r="C14" s="152" t="s">
        <v>83</v>
      </c>
      <c r="D14" s="185" t="s">
        <v>638</v>
      </c>
      <c r="E14" s="185" t="s">
        <v>625</v>
      </c>
      <c r="F14" s="189" t="s">
        <v>104</v>
      </c>
      <c r="G14" s="187" t="s">
        <v>666</v>
      </c>
      <c r="H14" s="187" t="s">
        <v>690</v>
      </c>
      <c r="I14" s="187" t="s">
        <v>653</v>
      </c>
      <c r="K14" s="28" t="str">
        <f t="shared" si="0"/>
        <v>"E": ㆣ</v>
      </c>
    </row>
    <row r="15" spans="2:13">
      <c r="B15" s="223"/>
      <c r="C15" s="153" t="s">
        <v>91</v>
      </c>
      <c r="D15" s="217" t="s">
        <v>634</v>
      </c>
      <c r="E15" s="169" t="s">
        <v>626</v>
      </c>
      <c r="F15" s="188" t="s">
        <v>112</v>
      </c>
      <c r="G15" s="171" t="s">
        <v>667</v>
      </c>
      <c r="H15" s="171" t="s">
        <v>691</v>
      </c>
      <c r="I15" s="171" t="s">
        <v>604</v>
      </c>
      <c r="K15" s="28" t="str">
        <f t="shared" si="0"/>
        <v>"y": ㄗ</v>
      </c>
    </row>
    <row r="16" spans="2:13">
      <c r="B16" s="223"/>
      <c r="C16" s="154" t="s">
        <v>93</v>
      </c>
      <c r="D16" s="139" t="s">
        <v>406</v>
      </c>
      <c r="E16" s="138" t="s">
        <v>597</v>
      </c>
      <c r="F16" s="157" t="s">
        <v>114</v>
      </c>
      <c r="G16" s="172" t="s">
        <v>668</v>
      </c>
      <c r="H16" s="172" t="s">
        <v>692</v>
      </c>
      <c r="I16" s="172" t="s">
        <v>603</v>
      </c>
      <c r="K16" s="28" t="str">
        <f t="shared" si="0"/>
        <v>"h": ㄘ</v>
      </c>
    </row>
    <row r="17" spans="2:11">
      <c r="B17" s="223"/>
      <c r="C17" s="154" t="s">
        <v>94</v>
      </c>
      <c r="D17" s="139" t="s">
        <v>590</v>
      </c>
      <c r="E17" s="138" t="s">
        <v>599</v>
      </c>
      <c r="F17" s="157" t="s">
        <v>115</v>
      </c>
      <c r="G17" s="172" t="s">
        <v>669</v>
      </c>
      <c r="H17" s="172" t="s">
        <v>693</v>
      </c>
      <c r="I17" s="172" t="s">
        <v>602</v>
      </c>
      <c r="K17" s="28" t="str">
        <f t="shared" si="0"/>
        <v>"n": ㄙ</v>
      </c>
    </row>
    <row r="18" spans="2:11">
      <c r="C18" s="155" t="s">
        <v>92</v>
      </c>
      <c r="D18" s="218" t="s">
        <v>747</v>
      </c>
      <c r="E18" s="185" t="s">
        <v>627</v>
      </c>
      <c r="F18" s="189" t="s">
        <v>113</v>
      </c>
      <c r="G18" s="187" t="s">
        <v>670</v>
      </c>
      <c r="H18" s="187" t="s">
        <v>694</v>
      </c>
      <c r="I18" s="187" t="s">
        <v>601</v>
      </c>
      <c r="K18" s="28" t="str">
        <f t="shared" si="0"/>
        <v>"Y": ㆡ</v>
      </c>
    </row>
    <row r="19" spans="2:11">
      <c r="C19" s="190" t="s">
        <v>137</v>
      </c>
      <c r="D19" s="191" t="s">
        <v>628</v>
      </c>
      <c r="E19" s="191" t="s">
        <v>629</v>
      </c>
      <c r="F19" s="192" t="s">
        <v>161</v>
      </c>
      <c r="G19" s="193" t="s">
        <v>739</v>
      </c>
      <c r="H19" s="193" t="s">
        <v>712</v>
      </c>
      <c r="I19" s="193" t="s">
        <v>740</v>
      </c>
      <c r="K19" s="28" t="str">
        <f t="shared" si="0"/>
        <v>"u": ㄧ</v>
      </c>
    </row>
    <row r="20" spans="2:11">
      <c r="C20" s="173" t="s">
        <v>139</v>
      </c>
      <c r="D20" s="158" t="s">
        <v>600</v>
      </c>
      <c r="E20" s="158" t="s">
        <v>628</v>
      </c>
      <c r="F20" s="159" t="s">
        <v>163</v>
      </c>
      <c r="G20" s="174" t="s">
        <v>695</v>
      </c>
      <c r="H20" s="174" t="s">
        <v>711</v>
      </c>
      <c r="I20" s="174" t="s">
        <v>738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630</v>
      </c>
      <c r="F21" s="161" t="s">
        <v>141</v>
      </c>
      <c r="G21" s="174" t="s">
        <v>696</v>
      </c>
      <c r="H21" s="174" t="s">
        <v>697</v>
      </c>
      <c r="I21" s="174" t="s">
        <v>721</v>
      </c>
      <c r="K21" s="28" t="str">
        <f t="shared" si="0"/>
        <v>"8": ㄚ</v>
      </c>
    </row>
    <row r="22" spans="2:11">
      <c r="C22" s="175" t="s">
        <v>407</v>
      </c>
      <c r="D22" s="160" t="s">
        <v>748</v>
      </c>
      <c r="E22" s="160" t="s">
        <v>631</v>
      </c>
      <c r="F22" s="161" t="s">
        <v>649</v>
      </c>
      <c r="G22" s="174" t="s">
        <v>709</v>
      </c>
      <c r="H22" s="174" t="s">
        <v>710</v>
      </c>
      <c r="I22" s="174" t="s">
        <v>720</v>
      </c>
      <c r="K22" s="28" t="str">
        <f t="shared" si="0"/>
        <v>",": ㄝ</v>
      </c>
    </row>
    <row r="23" spans="2:11">
      <c r="C23" s="175" t="s">
        <v>575</v>
      </c>
      <c r="D23" s="160" t="s">
        <v>629</v>
      </c>
      <c r="E23" s="160" t="s">
        <v>632</v>
      </c>
      <c r="F23" s="161" t="s">
        <v>143</v>
      </c>
      <c r="G23" s="174" t="s">
        <v>715</v>
      </c>
      <c r="H23" s="174" t="s">
        <v>717</v>
      </c>
      <c r="I23" s="174" t="s">
        <v>716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633</v>
      </c>
      <c r="F24" s="161" t="s">
        <v>145</v>
      </c>
      <c r="G24" s="174" t="s">
        <v>700</v>
      </c>
      <c r="H24" s="174" t="s">
        <v>701</v>
      </c>
      <c r="I24" s="174" t="s">
        <v>719</v>
      </c>
      <c r="K24" s="28" t="str">
        <f t="shared" si="0"/>
        <v>"k": ㄜ</v>
      </c>
    </row>
    <row r="25" spans="2:11">
      <c r="C25" s="194" t="s">
        <v>573</v>
      </c>
      <c r="D25" s="220" t="s">
        <v>749</v>
      </c>
      <c r="E25" s="195" t="s">
        <v>634</v>
      </c>
      <c r="F25" s="196" t="s">
        <v>641</v>
      </c>
      <c r="G25" s="197" t="s">
        <v>698</v>
      </c>
      <c r="H25" s="197" t="s">
        <v>699</v>
      </c>
      <c r="I25" s="197" t="s">
        <v>718</v>
      </c>
      <c r="K25" s="28" t="str">
        <f t="shared" si="0"/>
        <v>"-": ㄦ</v>
      </c>
    </row>
    <row r="26" spans="2:11">
      <c r="C26" s="198" t="s">
        <v>138</v>
      </c>
      <c r="D26" s="199" t="s">
        <v>637</v>
      </c>
      <c r="E26" s="199" t="s">
        <v>636</v>
      </c>
      <c r="F26" s="200" t="s">
        <v>162</v>
      </c>
      <c r="G26" s="177" t="s">
        <v>708</v>
      </c>
      <c r="H26" s="177" t="s">
        <v>707</v>
      </c>
      <c r="I26" s="201" t="s">
        <v>734</v>
      </c>
      <c r="K26" s="28" t="str">
        <f t="shared" si="0"/>
        <v>"U": ㆪ</v>
      </c>
    </row>
    <row r="27" spans="2:11">
      <c r="C27" s="176" t="s">
        <v>140</v>
      </c>
      <c r="D27" s="162" t="s">
        <v>750</v>
      </c>
      <c r="E27" s="162" t="s">
        <v>637</v>
      </c>
      <c r="F27" s="163" t="s">
        <v>164</v>
      </c>
      <c r="G27" s="177" t="s">
        <v>713</v>
      </c>
      <c r="H27" s="177" t="s">
        <v>714</v>
      </c>
      <c r="I27" s="177" t="s">
        <v>735</v>
      </c>
      <c r="K27" s="28" t="str">
        <f t="shared" si="0"/>
        <v>"J": ㆫ</v>
      </c>
    </row>
    <row r="28" spans="2:11">
      <c r="C28" s="178" t="s">
        <v>118</v>
      </c>
      <c r="D28" s="164" t="s">
        <v>751</v>
      </c>
      <c r="E28" s="164" t="s">
        <v>635</v>
      </c>
      <c r="F28" s="165" t="s">
        <v>142</v>
      </c>
      <c r="G28" s="177" t="s">
        <v>705</v>
      </c>
      <c r="H28" s="177" t="s">
        <v>704</v>
      </c>
      <c r="I28" s="177" t="s">
        <v>736</v>
      </c>
      <c r="K28" s="28" t="str">
        <f t="shared" si="0"/>
        <v>"*": ㆩ</v>
      </c>
    </row>
    <row r="29" spans="2:11">
      <c r="C29" s="178" t="s">
        <v>123</v>
      </c>
      <c r="D29" s="164" t="s">
        <v>752</v>
      </c>
      <c r="E29" s="164" t="s">
        <v>638</v>
      </c>
      <c r="F29" s="165" t="s">
        <v>147</v>
      </c>
      <c r="G29" s="177" t="s">
        <v>702</v>
      </c>
      <c r="H29" s="177" t="s">
        <v>706</v>
      </c>
      <c r="I29" s="177" t="s">
        <v>737</v>
      </c>
      <c r="K29" s="28" t="str">
        <f t="shared" si="0"/>
        <v>"&lt;": ㆥ</v>
      </c>
    </row>
    <row r="30" spans="2:11">
      <c r="C30" s="202" t="s">
        <v>120</v>
      </c>
      <c r="D30" s="203" t="s">
        <v>636</v>
      </c>
      <c r="E30" s="203" t="s">
        <v>639</v>
      </c>
      <c r="F30" s="204" t="s">
        <v>144</v>
      </c>
      <c r="G30" s="205" t="s">
        <v>726</v>
      </c>
      <c r="H30" s="205" t="s">
        <v>725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635</v>
      </c>
      <c r="E31" s="207" t="s">
        <v>647</v>
      </c>
      <c r="F31" s="208" t="s">
        <v>645</v>
      </c>
      <c r="G31" s="212" t="s">
        <v>656</v>
      </c>
      <c r="H31" s="214" t="s">
        <v>673</v>
      </c>
      <c r="I31" s="209" t="s">
        <v>733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648</v>
      </c>
      <c r="F32" s="167" t="s">
        <v>642</v>
      </c>
      <c r="G32" s="168" t="s">
        <v>727</v>
      </c>
      <c r="H32" s="215" t="s">
        <v>728</v>
      </c>
      <c r="I32" s="180" t="s">
        <v>729</v>
      </c>
      <c r="K32" s="28" t="str">
        <f t="shared" si="0"/>
        <v>"p": ㄣ</v>
      </c>
    </row>
    <row r="33" spans="3:11">
      <c r="C33" s="179" t="s">
        <v>408</v>
      </c>
      <c r="D33" s="166" t="s">
        <v>753</v>
      </c>
      <c r="E33" s="166" t="s">
        <v>643</v>
      </c>
      <c r="F33" s="167" t="s">
        <v>644</v>
      </c>
      <c r="G33" s="168" t="s">
        <v>722</v>
      </c>
      <c r="H33" s="215" t="s">
        <v>724</v>
      </c>
      <c r="I33" s="180" t="s">
        <v>723</v>
      </c>
      <c r="K33" s="28" t="str">
        <f t="shared" si="0"/>
        <v>".": ㄥ</v>
      </c>
    </row>
    <row r="34" spans="3:11">
      <c r="C34" s="181" t="s">
        <v>408</v>
      </c>
      <c r="D34" s="219" t="s">
        <v>754</v>
      </c>
      <c r="E34" s="182" t="s">
        <v>646</v>
      </c>
      <c r="F34" s="183" t="s">
        <v>644</v>
      </c>
      <c r="G34" s="213" t="s">
        <v>730</v>
      </c>
      <c r="H34" s="216" t="s">
        <v>731</v>
      </c>
      <c r="I34" s="184" t="s">
        <v>732</v>
      </c>
      <c r="K34" s="28" t="str">
        <f t="shared" si="0"/>
        <v>"&gt;": ㄥ</v>
      </c>
    </row>
    <row r="35" spans="3:11">
      <c r="C35" s="221" t="s">
        <v>755</v>
      </c>
      <c r="D35" s="221" t="s">
        <v>759</v>
      </c>
      <c r="E35" s="221"/>
      <c r="F35" s="222">
        <v>1</v>
      </c>
      <c r="G35" s="221"/>
      <c r="H35" s="221"/>
      <c r="I35" s="221"/>
      <c r="K35" s="28" t="str">
        <f t="shared" si="0"/>
        <v>" ": ˉ</v>
      </c>
    </row>
    <row r="36" spans="3:11">
      <c r="C36" s="221" t="s">
        <v>570</v>
      </c>
      <c r="D36" s="221">
        <v>4</v>
      </c>
      <c r="E36" s="221"/>
      <c r="F36" s="222">
        <v>2</v>
      </c>
      <c r="G36" s="221"/>
      <c r="H36" s="221"/>
      <c r="I36" s="221"/>
      <c r="K36" s="28" t="str">
        <f t="shared" si="0"/>
        <v>"4": ˋ</v>
      </c>
    </row>
    <row r="37" spans="3:11">
      <c r="C37" s="221" t="s">
        <v>756</v>
      </c>
      <c r="D37" s="221">
        <v>3</v>
      </c>
      <c r="E37" s="221"/>
      <c r="F37" s="222">
        <v>3</v>
      </c>
      <c r="G37" s="221"/>
      <c r="H37" s="221"/>
      <c r="I37" s="221"/>
      <c r="K37" s="28" t="str">
        <f t="shared" si="0"/>
        <v>"3": ˪</v>
      </c>
    </row>
    <row r="38" spans="3:11">
      <c r="C38" s="221" t="s">
        <v>572</v>
      </c>
      <c r="D38" s="221">
        <v>6</v>
      </c>
      <c r="E38" s="221"/>
      <c r="F38" s="222">
        <v>5</v>
      </c>
      <c r="G38" s="221"/>
      <c r="H38" s="221"/>
      <c r="I38" s="221"/>
      <c r="K38" s="28" t="str">
        <f t="shared" si="0"/>
        <v>"6": ˊ</v>
      </c>
    </row>
    <row r="39" spans="3:11">
      <c r="C39" s="221" t="s">
        <v>757</v>
      </c>
      <c r="D39" s="221">
        <v>5</v>
      </c>
      <c r="E39" s="221"/>
      <c r="F39" s="222">
        <v>7</v>
      </c>
      <c r="G39" s="221"/>
      <c r="H39" s="221"/>
      <c r="I39" s="221"/>
      <c r="K39" s="28" t="str">
        <f t="shared" si="0"/>
        <v>"5": ˫</v>
      </c>
    </row>
    <row r="40" spans="3:11">
      <c r="C40" s="221" t="s">
        <v>758</v>
      </c>
      <c r="D40" s="221">
        <v>7</v>
      </c>
      <c r="E40" s="221"/>
      <c r="F40" s="222">
        <v>8</v>
      </c>
      <c r="G40" s="221"/>
      <c r="H40" s="221"/>
      <c r="I40" s="221"/>
      <c r="K40" s="28" t="str">
        <f t="shared" si="0"/>
        <v>"7": ．</v>
      </c>
    </row>
    <row r="43" spans="3:11">
      <c r="C43" s="146" t="s">
        <v>583</v>
      </c>
      <c r="D43" s="146"/>
    </row>
    <row r="44" spans="3:11">
      <c r="C44" s="138" t="s">
        <v>73</v>
      </c>
      <c r="D44" s="138"/>
      <c r="E44" s="141" t="s">
        <v>403</v>
      </c>
      <c r="G44" s="141" t="s">
        <v>614</v>
      </c>
      <c r="I44" s="141" t="s">
        <v>614</v>
      </c>
    </row>
    <row r="45" spans="3:11">
      <c r="C45" s="138" t="s">
        <v>74</v>
      </c>
      <c r="D45" s="138"/>
      <c r="E45" s="141" t="s">
        <v>586</v>
      </c>
      <c r="G45" s="141" t="s">
        <v>615</v>
      </c>
      <c r="I45" s="141" t="s">
        <v>615</v>
      </c>
    </row>
    <row r="46" spans="3:11">
      <c r="C46" s="138" t="s">
        <v>75</v>
      </c>
      <c r="D46" s="138"/>
      <c r="E46" s="141" t="s">
        <v>587</v>
      </c>
      <c r="G46" s="141" t="s">
        <v>616</v>
      </c>
      <c r="I46" s="141" t="s">
        <v>616</v>
      </c>
    </row>
    <row r="47" spans="3:11">
      <c r="C47" s="138" t="s">
        <v>578</v>
      </c>
      <c r="D47" s="138"/>
      <c r="E47" s="141" t="s">
        <v>588</v>
      </c>
      <c r="G47" s="28" t="s">
        <v>617</v>
      </c>
      <c r="H47" s="28"/>
      <c r="I47" s="28" t="s">
        <v>617</v>
      </c>
    </row>
    <row r="49" spans="3:9">
      <c r="C49" s="146" t="s">
        <v>584</v>
      </c>
      <c r="D49" s="146"/>
    </row>
    <row r="50" spans="3:9">
      <c r="C50" s="138" t="s">
        <v>77</v>
      </c>
      <c r="D50" s="138"/>
      <c r="E50" s="141" t="s">
        <v>404</v>
      </c>
      <c r="G50" s="141" t="s">
        <v>610</v>
      </c>
      <c r="I50" s="141" t="s">
        <v>610</v>
      </c>
    </row>
    <row r="51" spans="3:9">
      <c r="C51" s="138" t="s">
        <v>78</v>
      </c>
      <c r="D51" s="138"/>
      <c r="E51" s="141" t="s">
        <v>589</v>
      </c>
      <c r="G51" s="141" t="s">
        <v>611</v>
      </c>
      <c r="I51" s="141" t="s">
        <v>611</v>
      </c>
    </row>
    <row r="52" spans="3:9">
      <c r="C52" s="138" t="s">
        <v>79</v>
      </c>
      <c r="D52" s="138"/>
      <c r="E52" s="141" t="s">
        <v>590</v>
      </c>
      <c r="G52" s="141" t="s">
        <v>612</v>
      </c>
      <c r="I52" s="141" t="s">
        <v>612</v>
      </c>
    </row>
    <row r="53" spans="3:9">
      <c r="C53" s="138" t="s">
        <v>81</v>
      </c>
      <c r="D53" s="138"/>
      <c r="E53" s="141" t="s">
        <v>591</v>
      </c>
      <c r="G53" s="141" t="s">
        <v>613</v>
      </c>
      <c r="I53" s="141" t="s">
        <v>613</v>
      </c>
    </row>
    <row r="55" spans="3:9">
      <c r="C55" s="146" t="s">
        <v>585</v>
      </c>
      <c r="D55" s="146"/>
    </row>
    <row r="56" spans="3:9">
      <c r="C56" s="138" t="s">
        <v>82</v>
      </c>
      <c r="D56" s="138"/>
      <c r="E56" s="141" t="s">
        <v>405</v>
      </c>
      <c r="G56" s="141" t="s">
        <v>606</v>
      </c>
      <c r="I56" s="141" t="s">
        <v>606</v>
      </c>
    </row>
    <row r="57" spans="3:9">
      <c r="C57" s="138" t="s">
        <v>84</v>
      </c>
      <c r="D57" s="138"/>
      <c r="E57" s="141" t="s">
        <v>592</v>
      </c>
      <c r="G57" s="141" t="s">
        <v>607</v>
      </c>
      <c r="I57" s="141" t="s">
        <v>607</v>
      </c>
    </row>
    <row r="58" spans="3:9">
      <c r="C58" s="147" t="s">
        <v>83</v>
      </c>
      <c r="D58" s="147"/>
      <c r="E58" s="141" t="s">
        <v>593</v>
      </c>
      <c r="G58" s="141" t="s">
        <v>608</v>
      </c>
      <c r="I58" s="141" t="s">
        <v>608</v>
      </c>
    </row>
    <row r="59" spans="3:9">
      <c r="C59" s="147" t="s">
        <v>85</v>
      </c>
      <c r="D59" s="147"/>
      <c r="E59" s="141" t="s">
        <v>594</v>
      </c>
      <c r="G59" s="141" t="s">
        <v>609</v>
      </c>
      <c r="I59" s="141" t="s">
        <v>609</v>
      </c>
    </row>
    <row r="61" spans="3:9">
      <c r="C61" s="146" t="s">
        <v>595</v>
      </c>
      <c r="D61" s="146"/>
    </row>
    <row r="62" spans="3:9">
      <c r="C62" s="141" t="s">
        <v>86</v>
      </c>
      <c r="E62" s="141" t="s">
        <v>406</v>
      </c>
      <c r="G62" s="141" t="s">
        <v>605</v>
      </c>
      <c r="I62" s="141" t="s">
        <v>605</v>
      </c>
    </row>
    <row r="64" spans="3:9">
      <c r="C64" s="146" t="s">
        <v>596</v>
      </c>
      <c r="D64" s="146"/>
    </row>
    <row r="65" spans="3:9">
      <c r="C65" s="141" t="s">
        <v>91</v>
      </c>
      <c r="E65" s="141" t="s">
        <v>597</v>
      </c>
      <c r="G65" s="141" t="s">
        <v>604</v>
      </c>
      <c r="I65" s="141" t="s">
        <v>604</v>
      </c>
    </row>
    <row r="66" spans="3:9">
      <c r="C66" s="141" t="s">
        <v>93</v>
      </c>
      <c r="E66" s="141" t="s">
        <v>598</v>
      </c>
      <c r="G66" s="141" t="s">
        <v>603</v>
      </c>
      <c r="I66" s="141" t="s">
        <v>603</v>
      </c>
    </row>
    <row r="67" spans="3:9">
      <c r="C67" s="141" t="s">
        <v>94</v>
      </c>
      <c r="E67" s="141" t="s">
        <v>599</v>
      </c>
      <c r="G67" s="141" t="s">
        <v>602</v>
      </c>
      <c r="I67" s="141" t="s">
        <v>602</v>
      </c>
    </row>
    <row r="68" spans="3:9">
      <c r="C68" s="147" t="s">
        <v>92</v>
      </c>
      <c r="D68" s="147"/>
      <c r="E68" s="141" t="s">
        <v>600</v>
      </c>
      <c r="G68" s="141" t="s">
        <v>601</v>
      </c>
      <c r="I68" s="141" t="s">
        <v>601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21A-747A-4D33-AD6B-DA250BEFE2F4}">
  <dimension ref="A1:BL63"/>
  <sheetViews>
    <sheetView tabSelected="1" zoomScale="90" zoomScaleNormal="90" workbookViewId="0">
      <selection activeCell="AP13" sqref="AP13"/>
    </sheetView>
  </sheetViews>
  <sheetFormatPr defaultColWidth="9" defaultRowHeight="14.25"/>
  <cols>
    <col min="1" max="1" width="2.75" style="333" customWidth="1"/>
    <col min="2" max="46" width="6.625" style="333" customWidth="1"/>
    <col min="47" max="60" width="9" style="333"/>
    <col min="61" max="64" width="14.125" style="333" customWidth="1"/>
    <col min="65" max="16384" width="9" style="333"/>
  </cols>
  <sheetData>
    <row r="1" spans="1:64" ht="17.100000000000001" customHeight="1" thickBot="1">
      <c r="A1" s="331"/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1"/>
      <c r="AM1" s="331"/>
      <c r="AN1" s="331"/>
      <c r="AO1" s="331"/>
      <c r="AP1" s="331"/>
      <c r="AQ1" s="331"/>
      <c r="AR1" s="332"/>
      <c r="AS1" s="332"/>
      <c r="AT1" s="331"/>
      <c r="AU1" s="331"/>
      <c r="AV1" s="331"/>
    </row>
    <row r="2" spans="1:64" s="351" customFormat="1" ht="36" customHeight="1" thickBot="1">
      <c r="A2" s="334"/>
      <c r="B2" s="335" t="s">
        <v>760</v>
      </c>
      <c r="C2" s="336"/>
      <c r="D2" s="337"/>
      <c r="E2" s="335" t="s">
        <v>444</v>
      </c>
      <c r="F2" s="336"/>
      <c r="G2" s="337"/>
      <c r="H2" s="338" t="s">
        <v>445</v>
      </c>
      <c r="I2" s="339"/>
      <c r="J2" s="340"/>
      <c r="K2" s="338" t="s">
        <v>446</v>
      </c>
      <c r="L2" s="339"/>
      <c r="M2" s="340"/>
      <c r="N2" s="341">
        <v>0.05</v>
      </c>
      <c r="O2" s="342"/>
      <c r="P2" s="343"/>
      <c r="Q2" s="338" t="s">
        <v>448</v>
      </c>
      <c r="R2" s="339"/>
      <c r="S2" s="340"/>
      <c r="T2" s="338" t="s">
        <v>449</v>
      </c>
      <c r="U2" s="339"/>
      <c r="V2" s="340"/>
      <c r="W2" s="344" t="s">
        <v>761</v>
      </c>
      <c r="X2" s="345"/>
      <c r="Y2" s="346"/>
      <c r="Z2" s="344" t="s">
        <v>762</v>
      </c>
      <c r="AA2" s="345"/>
      <c r="AB2" s="346"/>
      <c r="AC2" s="344" t="s">
        <v>452</v>
      </c>
      <c r="AD2" s="345"/>
      <c r="AE2" s="346"/>
      <c r="AF2" s="347" t="s">
        <v>453</v>
      </c>
      <c r="AG2" s="348"/>
      <c r="AH2" s="349"/>
      <c r="AI2" s="347" t="s">
        <v>454</v>
      </c>
      <c r="AJ2" s="348"/>
      <c r="AK2" s="349"/>
      <c r="AL2" s="334"/>
      <c r="AM2" s="334"/>
      <c r="AN2" s="334"/>
      <c r="AO2" s="334"/>
      <c r="AP2" s="334"/>
      <c r="AQ2" s="334"/>
      <c r="AR2" s="350"/>
      <c r="AS2" s="350"/>
      <c r="AT2" s="334"/>
      <c r="AU2" s="334"/>
      <c r="AV2" s="334"/>
      <c r="BH2" s="352" t="s">
        <v>410</v>
      </c>
      <c r="BI2" s="353" t="s">
        <v>436</v>
      </c>
      <c r="BJ2" s="354" t="s">
        <v>763</v>
      </c>
      <c r="BK2" s="355" t="s">
        <v>764</v>
      </c>
      <c r="BL2" s="356" t="s">
        <v>765</v>
      </c>
    </row>
    <row r="3" spans="1:64" s="351" customFormat="1" ht="36" customHeight="1" thickTop="1">
      <c r="A3" s="334"/>
      <c r="B3" s="450" t="str">
        <f>F16</f>
        <v>ㆠ</v>
      </c>
      <c r="C3" s="431"/>
      <c r="D3" s="432" t="s">
        <v>588</v>
      </c>
      <c r="E3" s="430"/>
      <c r="F3" s="431"/>
      <c r="G3" s="432"/>
      <c r="H3" s="433"/>
      <c r="I3" s="434"/>
      <c r="J3" s="435"/>
      <c r="K3" s="433"/>
      <c r="L3" s="434"/>
      <c r="M3" s="435"/>
      <c r="N3" s="436"/>
      <c r="O3" s="437"/>
      <c r="P3" s="438"/>
      <c r="Q3" s="433"/>
      <c r="R3" s="434"/>
      <c r="S3" s="435"/>
      <c r="T3" s="433"/>
      <c r="U3" s="434"/>
      <c r="V3" s="435"/>
      <c r="W3" s="453" t="str">
        <f>Z16</f>
        <v>ㆩ</v>
      </c>
      <c r="X3" s="440"/>
      <c r="Y3" s="441" t="s">
        <v>817</v>
      </c>
      <c r="Z3" s="453" t="str">
        <f>AK16</f>
        <v>ㆮ</v>
      </c>
      <c r="AA3" s="440"/>
      <c r="AB3" s="441" t="s">
        <v>819</v>
      </c>
      <c r="AC3" s="439"/>
      <c r="AD3" s="440"/>
      <c r="AE3" s="441"/>
      <c r="AF3" s="442"/>
      <c r="AG3" s="443"/>
      <c r="AH3" s="444"/>
      <c r="AI3" s="442"/>
      <c r="AJ3" s="443"/>
      <c r="AK3" s="444"/>
      <c r="AL3" s="334"/>
      <c r="AM3" s="334"/>
      <c r="AN3" s="334"/>
      <c r="AO3" s="334"/>
      <c r="AP3" s="334"/>
      <c r="AQ3" s="334"/>
      <c r="AR3" s="350"/>
      <c r="AS3" s="350"/>
      <c r="AT3" s="334"/>
      <c r="AU3" s="334"/>
      <c r="AV3" s="334"/>
      <c r="BH3" s="445"/>
      <c r="BI3" s="446"/>
      <c r="BJ3" s="447"/>
      <c r="BK3" s="448"/>
      <c r="BL3" s="449"/>
    </row>
    <row r="4" spans="1:64" ht="50.1" customHeight="1" thickBot="1">
      <c r="A4" s="357"/>
      <c r="B4" s="358" t="str">
        <f>D16</f>
        <v>ㄅ</v>
      </c>
      <c r="C4" s="359"/>
      <c r="D4" s="360" t="s">
        <v>805</v>
      </c>
      <c r="E4" s="358" t="str">
        <f>H16</f>
        <v>ㄉ</v>
      </c>
      <c r="F4" s="359"/>
      <c r="G4" s="361" t="s">
        <v>167</v>
      </c>
      <c r="H4" s="362" t="s">
        <v>756</v>
      </c>
      <c r="I4" s="363"/>
      <c r="J4" s="364" t="s">
        <v>766</v>
      </c>
      <c r="K4" s="362" t="s">
        <v>570</v>
      </c>
      <c r="L4" s="363"/>
      <c r="M4" s="364" t="s">
        <v>460</v>
      </c>
      <c r="N4" s="362" t="s">
        <v>757</v>
      </c>
      <c r="O4" s="363"/>
      <c r="P4" s="364" t="s">
        <v>767</v>
      </c>
      <c r="Q4" s="362" t="s">
        <v>572</v>
      </c>
      <c r="R4" s="363"/>
      <c r="S4" s="364" t="s">
        <v>462</v>
      </c>
      <c r="T4" s="362" t="s">
        <v>768</v>
      </c>
      <c r="U4" s="363"/>
      <c r="V4" s="364" t="s">
        <v>769</v>
      </c>
      <c r="W4" s="365" t="str">
        <f>Y16</f>
        <v>ㄚ</v>
      </c>
      <c r="X4" s="366"/>
      <c r="Y4" s="454" t="s">
        <v>818</v>
      </c>
      <c r="Z4" s="365" t="str">
        <f>AJ16</f>
        <v>ㄞ</v>
      </c>
      <c r="AA4" s="366"/>
      <c r="AB4" s="454" t="s">
        <v>820</v>
      </c>
      <c r="AC4" s="365" t="str">
        <f>AQ16</f>
        <v>ㄢ</v>
      </c>
      <c r="AD4" s="368"/>
      <c r="AE4" s="369" t="s">
        <v>339</v>
      </c>
      <c r="AF4" s="370" t="s">
        <v>770</v>
      </c>
      <c r="AG4" s="368"/>
      <c r="AH4" s="369" t="s">
        <v>771</v>
      </c>
      <c r="AI4" s="371"/>
      <c r="AJ4" s="372"/>
      <c r="AK4" s="373"/>
      <c r="AL4" s="357"/>
      <c r="AM4" s="357"/>
      <c r="AN4" s="357"/>
      <c r="AO4" s="357"/>
      <c r="AP4" s="357"/>
      <c r="AQ4" s="357"/>
      <c r="AR4" s="332"/>
      <c r="AS4" s="332"/>
      <c r="AT4" s="357"/>
      <c r="AU4" s="357"/>
      <c r="AV4" s="357"/>
      <c r="BH4" s="374">
        <v>1</v>
      </c>
      <c r="BI4" s="375" t="str" cm="1">
        <f t="array" aca="1" ref="BI4" ca="1" xml:space="preserve"> INDIRECT( ADDRESS( ROW($C$16), COLUMN($C$16) +$BH4) )</f>
        <v>ㄅ</v>
      </c>
      <c r="BJ4" s="376" t="str" cm="1">
        <f t="array" aca="1" ref="BJ4" ca="1" xml:space="preserve"> INDIRECT( ADDRESS( ROW($C$17), COLUMN($C$17) +$BH4) )</f>
        <v>p</v>
      </c>
      <c r="BK4" s="377" t="str" cm="1">
        <f t="array" aca="1" ref="BK4" ca="1" xml:space="preserve"> INDIRECT( ADDRESS( ROW($C$18), COLUMN($C$18) +$BH4) )</f>
        <v>b</v>
      </c>
      <c r="BL4" s="378" t="str" cm="1">
        <f t="array" aca="1" ref="BL4" ca="1" xml:space="preserve"> INDIRECT( ADDRESS( ROW($C$19), COLUMN($C$19) +$BH4) )</f>
        <v>1</v>
      </c>
    </row>
    <row r="5" spans="1:64" s="351" customFormat="1" ht="36" customHeight="1">
      <c r="A5" s="334"/>
      <c r="B5" s="334"/>
      <c r="C5" s="335" t="s">
        <v>466</v>
      </c>
      <c r="D5" s="336"/>
      <c r="E5" s="337"/>
      <c r="F5" s="335" t="s">
        <v>467</v>
      </c>
      <c r="G5" s="336"/>
      <c r="H5" s="337"/>
      <c r="I5" s="335" t="s">
        <v>547</v>
      </c>
      <c r="J5" s="336"/>
      <c r="K5" s="337"/>
      <c r="L5" s="335" t="s">
        <v>469</v>
      </c>
      <c r="M5" s="336"/>
      <c r="N5" s="337"/>
      <c r="O5" s="335" t="s">
        <v>299</v>
      </c>
      <c r="P5" s="336"/>
      <c r="Q5" s="337"/>
      <c r="R5" s="335" t="s">
        <v>772</v>
      </c>
      <c r="S5" s="336"/>
      <c r="T5" s="337"/>
      <c r="U5" s="344" t="s">
        <v>315</v>
      </c>
      <c r="V5" s="345"/>
      <c r="W5" s="346"/>
      <c r="X5" s="344" t="s">
        <v>313</v>
      </c>
      <c r="Y5" s="345"/>
      <c r="Z5" s="346"/>
      <c r="AA5" s="344" t="s">
        <v>473</v>
      </c>
      <c r="AB5" s="345"/>
      <c r="AC5" s="346"/>
      <c r="AD5" s="344" t="s">
        <v>297</v>
      </c>
      <c r="AE5" s="345"/>
      <c r="AF5" s="346"/>
      <c r="AG5" s="344" t="s">
        <v>474</v>
      </c>
      <c r="AH5" s="345"/>
      <c r="AI5" s="346"/>
      <c r="AJ5" s="344" t="s">
        <v>475</v>
      </c>
      <c r="AK5" s="345"/>
      <c r="AL5" s="346"/>
      <c r="AM5" s="347" t="s">
        <v>476</v>
      </c>
      <c r="AN5" s="348"/>
      <c r="AO5" s="349"/>
      <c r="AP5" s="334"/>
      <c r="AQ5" s="334"/>
      <c r="AR5" s="350"/>
      <c r="AS5" s="350"/>
      <c r="AT5" s="334"/>
      <c r="AU5" s="334"/>
      <c r="AV5" s="334"/>
      <c r="BH5" s="374">
        <f>BH4+1</f>
        <v>2</v>
      </c>
      <c r="BI5" s="375" t="str" cm="1">
        <f t="array" aca="1" ref="BI5" ca="1" xml:space="preserve"> INDIRECT( ADDRESS( ROW($C$16), COLUMN($C$16) +$BH5) )</f>
        <v>ㄆ</v>
      </c>
      <c r="BJ5" s="376" t="str" cm="1">
        <f t="array" aca="1" ref="BJ5" ca="1" xml:space="preserve"> INDIRECT( ADDRESS( ROW($C$17), COLUMN($C$17) +$BH5) )</f>
        <v>ph</v>
      </c>
      <c r="BK5" s="377" t="str" cm="1">
        <f t="array" aca="1" ref="BK5" ca="1" xml:space="preserve"> INDIRECT( ADDRESS( ROW($C$18), COLUMN($C$18) +$BH5) )</f>
        <v>p</v>
      </c>
      <c r="BL5" s="378" t="str" cm="1">
        <f t="array" aca="1" ref="BL5" ca="1" xml:space="preserve"> INDIRECT( ADDRESS( ROW($C$19), COLUMN($C$19) +$BH5) )</f>
        <v>a</v>
      </c>
    </row>
    <row r="6" spans="1:64" s="351" customFormat="1" ht="36" customHeight="1">
      <c r="A6" s="334"/>
      <c r="B6" s="334"/>
      <c r="C6" s="430"/>
      <c r="D6" s="431"/>
      <c r="E6" s="432"/>
      <c r="F6" s="430"/>
      <c r="G6" s="431"/>
      <c r="H6" s="432"/>
      <c r="I6" s="450" t="str">
        <f>N16</f>
        <v>ㆣ</v>
      </c>
      <c r="J6" s="431"/>
      <c r="K6" s="432" t="s">
        <v>593</v>
      </c>
      <c r="L6" s="450" t="str">
        <f>V16</f>
        <v>ㆢ</v>
      </c>
      <c r="M6" s="431"/>
      <c r="N6" s="432" t="s">
        <v>807</v>
      </c>
      <c r="O6" s="430"/>
      <c r="P6" s="431"/>
      <c r="Q6" s="432"/>
      <c r="R6" s="450" t="str">
        <f>R16</f>
        <v>ㆡ</v>
      </c>
      <c r="S6" s="431"/>
      <c r="T6" s="432" t="s">
        <v>600</v>
      </c>
      <c r="U6" s="453" t="str">
        <f>AG16</f>
        <v>ㆪ</v>
      </c>
      <c r="V6" s="440"/>
      <c r="W6" s="441" t="s">
        <v>811</v>
      </c>
      <c r="X6" s="453" t="str">
        <f>AB16</f>
        <v>ㆧ</v>
      </c>
      <c r="Y6" s="440"/>
      <c r="Z6" s="441" t="s">
        <v>816</v>
      </c>
      <c r="AA6" s="453" t="str">
        <f>AE16</f>
        <v>ㆥ</v>
      </c>
      <c r="AB6" s="440"/>
      <c r="AC6" s="441" t="s">
        <v>821</v>
      </c>
      <c r="AD6" s="439"/>
      <c r="AE6" s="440"/>
      <c r="AF6" s="441"/>
      <c r="AG6" s="439"/>
      <c r="AH6" s="440"/>
      <c r="AI6" s="441"/>
      <c r="AJ6" s="439"/>
      <c r="AK6" s="440"/>
      <c r="AL6" s="441"/>
      <c r="AM6" s="442"/>
      <c r="AN6" s="443"/>
      <c r="AO6" s="444"/>
      <c r="AP6" s="334"/>
      <c r="AQ6" s="334"/>
      <c r="AR6" s="350"/>
      <c r="AS6" s="350"/>
      <c r="AT6" s="334"/>
      <c r="AU6" s="334"/>
      <c r="AV6" s="334"/>
      <c r="BH6" s="374"/>
      <c r="BI6" s="375"/>
      <c r="BJ6" s="376"/>
      <c r="BK6" s="377"/>
      <c r="BL6" s="378"/>
    </row>
    <row r="7" spans="1:64" ht="50.1" customHeight="1" thickBot="1">
      <c r="A7" s="357"/>
      <c r="B7" s="357"/>
      <c r="C7" s="358" t="str">
        <f>E16</f>
        <v>ㄆ</v>
      </c>
      <c r="D7" s="359"/>
      <c r="E7" s="361" t="s">
        <v>347</v>
      </c>
      <c r="F7" s="358" t="str">
        <f>I16</f>
        <v>ㄊ</v>
      </c>
      <c r="G7" s="359"/>
      <c r="H7" s="361" t="s">
        <v>348</v>
      </c>
      <c r="I7" s="358" t="str">
        <f>L16</f>
        <v>ㄍ</v>
      </c>
      <c r="J7" s="359"/>
      <c r="K7" s="451" t="s">
        <v>405</v>
      </c>
      <c r="L7" s="358" t="str">
        <f>T16</f>
        <v>ㄐ</v>
      </c>
      <c r="M7" s="359"/>
      <c r="N7" s="451" t="s">
        <v>809</v>
      </c>
      <c r="O7" s="358" t="str">
        <f>BA16</f>
        <v>ㆵ</v>
      </c>
      <c r="P7" s="359"/>
      <c r="Q7" s="361" t="s">
        <v>169</v>
      </c>
      <c r="R7" s="358" t="str">
        <f>P16</f>
        <v>ㄗ</v>
      </c>
      <c r="S7" s="359"/>
      <c r="T7" s="451" t="s">
        <v>808</v>
      </c>
      <c r="U7" s="370" t="s">
        <v>137</v>
      </c>
      <c r="V7" s="366"/>
      <c r="W7" s="454" t="s">
        <v>810</v>
      </c>
      <c r="X7" s="365" t="str">
        <f>AA16</f>
        <v>ㆦ</v>
      </c>
      <c r="Y7" s="366"/>
      <c r="Z7" s="369" t="s">
        <v>329</v>
      </c>
      <c r="AA7" s="365" t="str">
        <f>AD16</f>
        <v>ㆤ</v>
      </c>
      <c r="AB7" s="366"/>
      <c r="AC7" s="454" t="s">
        <v>822</v>
      </c>
      <c r="AD7" s="365" t="str">
        <f>AR16</f>
        <v>ㄣ</v>
      </c>
      <c r="AE7" s="368"/>
      <c r="AF7" s="369" t="s">
        <v>773</v>
      </c>
      <c r="AG7" s="371"/>
      <c r="AH7" s="372"/>
      <c r="AI7" s="373"/>
      <c r="AJ7" s="371"/>
      <c r="AK7" s="372"/>
      <c r="AL7" s="373"/>
      <c r="AM7" s="371"/>
      <c r="AN7" s="372"/>
      <c r="AO7" s="373"/>
      <c r="AP7" s="357"/>
      <c r="AQ7" s="357"/>
      <c r="AR7" s="332"/>
      <c r="AS7" s="332"/>
      <c r="AT7" s="357"/>
      <c r="AU7" s="357"/>
      <c r="AV7" s="357"/>
      <c r="BH7" s="374">
        <f>BH5+1</f>
        <v>3</v>
      </c>
      <c r="BI7" s="375" t="str" cm="1">
        <f t="array" aca="1" ref="BI7" ca="1" xml:space="preserve"> INDIRECT( ADDRESS( ROW($C$16), COLUMN($C$16) +$BH7) )</f>
        <v>ㆠ</v>
      </c>
      <c r="BJ7" s="376" t="str" cm="1">
        <f t="array" aca="1" ref="BJ7" ca="1" xml:space="preserve"> INDIRECT( ADDRESS( ROW($C$17), COLUMN($C$17) +$BH7) )</f>
        <v>b</v>
      </c>
      <c r="BK7" s="379" t="str" cm="1">
        <f t="array" aca="1" ref="BK7" ca="1" xml:space="preserve"> INDIRECT( ADDRESS( ROW($C$18), COLUMN($C$18) +$BH7) )</f>
        <v>B</v>
      </c>
      <c r="BL7" s="378" t="str" cm="1">
        <f t="array" aca="1" ref="BL7" ca="1" xml:space="preserve"> INDIRECT( ADDRESS( ROW($C$19), COLUMN($C$19) +$BH7) )</f>
        <v>q</v>
      </c>
    </row>
    <row r="8" spans="1:64" s="351" customFormat="1" ht="36" customHeight="1">
      <c r="A8" s="334"/>
      <c r="B8" s="334"/>
      <c r="C8" s="380"/>
      <c r="D8" s="335" t="s">
        <v>481</v>
      </c>
      <c r="E8" s="336"/>
      <c r="F8" s="337"/>
      <c r="G8" s="335" t="s">
        <v>482</v>
      </c>
      <c r="H8" s="336"/>
      <c r="I8" s="337"/>
      <c r="J8" s="335" t="s">
        <v>321</v>
      </c>
      <c r="K8" s="336"/>
      <c r="L8" s="337"/>
      <c r="M8" s="335" t="s">
        <v>483</v>
      </c>
      <c r="N8" s="336"/>
      <c r="O8" s="337"/>
      <c r="P8" s="335" t="s">
        <v>325</v>
      </c>
      <c r="Q8" s="336"/>
      <c r="R8" s="337"/>
      <c r="S8" s="335" t="s">
        <v>484</v>
      </c>
      <c r="T8" s="336"/>
      <c r="U8" s="337"/>
      <c r="V8" s="344" t="s">
        <v>774</v>
      </c>
      <c r="W8" s="345"/>
      <c r="X8" s="346"/>
      <c r="Y8" s="344" t="s">
        <v>302</v>
      </c>
      <c r="Z8" s="345"/>
      <c r="AA8" s="346"/>
      <c r="AB8" s="344" t="s">
        <v>775</v>
      </c>
      <c r="AC8" s="345"/>
      <c r="AD8" s="346"/>
      <c r="AE8" s="344" t="s">
        <v>487</v>
      </c>
      <c r="AF8" s="345"/>
      <c r="AG8" s="346"/>
      <c r="AH8" s="347" t="s">
        <v>488</v>
      </c>
      <c r="AI8" s="348"/>
      <c r="AJ8" s="349"/>
      <c r="AK8" s="334"/>
      <c r="AL8" s="334"/>
      <c r="AM8" s="334"/>
      <c r="AN8" s="334"/>
      <c r="AO8" s="334"/>
      <c r="AP8" s="334"/>
      <c r="AQ8" s="334"/>
      <c r="AR8" s="350"/>
      <c r="AS8" s="350"/>
      <c r="AT8" s="334"/>
      <c r="AU8" s="334"/>
      <c r="AV8" s="334"/>
      <c r="BH8" s="374">
        <f t="shared" ref="BH8:BH20" si="0">BH7+1</f>
        <v>4</v>
      </c>
      <c r="BI8" s="375" t="str" cm="1">
        <f t="array" aca="1" ref="BI8" ca="1" xml:space="preserve"> INDIRECT( ADDRESS( ROW($C$16), COLUMN($C$16) +$BH8) )</f>
        <v>ㄇ</v>
      </c>
      <c r="BJ8" s="376" t="str" cm="1">
        <f t="array" aca="1" ref="BJ8" ca="1" xml:space="preserve"> INDIRECT( ADDRESS( ROW($C$17), COLUMN($C$17) +$BH8) )</f>
        <v>m</v>
      </c>
      <c r="BK8" s="377" t="str" cm="1">
        <f t="array" aca="1" ref="BK8" ca="1" xml:space="preserve"> INDIRECT( ADDRESS( ROW($C$18), COLUMN($C$18) +$BH8) )</f>
        <v>m</v>
      </c>
      <c r="BL8" s="378" t="str" cm="1">
        <f t="array" aca="1" ref="BL8" ca="1" xml:space="preserve"> INDIRECT( ADDRESS( ROW($C$19), COLUMN($C$19) +$BH8) )</f>
        <v>2</v>
      </c>
    </row>
    <row r="9" spans="1:64" s="351" customFormat="1" ht="36" customHeight="1">
      <c r="A9" s="334"/>
      <c r="B9" s="334"/>
      <c r="C9" s="380"/>
      <c r="D9" s="430"/>
      <c r="E9" s="431"/>
      <c r="F9" s="432"/>
      <c r="G9" s="430"/>
      <c r="H9" s="431"/>
      <c r="I9" s="432"/>
      <c r="J9" s="430"/>
      <c r="K9" s="431"/>
      <c r="L9" s="432"/>
      <c r="M9" s="430"/>
      <c r="N9" s="431"/>
      <c r="O9" s="432"/>
      <c r="P9" s="430"/>
      <c r="Q9" s="431"/>
      <c r="R9" s="432"/>
      <c r="S9" s="430"/>
      <c r="T9" s="431"/>
      <c r="U9" s="432"/>
      <c r="V9" s="453" t="str">
        <f>AI16</f>
        <v>ㆫ</v>
      </c>
      <c r="W9" s="440"/>
      <c r="X9" s="441" t="s">
        <v>812</v>
      </c>
      <c r="Y9" s="439"/>
      <c r="Z9" s="440"/>
      <c r="AA9" s="441"/>
      <c r="AB9" s="453" t="str">
        <f>AM16</f>
        <v>ㆯ</v>
      </c>
      <c r="AC9" s="440"/>
      <c r="AD9" s="441" t="s">
        <v>823</v>
      </c>
      <c r="AE9" s="439"/>
      <c r="AF9" s="440"/>
      <c r="AG9" s="441"/>
      <c r="AH9" s="442"/>
      <c r="AI9" s="443"/>
      <c r="AJ9" s="444"/>
      <c r="AK9" s="334"/>
      <c r="AL9" s="334"/>
      <c r="AM9" s="334"/>
      <c r="AN9" s="334"/>
      <c r="AO9" s="334"/>
      <c r="AP9" s="334"/>
      <c r="AQ9" s="334"/>
      <c r="AR9" s="350"/>
      <c r="AS9" s="350"/>
      <c r="AT9" s="334"/>
      <c r="AU9" s="334"/>
      <c r="AV9" s="334"/>
      <c r="BH9" s="374"/>
      <c r="BI9" s="375"/>
      <c r="BJ9" s="376"/>
      <c r="BK9" s="377"/>
      <c r="BL9" s="378"/>
    </row>
    <row r="10" spans="1:64" ht="50.1" customHeight="1" thickBot="1">
      <c r="A10" s="357"/>
      <c r="B10" s="357"/>
      <c r="C10" s="357"/>
      <c r="D10" s="358" t="str">
        <f>G16</f>
        <v>ㄇ</v>
      </c>
      <c r="E10" s="359"/>
      <c r="F10" s="361" t="s">
        <v>338</v>
      </c>
      <c r="G10" s="358" t="str">
        <f>J16</f>
        <v>ㄋ</v>
      </c>
      <c r="H10" s="359"/>
      <c r="I10" s="361" t="s">
        <v>349</v>
      </c>
      <c r="J10" s="358" t="str">
        <f>M16</f>
        <v>ㄎ</v>
      </c>
      <c r="K10" s="359"/>
      <c r="L10" s="361" t="s">
        <v>351</v>
      </c>
      <c r="M10" s="358" t="str">
        <f>U16</f>
        <v>ㄑ</v>
      </c>
      <c r="N10" s="359"/>
      <c r="O10" s="452" t="s">
        <v>806</v>
      </c>
      <c r="P10" s="358" t="str">
        <f>BB16</f>
        <v>ㆻ</v>
      </c>
      <c r="Q10" s="359"/>
      <c r="R10" s="361" t="s">
        <v>344</v>
      </c>
      <c r="S10" s="358" t="str">
        <f>Q16</f>
        <v>ㄘ</v>
      </c>
      <c r="T10" s="359"/>
      <c r="U10" s="452" t="s">
        <v>598</v>
      </c>
      <c r="V10" s="365" t="str">
        <f>AH16</f>
        <v>ㄨ</v>
      </c>
      <c r="W10" s="366"/>
      <c r="X10" s="454" t="s">
        <v>813</v>
      </c>
      <c r="Y10" s="365" t="str">
        <f>AC16</f>
        <v>ㄜ</v>
      </c>
      <c r="Z10" s="366"/>
      <c r="AA10" s="369" t="s">
        <v>225</v>
      </c>
      <c r="AB10" s="365" t="str">
        <f>AL16</f>
        <v>ㄠ</v>
      </c>
      <c r="AC10" s="366"/>
      <c r="AD10" s="454" t="s">
        <v>824</v>
      </c>
      <c r="AE10" s="365" t="str">
        <f>AS16</f>
        <v>ㄤ</v>
      </c>
      <c r="AF10" s="368"/>
      <c r="AG10" s="369" t="s">
        <v>341</v>
      </c>
      <c r="AH10" s="371"/>
      <c r="AI10" s="372"/>
      <c r="AJ10" s="373"/>
      <c r="AK10" s="357"/>
      <c r="AL10" s="357"/>
      <c r="AM10" s="357"/>
      <c r="AN10" s="357"/>
      <c r="AO10" s="357"/>
      <c r="AP10" s="357"/>
      <c r="AQ10" s="357"/>
      <c r="AR10" s="332"/>
      <c r="AS10" s="332"/>
      <c r="AT10" s="357"/>
      <c r="AU10" s="357"/>
      <c r="AV10" s="357"/>
      <c r="BH10" s="381">
        <f>BH8+1</f>
        <v>5</v>
      </c>
      <c r="BI10" s="382" t="str" cm="1">
        <f t="array" aca="1" ref="BI10" ca="1" xml:space="preserve"> INDIRECT( ADDRESS( ROW($C$16), COLUMN($C$16) +$BH10) )</f>
        <v>ㄉ</v>
      </c>
      <c r="BJ10" s="383" t="str" cm="1">
        <f t="array" aca="1" ref="BJ10" ca="1" xml:space="preserve"> INDIRECT( ADDRESS( ROW($C$17), COLUMN($C$17) +$BH10) )</f>
        <v>t</v>
      </c>
      <c r="BK10" s="384" t="str" cm="1">
        <f t="array" aca="1" ref="BK10" ca="1" xml:space="preserve"> INDIRECT( ADDRESS( ROW($C$18), COLUMN($C$18) +$BH10) )</f>
        <v>d</v>
      </c>
      <c r="BL10" s="385" t="str" cm="1">
        <f t="array" aca="1" ref="BL10" ca="1" xml:space="preserve"> INDIRECT( ADDRESS( ROW($C$19), COLUMN($C$19) +$BH10) )</f>
        <v>w</v>
      </c>
    </row>
    <row r="11" spans="1:64" s="351" customFormat="1" ht="36" customHeight="1">
      <c r="A11" s="334"/>
      <c r="B11" s="334"/>
      <c r="C11" s="334"/>
      <c r="D11" s="334"/>
      <c r="E11" s="335" t="s">
        <v>519</v>
      </c>
      <c r="F11" s="336"/>
      <c r="G11" s="337"/>
      <c r="H11" s="335" t="s">
        <v>494</v>
      </c>
      <c r="I11" s="336"/>
      <c r="J11" s="337"/>
      <c r="K11" s="335" t="s">
        <v>306</v>
      </c>
      <c r="L11" s="336"/>
      <c r="M11" s="337"/>
      <c r="N11" s="335" t="s">
        <v>495</v>
      </c>
      <c r="O11" s="336"/>
      <c r="P11" s="337"/>
      <c r="Q11" s="335" t="s">
        <v>319</v>
      </c>
      <c r="R11" s="336"/>
      <c r="S11" s="337"/>
      <c r="T11" s="335" t="s">
        <v>496</v>
      </c>
      <c r="U11" s="336"/>
      <c r="V11" s="337"/>
      <c r="W11" s="344" t="s">
        <v>497</v>
      </c>
      <c r="X11" s="345"/>
      <c r="Y11" s="346"/>
      <c r="Z11" s="344" t="s">
        <v>776</v>
      </c>
      <c r="AA11" s="345"/>
      <c r="AB11" s="346"/>
      <c r="AC11" s="344" t="s">
        <v>499</v>
      </c>
      <c r="AD11" s="345"/>
      <c r="AE11" s="346"/>
      <c r="AF11" s="347" t="s">
        <v>500</v>
      </c>
      <c r="AG11" s="348"/>
      <c r="AH11" s="349"/>
      <c r="AI11" s="334"/>
      <c r="AJ11" s="334"/>
      <c r="AK11" s="334"/>
      <c r="AL11" s="334"/>
      <c r="AM11" s="334"/>
      <c r="AN11" s="334"/>
      <c r="AO11" s="334"/>
      <c r="AP11" s="334"/>
      <c r="AQ11" s="334"/>
      <c r="AR11" s="350"/>
      <c r="AS11" s="350"/>
      <c r="AT11" s="334"/>
      <c r="AU11" s="334"/>
      <c r="AV11" s="334"/>
      <c r="BH11" s="374">
        <f t="shared" si="0"/>
        <v>6</v>
      </c>
      <c r="BI11" s="375" t="str" cm="1">
        <f t="array" aca="1" ref="BI11" ca="1" xml:space="preserve"> INDIRECT( ADDRESS( ROW($C$16), COLUMN($C$16) +$BH11) )</f>
        <v>ㄊ</v>
      </c>
      <c r="BJ11" s="376" t="str" cm="1">
        <f t="array" aca="1" ref="BJ11" ca="1" xml:space="preserve"> INDIRECT( ADDRESS( ROW($C$17), COLUMN($C$17) +$BH11) )</f>
        <v>th</v>
      </c>
      <c r="BK11" s="377" t="str" cm="1">
        <f t="array" aca="1" ref="BK11" ca="1" xml:space="preserve"> INDIRECT( ADDRESS( ROW($C$18), COLUMN($C$18) +$BH11) )</f>
        <v>t</v>
      </c>
      <c r="BL11" s="378" t="str" cm="1">
        <f t="array" aca="1" ref="BL11" ca="1" xml:space="preserve"> INDIRECT( ADDRESS( ROW($C$19), COLUMN($C$19) +$BH11) )</f>
        <v>s</v>
      </c>
    </row>
    <row r="12" spans="1:64" s="351" customFormat="1" ht="36" customHeight="1">
      <c r="A12" s="334"/>
      <c r="B12" s="334"/>
      <c r="C12" s="334"/>
      <c r="D12" s="334"/>
      <c r="E12" s="430"/>
      <c r="F12" s="431"/>
      <c r="G12" s="432"/>
      <c r="H12" s="430"/>
      <c r="I12" s="431"/>
      <c r="J12" s="432"/>
      <c r="K12" s="430"/>
      <c r="L12" s="431"/>
      <c r="M12" s="432"/>
      <c r="N12" s="430"/>
      <c r="O12" s="431"/>
      <c r="P12" s="432"/>
      <c r="Q12" s="430"/>
      <c r="R12" s="431"/>
      <c r="S12" s="432"/>
      <c r="T12" s="430"/>
      <c r="U12" s="431"/>
      <c r="V12" s="432"/>
      <c r="W12" s="439"/>
      <c r="X12" s="440"/>
      <c r="Y12" s="441"/>
      <c r="Z12" s="453" t="str">
        <f>AO16</f>
        <v>ㆱ</v>
      </c>
      <c r="AA12" s="440"/>
      <c r="AB12" s="441" t="s">
        <v>815</v>
      </c>
      <c r="AC12" s="439"/>
      <c r="AD12" s="440"/>
      <c r="AE12" s="441"/>
      <c r="AF12" s="455" t="str">
        <f>AU16</f>
        <v>ㄥ</v>
      </c>
      <c r="AG12" s="443"/>
      <c r="AH12" s="444"/>
      <c r="AI12" s="334"/>
      <c r="AJ12" s="334"/>
      <c r="AK12" s="334"/>
      <c r="AL12" s="334"/>
      <c r="AM12" s="334"/>
      <c r="AN12" s="334"/>
      <c r="AO12" s="334"/>
      <c r="AP12" s="334"/>
      <c r="AQ12" s="334"/>
      <c r="AR12" s="350"/>
      <c r="AS12" s="350"/>
      <c r="AT12" s="334"/>
      <c r="AU12" s="334"/>
      <c r="AV12" s="334"/>
      <c r="BH12" s="374"/>
      <c r="BI12" s="375"/>
      <c r="BJ12" s="376"/>
      <c r="BK12" s="377"/>
      <c r="BL12" s="378"/>
    </row>
    <row r="13" spans="1:64" ht="50.1" customHeight="1" thickBot="1">
      <c r="A13" s="357"/>
      <c r="B13" s="357"/>
      <c r="C13" s="357"/>
      <c r="D13" s="357"/>
      <c r="E13" s="358"/>
      <c r="F13" s="359"/>
      <c r="G13" s="361"/>
      <c r="H13" s="358" t="str">
        <f>K16</f>
        <v>ㄌ</v>
      </c>
      <c r="I13" s="359"/>
      <c r="J13" s="361" t="s">
        <v>350</v>
      </c>
      <c r="K13" s="358" t="str">
        <f>X16</f>
        <v>ㄏ</v>
      </c>
      <c r="L13" s="359"/>
      <c r="M13" s="361" t="s">
        <v>171</v>
      </c>
      <c r="N13" s="358" t="str">
        <f>W16</f>
        <v>ㄒ</v>
      </c>
      <c r="O13" s="359"/>
      <c r="P13" s="361" t="s">
        <v>175</v>
      </c>
      <c r="Q13" s="358" t="str">
        <f>AZ16</f>
        <v>ㆴ</v>
      </c>
      <c r="R13" s="359"/>
      <c r="S13" s="361" t="s">
        <v>422</v>
      </c>
      <c r="T13" s="358" t="str">
        <f>S16</f>
        <v>ㄙ</v>
      </c>
      <c r="U13" s="359"/>
      <c r="V13" s="361" t="s">
        <v>179</v>
      </c>
      <c r="W13" s="365" t="str">
        <f>AP16</f>
        <v>ㆬ</v>
      </c>
      <c r="X13" s="366"/>
      <c r="Y13" s="369" t="s">
        <v>338</v>
      </c>
      <c r="Z13" s="365" t="str">
        <f>AN16</f>
        <v>ㆰ</v>
      </c>
      <c r="AA13" s="366"/>
      <c r="AB13" s="367" t="s">
        <v>814</v>
      </c>
      <c r="AC13" s="365" t="str">
        <f>AT16</f>
        <v>ㆲ</v>
      </c>
      <c r="AD13" s="386"/>
      <c r="AE13" s="369" t="s">
        <v>342</v>
      </c>
      <c r="AF13" s="365" t="str">
        <f>AV16</f>
        <v>ㆭ</v>
      </c>
      <c r="AG13" s="366"/>
      <c r="AH13" s="387" t="s">
        <v>777</v>
      </c>
      <c r="AI13" s="357"/>
      <c r="AJ13" s="357"/>
      <c r="AK13" s="357"/>
      <c r="AL13" s="357"/>
      <c r="AM13" s="357"/>
      <c r="AN13" s="357"/>
      <c r="AO13" s="357"/>
      <c r="AP13" s="357"/>
      <c r="AQ13" s="357"/>
      <c r="AR13" s="332"/>
      <c r="AS13" s="332"/>
      <c r="AT13" s="357"/>
      <c r="AU13" s="357"/>
      <c r="AV13" s="357"/>
      <c r="BH13" s="374">
        <f>BH11+1</f>
        <v>7</v>
      </c>
      <c r="BI13" s="375" t="str" cm="1">
        <f t="array" aca="1" ref="BI13" ca="1" xml:space="preserve"> INDIRECT( ADDRESS( ROW($C$16), COLUMN($C$16) +$BH13) )</f>
        <v>ㄋ</v>
      </c>
      <c r="BJ13" s="376" t="str" cm="1">
        <f t="array" aca="1" ref="BJ13" ca="1" xml:space="preserve"> INDIRECT( ADDRESS( ROW($C$17), COLUMN($C$17) +$BH13) )</f>
        <v>n</v>
      </c>
      <c r="BK13" s="377" t="str" cm="1">
        <f t="array" aca="1" ref="BK13" ca="1" xml:space="preserve"> INDIRECT( ADDRESS( ROW($C$18), COLUMN($C$18) +$BH13) )</f>
        <v>n</v>
      </c>
      <c r="BL13" s="378" t="str" cm="1">
        <f t="array" aca="1" ref="BL13" ca="1" xml:space="preserve"> INDIRECT( ADDRESS( ROW($C$19), COLUMN($C$19) +$BH13) )</f>
        <v>x</v>
      </c>
    </row>
    <row r="14" spans="1:64" ht="30">
      <c r="A14" s="357"/>
      <c r="B14" s="357"/>
      <c r="C14" s="357"/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  <c r="AA14" s="357"/>
      <c r="AB14" s="357"/>
      <c r="AC14" s="357"/>
      <c r="AD14" s="357"/>
      <c r="AE14" s="357"/>
      <c r="AF14" s="357"/>
      <c r="AG14" s="357"/>
      <c r="AH14" s="357"/>
      <c r="AI14" s="357"/>
      <c r="AJ14" s="357"/>
      <c r="AK14" s="357"/>
      <c r="AL14" s="357"/>
      <c r="AM14" s="357"/>
      <c r="AN14" s="357"/>
      <c r="AO14" s="357"/>
      <c r="AP14" s="357"/>
      <c r="AQ14" s="357"/>
      <c r="AR14" s="332"/>
      <c r="AS14" s="332"/>
      <c r="AT14" s="357"/>
      <c r="AU14" s="357"/>
      <c r="AV14" s="357"/>
      <c r="BH14" s="388">
        <f t="shared" si="0"/>
        <v>8</v>
      </c>
      <c r="BI14" s="389" t="str" cm="1">
        <f t="array" aca="1" ref="BI14" ca="1" xml:space="preserve"> INDIRECT( ADDRESS( ROW($C$16), COLUMN($C$16) +$BH14) )</f>
        <v>ㄌ</v>
      </c>
      <c r="BJ14" s="390" t="str" cm="1">
        <f t="array" aca="1" ref="BJ14" ca="1" xml:space="preserve"> INDIRECT( ADDRESS( ROW($C$17), COLUMN($C$17) +$BH14) )</f>
        <v>l</v>
      </c>
      <c r="BK14" s="391" t="str" cm="1">
        <f t="array" aca="1" ref="BK14" ca="1" xml:space="preserve"> INDIRECT( ADDRESS( ROW($C$18), COLUMN($C$18) +$BH14) )</f>
        <v>l</v>
      </c>
      <c r="BL14" s="392" t="str" cm="1">
        <f t="array" aca="1" ref="BL14" ca="1" xml:space="preserve"> INDIRECT( ADDRESS( ROW($C$19), COLUMN($C$19) +$BH14) )</f>
        <v>e</v>
      </c>
    </row>
    <row r="15" spans="1:64" s="398" customFormat="1" ht="38.1" customHeight="1">
      <c r="A15" s="393"/>
      <c r="B15" s="394" t="s">
        <v>410</v>
      </c>
      <c r="C15" s="395"/>
      <c r="D15" s="396" cm="1">
        <f t="array" ref="D15" xml:space="preserve"> COLUMN() - COLUMN($C:$C)</f>
        <v>1</v>
      </c>
      <c r="E15" s="396" cm="1">
        <f t="array" ref="E15" xml:space="preserve"> COLUMN() - COLUMN($C:$C)</f>
        <v>2</v>
      </c>
      <c r="F15" s="396" cm="1">
        <f t="array" ref="F15" xml:space="preserve"> COLUMN() - COLUMN($C:$C)</f>
        <v>3</v>
      </c>
      <c r="G15" s="396" cm="1">
        <f t="array" ref="G15" xml:space="preserve"> COLUMN() - COLUMN($C:$C)</f>
        <v>4</v>
      </c>
      <c r="H15" s="397" cm="1">
        <f t="array" ref="H15" xml:space="preserve"> COLUMN() - COLUMN($C:$C)</f>
        <v>5</v>
      </c>
      <c r="I15" s="397" cm="1">
        <f t="array" ref="I15" xml:space="preserve"> COLUMN() - COLUMN($C:$C)</f>
        <v>6</v>
      </c>
      <c r="J15" s="397" cm="1">
        <f t="array" ref="J15" xml:space="preserve"> COLUMN() - COLUMN($C:$C)</f>
        <v>7</v>
      </c>
      <c r="K15" s="397" cm="1">
        <f t="array" ref="K15" xml:space="preserve"> COLUMN() - COLUMN($C:$C)</f>
        <v>8</v>
      </c>
      <c r="L15" s="396" cm="1">
        <f t="array" ref="L15" xml:space="preserve"> COLUMN() - COLUMN($C:$C)</f>
        <v>9</v>
      </c>
      <c r="M15" s="396" cm="1">
        <f t="array" ref="M15" xml:space="preserve"> COLUMN() - COLUMN($C:$C)</f>
        <v>10</v>
      </c>
      <c r="N15" s="396" cm="1">
        <f t="array" ref="N15" xml:space="preserve"> COLUMN() - COLUMN($C:$C)</f>
        <v>11</v>
      </c>
      <c r="O15" s="396" cm="1">
        <f t="array" ref="O15" xml:space="preserve"> COLUMN() - COLUMN($C:$C)</f>
        <v>12</v>
      </c>
      <c r="P15" s="397" cm="1">
        <f t="array" ref="P15" xml:space="preserve"> COLUMN() - COLUMN($C:$C)</f>
        <v>13</v>
      </c>
      <c r="Q15" s="397" cm="1">
        <f t="array" ref="Q15" xml:space="preserve"> COLUMN() - COLUMN($C:$C)</f>
        <v>14</v>
      </c>
      <c r="R15" s="397" cm="1">
        <f t="array" ref="R15" xml:space="preserve"> COLUMN() - COLUMN($C:$C)</f>
        <v>15</v>
      </c>
      <c r="S15" s="397" cm="1">
        <f t="array" ref="S15" xml:space="preserve"> COLUMN() - COLUMN($C:$C)</f>
        <v>16</v>
      </c>
      <c r="T15" s="396" cm="1">
        <f t="array" ref="T15" xml:space="preserve"> COLUMN() - COLUMN($C:$C)</f>
        <v>17</v>
      </c>
      <c r="U15" s="396" cm="1">
        <f t="array" ref="U15" xml:space="preserve"> COLUMN() - COLUMN($C:$C)</f>
        <v>18</v>
      </c>
      <c r="V15" s="396" cm="1">
        <f t="array" ref="V15" xml:space="preserve"> COLUMN() - COLUMN($C:$C)</f>
        <v>19</v>
      </c>
      <c r="W15" s="396" cm="1">
        <f t="array" ref="W15" xml:space="preserve"> COLUMN() - COLUMN($C:$C)</f>
        <v>20</v>
      </c>
      <c r="X15" s="397" cm="1">
        <f t="array" ref="X15" xml:space="preserve"> COLUMN() - COLUMN($C:$C)</f>
        <v>21</v>
      </c>
      <c r="Y15" s="396" cm="1">
        <f t="array" ref="Y15" xml:space="preserve"> COLUMN() - COLUMN($C:$C)</f>
        <v>22</v>
      </c>
      <c r="Z15" s="396" cm="1">
        <f t="array" ref="Z15" xml:space="preserve"> COLUMN() - COLUMN($C:$C)</f>
        <v>23</v>
      </c>
      <c r="AA15" s="396" cm="1">
        <f t="array" ref="AA15" xml:space="preserve"> COLUMN() - COLUMN($C:$C)</f>
        <v>24</v>
      </c>
      <c r="AB15" s="396" cm="1">
        <f t="array" ref="AB15" xml:space="preserve"> COLUMN() - COLUMN($C:$C)</f>
        <v>25</v>
      </c>
      <c r="AC15" s="396" cm="1">
        <f t="array" ref="AC15" xml:space="preserve"> COLUMN() - COLUMN($C:$C)</f>
        <v>26</v>
      </c>
      <c r="AD15" s="396" cm="1">
        <f t="array" ref="AD15" xml:space="preserve"> COLUMN() - COLUMN($C:$C)</f>
        <v>27</v>
      </c>
      <c r="AE15" s="396" cm="1">
        <f t="array" ref="AE15" xml:space="preserve"> COLUMN() - COLUMN($C:$C)</f>
        <v>28</v>
      </c>
      <c r="AF15" s="396" cm="1">
        <f t="array" ref="AF15" xml:space="preserve"> COLUMN() - COLUMN($C:$C)</f>
        <v>29</v>
      </c>
      <c r="AG15" s="396" cm="1">
        <f t="array" ref="AG15" xml:space="preserve"> COLUMN() - COLUMN($C:$C)</f>
        <v>30</v>
      </c>
      <c r="AH15" s="396" cm="1">
        <f t="array" ref="AH15" xml:space="preserve"> COLUMN() - COLUMN($C:$C)</f>
        <v>31</v>
      </c>
      <c r="AI15" s="396" cm="1">
        <f t="array" ref="AI15" xml:space="preserve"> COLUMN() - COLUMN($C:$C)</f>
        <v>32</v>
      </c>
      <c r="AJ15" s="396" cm="1">
        <f t="array" ref="AJ15" xml:space="preserve"> COLUMN() - COLUMN($C:$C)</f>
        <v>33</v>
      </c>
      <c r="AK15" s="396" cm="1">
        <f t="array" ref="AK15" xml:space="preserve"> COLUMN() - COLUMN($C:$C)</f>
        <v>34</v>
      </c>
      <c r="AL15" s="396" cm="1">
        <f t="array" ref="AL15" xml:space="preserve"> COLUMN() - COLUMN($C:$C)</f>
        <v>35</v>
      </c>
      <c r="AM15" s="396" cm="1">
        <f t="array" ref="AM15" xml:space="preserve"> COLUMN() - COLUMN($C:$C)</f>
        <v>36</v>
      </c>
      <c r="AN15" s="396" cm="1">
        <f t="array" ref="AN15" xml:space="preserve"> COLUMN() - COLUMN($C:$C)</f>
        <v>37</v>
      </c>
      <c r="AO15" s="396" cm="1">
        <f t="array" ref="AO15" xml:space="preserve"> COLUMN() - COLUMN($C:$C)</f>
        <v>38</v>
      </c>
      <c r="AP15" s="396" cm="1">
        <f t="array" ref="AP15" xml:space="preserve"> COLUMN() - COLUMN($C:$C)</f>
        <v>39</v>
      </c>
      <c r="AQ15" s="396" cm="1">
        <f t="array" ref="AQ15" xml:space="preserve"> COLUMN() - COLUMN($C:$C)</f>
        <v>40</v>
      </c>
      <c r="AR15" s="396" cm="1">
        <f t="array" ref="AR15" xml:space="preserve"> COLUMN() - COLUMN($C:$C)</f>
        <v>41</v>
      </c>
      <c r="AS15" s="396" cm="1">
        <f t="array" ref="AS15" xml:space="preserve"> COLUMN() - COLUMN($C:$C)</f>
        <v>42</v>
      </c>
      <c r="AT15" s="396" cm="1">
        <f t="array" ref="AT15" xml:space="preserve"> COLUMN() - COLUMN($C:$C)</f>
        <v>43</v>
      </c>
      <c r="AU15" s="396" cm="1">
        <f t="array" ref="AU15" xml:space="preserve"> COLUMN() - COLUMN($C:$C)</f>
        <v>44</v>
      </c>
      <c r="AV15" s="396" cm="1">
        <f t="array" ref="AV15" xml:space="preserve"> COLUMN() - COLUMN($C:$C)</f>
        <v>45</v>
      </c>
      <c r="AW15" s="396" cm="1">
        <f t="array" ref="AW15" xml:space="preserve"> COLUMN() - COLUMN($C:$C)</f>
        <v>46</v>
      </c>
      <c r="AX15" s="396" cm="1">
        <f t="array" ref="AX15" xml:space="preserve"> COLUMN() - COLUMN($C:$C)</f>
        <v>47</v>
      </c>
      <c r="AY15" s="396" cm="1">
        <f t="array" ref="AY15" xml:space="preserve"> COLUMN() - COLUMN($C:$C)</f>
        <v>48</v>
      </c>
      <c r="AZ15" s="396" cm="1">
        <f t="array" ref="AZ15" xml:space="preserve"> COLUMN() - COLUMN($C:$C)</f>
        <v>49</v>
      </c>
      <c r="BA15" s="396" cm="1">
        <f t="array" ref="BA15" xml:space="preserve"> COLUMN() - COLUMN($C:$C)</f>
        <v>50</v>
      </c>
      <c r="BB15" s="396" cm="1">
        <f t="array" ref="BB15" xml:space="preserve"> COLUMN() - COLUMN($C:$C)</f>
        <v>51</v>
      </c>
      <c r="BC15" s="396" cm="1">
        <f t="array" ref="BC15" xml:space="preserve"> COLUMN() - COLUMN($C:$C)</f>
        <v>52</v>
      </c>
      <c r="BD15" s="396" cm="1">
        <f t="array" ref="BD15" xml:space="preserve"> COLUMN() - COLUMN($C:$C)</f>
        <v>53</v>
      </c>
      <c r="BE15" s="396" cm="1">
        <f t="array" ref="BE15" xml:space="preserve"> COLUMN() - COLUMN($C:$C)</f>
        <v>54</v>
      </c>
      <c r="BF15" s="396" cm="1">
        <f t="array" ref="BF15" xml:space="preserve"> COLUMN() - COLUMN($C:$C)</f>
        <v>55</v>
      </c>
      <c r="BH15" s="374">
        <f t="shared" si="0"/>
        <v>9</v>
      </c>
      <c r="BI15" s="375" t="str" cm="1">
        <f t="array" aca="1" ref="BI15" ca="1" xml:space="preserve"> INDIRECT( ADDRESS( ROW($C$16), COLUMN($C$16) +$BH15) )</f>
        <v>ㄍ</v>
      </c>
      <c r="BJ15" s="376" t="str" cm="1">
        <f t="array" aca="1" ref="BJ15" ca="1" xml:space="preserve"> INDIRECT( ADDRESS( ROW($C$17), COLUMN($C$17) +$BH15) )</f>
        <v>k</v>
      </c>
      <c r="BK15" s="377" t="str" cm="1">
        <f t="array" aca="1" ref="BK15" ca="1" xml:space="preserve"> INDIRECT( ADDRESS( ROW($C$18), COLUMN($C$18) +$BH15) )</f>
        <v>g</v>
      </c>
      <c r="BL15" s="378" t="str" cm="1">
        <f t="array" aca="1" ref="BL15" ca="1" xml:space="preserve"> INDIRECT( ADDRESS( ROW($C$19), COLUMN($C$19) +$BH15) )</f>
        <v>E</v>
      </c>
    </row>
    <row r="16" spans="1:64" s="403" customFormat="1" ht="38.1" customHeight="1">
      <c r="A16" s="399"/>
      <c r="B16" s="400" t="s">
        <v>436</v>
      </c>
      <c r="C16" s="401"/>
      <c r="D16" s="402" t="s">
        <v>73</v>
      </c>
      <c r="E16" s="402" t="s">
        <v>74</v>
      </c>
      <c r="F16" s="402" t="s">
        <v>76</v>
      </c>
      <c r="G16" s="402" t="s">
        <v>75</v>
      </c>
      <c r="H16" s="402" t="s">
        <v>77</v>
      </c>
      <c r="I16" s="402" t="s">
        <v>78</v>
      </c>
      <c r="J16" s="402" t="s">
        <v>79</v>
      </c>
      <c r="K16" s="402" t="s">
        <v>81</v>
      </c>
      <c r="L16" s="402" t="s">
        <v>82</v>
      </c>
      <c r="M16" s="402" t="s">
        <v>84</v>
      </c>
      <c r="N16" s="402" t="s">
        <v>83</v>
      </c>
      <c r="O16" s="402" t="s">
        <v>85</v>
      </c>
      <c r="P16" s="402" t="s">
        <v>91</v>
      </c>
      <c r="Q16" s="402" t="s">
        <v>93</v>
      </c>
      <c r="R16" s="402" t="s">
        <v>92</v>
      </c>
      <c r="S16" s="402" t="s">
        <v>94</v>
      </c>
      <c r="T16" s="402" t="s">
        <v>87</v>
      </c>
      <c r="U16" s="402" t="s">
        <v>89</v>
      </c>
      <c r="V16" s="402" t="s">
        <v>88</v>
      </c>
      <c r="W16" s="402" t="s">
        <v>90</v>
      </c>
      <c r="X16" s="402" t="s">
        <v>86</v>
      </c>
      <c r="Y16" s="402" t="s">
        <v>117</v>
      </c>
      <c r="Z16" s="402" t="s">
        <v>118</v>
      </c>
      <c r="AA16" s="402" t="s">
        <v>119</v>
      </c>
      <c r="AB16" s="402" t="s">
        <v>120</v>
      </c>
      <c r="AC16" s="402" t="s">
        <v>121</v>
      </c>
      <c r="AD16" s="402" t="s">
        <v>122</v>
      </c>
      <c r="AE16" s="402" t="s">
        <v>123</v>
      </c>
      <c r="AF16" s="402" t="s">
        <v>137</v>
      </c>
      <c r="AG16" s="402" t="s">
        <v>138</v>
      </c>
      <c r="AH16" s="402" t="s">
        <v>139</v>
      </c>
      <c r="AI16" s="402" t="s">
        <v>140</v>
      </c>
      <c r="AJ16" s="402" t="s">
        <v>124</v>
      </c>
      <c r="AK16" s="402" t="s">
        <v>125</v>
      </c>
      <c r="AL16" s="402" t="s">
        <v>126</v>
      </c>
      <c r="AM16" s="402" t="s">
        <v>127</v>
      </c>
      <c r="AN16" s="402" t="s">
        <v>128</v>
      </c>
      <c r="AO16" s="402" t="s">
        <v>129</v>
      </c>
      <c r="AP16" s="402" t="s">
        <v>130</v>
      </c>
      <c r="AQ16" s="402" t="s">
        <v>131</v>
      </c>
      <c r="AR16" s="402" t="s">
        <v>132</v>
      </c>
      <c r="AS16" s="402" t="s">
        <v>133</v>
      </c>
      <c r="AT16" s="402" t="s">
        <v>134</v>
      </c>
      <c r="AU16" s="402" t="s">
        <v>135</v>
      </c>
      <c r="AV16" s="402" t="s">
        <v>136</v>
      </c>
      <c r="AW16" s="402" t="s">
        <v>431</v>
      </c>
      <c r="AX16" s="402" t="s">
        <v>570</v>
      </c>
      <c r="AY16" s="402" t="s">
        <v>756</v>
      </c>
      <c r="AZ16" s="402" t="s">
        <v>778</v>
      </c>
      <c r="BA16" s="402" t="s">
        <v>779</v>
      </c>
      <c r="BB16" s="402" t="s">
        <v>780</v>
      </c>
      <c r="BC16" s="402" t="s">
        <v>781</v>
      </c>
      <c r="BD16" s="402" t="s">
        <v>572</v>
      </c>
      <c r="BE16" s="402" t="s">
        <v>757</v>
      </c>
      <c r="BF16" s="402" t="s">
        <v>569</v>
      </c>
      <c r="BH16" s="374">
        <f t="shared" si="0"/>
        <v>10</v>
      </c>
      <c r="BI16" s="375" t="str" cm="1">
        <f t="array" aca="1" ref="BI16" ca="1" xml:space="preserve"> INDIRECT( ADDRESS( ROW($C$16), COLUMN($C$16) +$BH16) )</f>
        <v>ㄎ</v>
      </c>
      <c r="BJ16" s="376" t="str" cm="1">
        <f t="array" aca="1" ref="BJ16" ca="1" xml:space="preserve"> INDIRECT( ADDRESS( ROW($C$17), COLUMN($C$17) +$BH16) )</f>
        <v>kh</v>
      </c>
      <c r="BK16" s="377" t="str" cm="1">
        <f t="array" aca="1" ref="BK16" ca="1" xml:space="preserve"> INDIRECT( ADDRESS( ROW($C$18), COLUMN($C$18) +$BH16) )</f>
        <v>k</v>
      </c>
      <c r="BL16" s="378" t="str" cm="1">
        <f t="array" aca="1" ref="BL16" ca="1" xml:space="preserve"> INDIRECT( ADDRESS( ROW($C$19), COLUMN($C$19) +$BH16) )</f>
        <v>D</v>
      </c>
    </row>
    <row r="17" spans="1:64" s="403" customFormat="1" ht="38.1" customHeight="1">
      <c r="A17" s="399"/>
      <c r="B17" s="404" t="s">
        <v>763</v>
      </c>
      <c r="C17" s="405"/>
      <c r="D17" s="406" t="s">
        <v>165</v>
      </c>
      <c r="E17" s="406" t="s">
        <v>347</v>
      </c>
      <c r="F17" s="406" t="s">
        <v>166</v>
      </c>
      <c r="G17" s="406" t="s">
        <v>338</v>
      </c>
      <c r="H17" s="406" t="s">
        <v>167</v>
      </c>
      <c r="I17" s="406" t="s">
        <v>348</v>
      </c>
      <c r="J17" s="406" t="s">
        <v>349</v>
      </c>
      <c r="K17" s="406" t="s">
        <v>350</v>
      </c>
      <c r="L17" s="406" t="s">
        <v>168</v>
      </c>
      <c r="M17" s="406" t="s">
        <v>351</v>
      </c>
      <c r="N17" s="406" t="s">
        <v>169</v>
      </c>
      <c r="O17" s="406" t="s">
        <v>344</v>
      </c>
      <c r="P17" s="406" t="s">
        <v>355</v>
      </c>
      <c r="Q17" s="406" t="s">
        <v>356</v>
      </c>
      <c r="R17" s="406" t="s">
        <v>422</v>
      </c>
      <c r="S17" s="406" t="s">
        <v>179</v>
      </c>
      <c r="T17" s="406" t="s">
        <v>352</v>
      </c>
      <c r="U17" s="406" t="s">
        <v>354</v>
      </c>
      <c r="V17" s="406" t="s">
        <v>353</v>
      </c>
      <c r="W17" s="406" t="s">
        <v>175</v>
      </c>
      <c r="X17" s="406" t="s">
        <v>171</v>
      </c>
      <c r="Y17" s="406" t="s">
        <v>221</v>
      </c>
      <c r="Z17" s="406" t="s">
        <v>328</v>
      </c>
      <c r="AA17" s="406" t="s">
        <v>225</v>
      </c>
      <c r="AB17" s="406" t="s">
        <v>330</v>
      </c>
      <c r="AC17" s="406" t="s">
        <v>225</v>
      </c>
      <c r="AD17" s="406" t="s">
        <v>226</v>
      </c>
      <c r="AE17" s="406" t="s">
        <v>331</v>
      </c>
      <c r="AF17" s="406" t="s">
        <v>239</v>
      </c>
      <c r="AG17" s="406" t="s">
        <v>345</v>
      </c>
      <c r="AH17" s="406" t="s">
        <v>241</v>
      </c>
      <c r="AI17" s="406" t="s">
        <v>346</v>
      </c>
      <c r="AJ17" s="406" t="s">
        <v>332</v>
      </c>
      <c r="AK17" s="406" t="s">
        <v>333</v>
      </c>
      <c r="AL17" s="406" t="s">
        <v>334</v>
      </c>
      <c r="AM17" s="406" t="s">
        <v>335</v>
      </c>
      <c r="AN17" s="406" t="s">
        <v>336</v>
      </c>
      <c r="AO17" s="406" t="s">
        <v>337</v>
      </c>
      <c r="AP17" s="406" t="s">
        <v>338</v>
      </c>
      <c r="AQ17" s="406" t="s">
        <v>339</v>
      </c>
      <c r="AR17" s="406" t="s">
        <v>773</v>
      </c>
      <c r="AS17" s="406" t="s">
        <v>341</v>
      </c>
      <c r="AT17" s="406" t="s">
        <v>342</v>
      </c>
      <c r="AU17" s="406" t="s">
        <v>343</v>
      </c>
      <c r="AV17" s="406">
        <v>0</v>
      </c>
      <c r="AW17" s="406">
        <v>1</v>
      </c>
      <c r="AX17" s="406">
        <v>2</v>
      </c>
      <c r="AY17" s="406">
        <v>3</v>
      </c>
      <c r="AZ17" s="406" t="s">
        <v>782</v>
      </c>
      <c r="BA17" s="406" t="s">
        <v>783</v>
      </c>
      <c r="BB17" s="406" t="s">
        <v>784</v>
      </c>
      <c r="BC17" s="406" t="s">
        <v>785</v>
      </c>
      <c r="BD17" s="406">
        <v>5</v>
      </c>
      <c r="BE17" s="406">
        <v>7</v>
      </c>
      <c r="BF17" s="406">
        <v>8</v>
      </c>
      <c r="BH17" s="374">
        <f t="shared" si="0"/>
        <v>11</v>
      </c>
      <c r="BI17" s="375" t="str" cm="1">
        <f t="array" aca="1" ref="BI17" ca="1" xml:space="preserve"> INDIRECT( ADDRESS( ROW($C$16), COLUMN($C$16) +$BH17) )</f>
        <v>ㆣ</v>
      </c>
      <c r="BJ17" s="376" t="str" cm="1">
        <f t="array" aca="1" ref="BJ17" ca="1" xml:space="preserve"> INDIRECT( ADDRESS( ROW($C$17), COLUMN($C$17) +$BH17) )</f>
        <v>g</v>
      </c>
      <c r="BK17" s="377" t="str" cm="1">
        <f t="array" aca="1" ref="BK17" ca="1" xml:space="preserve"> INDIRECT( ADDRESS( ROW($C$18), COLUMN($C$18) +$BH17) )</f>
        <v>G</v>
      </c>
      <c r="BL17" s="378" t="str" cm="1">
        <f t="array" aca="1" ref="BL17" ca="1" xml:space="preserve"> INDIRECT( ADDRESS( ROW($C$19), COLUMN($C$19) +$BH17) )</f>
        <v>d</v>
      </c>
    </row>
    <row r="18" spans="1:64" s="403" customFormat="1" ht="38.1" customHeight="1">
      <c r="A18" s="399"/>
      <c r="B18" s="407" t="s">
        <v>786</v>
      </c>
      <c r="C18" s="408"/>
      <c r="D18" s="409" t="s">
        <v>166</v>
      </c>
      <c r="E18" s="409" t="s">
        <v>165</v>
      </c>
      <c r="F18" s="409" t="s">
        <v>319</v>
      </c>
      <c r="G18" s="409" t="s">
        <v>338</v>
      </c>
      <c r="H18" s="409" t="s">
        <v>301</v>
      </c>
      <c r="I18" s="409" t="s">
        <v>167</v>
      </c>
      <c r="J18" s="409" t="s">
        <v>349</v>
      </c>
      <c r="K18" s="409" t="s">
        <v>350</v>
      </c>
      <c r="L18" s="409" t="s">
        <v>169</v>
      </c>
      <c r="M18" s="409" t="s">
        <v>168</v>
      </c>
      <c r="N18" s="409" t="s">
        <v>325</v>
      </c>
      <c r="O18" s="409" t="s">
        <v>413</v>
      </c>
      <c r="P18" s="409" t="s">
        <v>305</v>
      </c>
      <c r="Q18" s="409" t="s">
        <v>304</v>
      </c>
      <c r="R18" s="409" t="s">
        <v>519</v>
      </c>
      <c r="S18" s="409" t="s">
        <v>179</v>
      </c>
      <c r="T18" s="409" t="s">
        <v>295</v>
      </c>
      <c r="U18" s="409" t="s">
        <v>294</v>
      </c>
      <c r="V18" s="409" t="s">
        <v>169</v>
      </c>
      <c r="W18" s="409" t="s">
        <v>305</v>
      </c>
      <c r="X18" s="409" t="s">
        <v>774</v>
      </c>
      <c r="Y18" s="409" t="s">
        <v>221</v>
      </c>
      <c r="Z18" s="409" t="s">
        <v>787</v>
      </c>
      <c r="AA18" s="409" t="s">
        <v>473</v>
      </c>
      <c r="AB18" s="409" t="s">
        <v>788</v>
      </c>
      <c r="AC18" s="409" t="s">
        <v>225</v>
      </c>
      <c r="AD18" s="409" t="s">
        <v>226</v>
      </c>
      <c r="AE18" s="409" t="s">
        <v>789</v>
      </c>
      <c r="AF18" s="409">
        <v>0</v>
      </c>
      <c r="AG18" s="409">
        <v>0</v>
      </c>
      <c r="AH18" s="409">
        <v>0</v>
      </c>
      <c r="AI18" s="409">
        <v>0</v>
      </c>
      <c r="AJ18" s="409" t="s">
        <v>241</v>
      </c>
      <c r="AK18" s="409" t="s">
        <v>315</v>
      </c>
      <c r="AL18" s="409" t="s">
        <v>421</v>
      </c>
      <c r="AM18" s="409" t="s">
        <v>772</v>
      </c>
      <c r="AN18" s="409" t="s">
        <v>321</v>
      </c>
      <c r="AO18" s="409" t="s">
        <v>466</v>
      </c>
      <c r="AP18" s="409" t="s">
        <v>325</v>
      </c>
      <c r="AQ18" s="409" t="s">
        <v>496</v>
      </c>
      <c r="AR18" s="409">
        <v>1</v>
      </c>
      <c r="AS18" s="409">
        <v>2</v>
      </c>
      <c r="AT18" s="409">
        <v>3</v>
      </c>
      <c r="AU18" s="409">
        <v>5</v>
      </c>
      <c r="AV18" s="409">
        <v>7</v>
      </c>
      <c r="AW18" s="409">
        <v>0</v>
      </c>
      <c r="AX18" s="409">
        <v>0</v>
      </c>
      <c r="AY18" s="409">
        <v>0</v>
      </c>
      <c r="AZ18" s="409">
        <v>0</v>
      </c>
      <c r="BA18" s="409">
        <v>0</v>
      </c>
      <c r="BB18" s="409">
        <v>0</v>
      </c>
      <c r="BC18" s="409">
        <v>0</v>
      </c>
      <c r="BD18" s="409">
        <v>0</v>
      </c>
      <c r="BE18" s="409">
        <v>0</v>
      </c>
      <c r="BF18" s="409">
        <v>0</v>
      </c>
      <c r="BH18" s="374">
        <f t="shared" si="0"/>
        <v>12</v>
      </c>
      <c r="BI18" s="375" t="str" cm="1">
        <f t="array" aca="1" ref="BI18" ca="1" xml:space="preserve"> INDIRECT( ADDRESS( ROW($C$16), COLUMN($C$16) +$BH18) )</f>
        <v>ㄫ</v>
      </c>
      <c r="BJ18" s="376" t="str" cm="1">
        <f t="array" aca="1" ref="BJ18" ca="1" xml:space="preserve"> INDIRECT( ADDRESS( ROW($C$17), COLUMN($C$17) +$BH18) )</f>
        <v>ng</v>
      </c>
      <c r="BK18" s="379" t="str" cm="1">
        <f t="array" aca="1" ref="BK18" ca="1" xml:space="preserve"> INDIRECT( ADDRESS( ROW($C$18), COLUMN($C$18) +$BH18) )</f>
        <v>q</v>
      </c>
      <c r="BL18" s="378" t="str" cm="1">
        <f t="array" aca="1" ref="BL18" ca="1" xml:space="preserve"> INDIRECT( ADDRESS( ROW($C$19), COLUMN($C$19) +$BH18) )</f>
        <v>c</v>
      </c>
    </row>
    <row r="19" spans="1:64" s="403" customFormat="1" ht="38.1" customHeight="1">
      <c r="A19" s="399"/>
      <c r="B19" s="410" t="s">
        <v>765</v>
      </c>
      <c r="C19" s="411"/>
      <c r="D19" s="412" t="s">
        <v>412</v>
      </c>
      <c r="E19" s="412" t="s">
        <v>221</v>
      </c>
      <c r="F19" s="412" t="s">
        <v>413</v>
      </c>
      <c r="G19" s="412" t="s">
        <v>414</v>
      </c>
      <c r="H19" s="412" t="s">
        <v>415</v>
      </c>
      <c r="I19" s="412" t="s">
        <v>179</v>
      </c>
      <c r="J19" s="412" t="s">
        <v>416</v>
      </c>
      <c r="K19" s="412" t="s">
        <v>226</v>
      </c>
      <c r="L19" s="412" t="s">
        <v>547</v>
      </c>
      <c r="M19" s="412" t="s">
        <v>321</v>
      </c>
      <c r="N19" s="412" t="s">
        <v>301</v>
      </c>
      <c r="O19" s="412" t="s">
        <v>304</v>
      </c>
      <c r="P19" s="412" t="s">
        <v>772</v>
      </c>
      <c r="Q19" s="412" t="s">
        <v>349</v>
      </c>
      <c r="R19" s="412" t="s">
        <v>171</v>
      </c>
      <c r="S19" s="412" t="s">
        <v>423</v>
      </c>
      <c r="T19" s="412" t="s">
        <v>469</v>
      </c>
      <c r="U19" s="412" t="s">
        <v>419</v>
      </c>
      <c r="V19" s="412" t="s">
        <v>418</v>
      </c>
      <c r="W19" s="412" t="s">
        <v>421</v>
      </c>
      <c r="X19" s="412" t="s">
        <v>417</v>
      </c>
      <c r="Y19" s="412" t="s">
        <v>790</v>
      </c>
      <c r="Z19" s="412" t="s">
        <v>239</v>
      </c>
      <c r="AA19" s="412" t="s">
        <v>313</v>
      </c>
      <c r="AB19" s="412" t="s">
        <v>168</v>
      </c>
      <c r="AC19" s="412" t="s">
        <v>225</v>
      </c>
      <c r="AD19" s="412" t="s">
        <v>473</v>
      </c>
      <c r="AE19" s="412" t="s">
        <v>425</v>
      </c>
      <c r="AF19" s="412" t="s">
        <v>315</v>
      </c>
      <c r="AG19" s="412" t="s">
        <v>422</v>
      </c>
      <c r="AH19" s="412" t="s">
        <v>774</v>
      </c>
      <c r="AI19" s="412" t="s">
        <v>431</v>
      </c>
      <c r="AJ19" s="412" t="s">
        <v>791</v>
      </c>
      <c r="AK19" s="412" t="s">
        <v>350</v>
      </c>
      <c r="AL19" s="412" t="s">
        <v>775</v>
      </c>
      <c r="AM19" s="412" t="s">
        <v>424</v>
      </c>
      <c r="AN19" s="412" t="s">
        <v>792</v>
      </c>
      <c r="AO19" s="412" t="s">
        <v>338</v>
      </c>
      <c r="AP19" s="412" t="s">
        <v>427</v>
      </c>
      <c r="AQ19" s="412" t="s">
        <v>165</v>
      </c>
      <c r="AR19" s="412" t="s">
        <v>428</v>
      </c>
      <c r="AS19" s="412" t="s">
        <v>793</v>
      </c>
      <c r="AT19" s="412" t="s">
        <v>429</v>
      </c>
      <c r="AU19" s="412" t="s">
        <v>430</v>
      </c>
      <c r="AV19" s="412" t="s">
        <v>241</v>
      </c>
      <c r="AW19" s="412" t="s">
        <v>434</v>
      </c>
      <c r="AX19" s="412" t="s">
        <v>433</v>
      </c>
      <c r="AY19" s="412" t="s">
        <v>166</v>
      </c>
      <c r="AZ19" s="412" t="s">
        <v>167</v>
      </c>
      <c r="BA19" s="412" t="s">
        <v>169</v>
      </c>
      <c r="BB19" s="412" t="s">
        <v>305</v>
      </c>
      <c r="BC19" s="412" t="s">
        <v>432</v>
      </c>
      <c r="BD19" s="412" t="s">
        <v>420</v>
      </c>
      <c r="BE19" s="412" t="s">
        <v>435</v>
      </c>
      <c r="BF19" s="412">
        <v>0</v>
      </c>
      <c r="BH19" s="381">
        <f t="shared" si="0"/>
        <v>13</v>
      </c>
      <c r="BI19" s="382" t="str" cm="1">
        <f t="array" aca="1" ref="BI19" ca="1" xml:space="preserve"> INDIRECT( ADDRESS( ROW($C$16), COLUMN($C$16) +$BH19) )</f>
        <v>ㄗ</v>
      </c>
      <c r="BJ19" s="383" t="str" cm="1">
        <f t="array" aca="1" ref="BJ19" ca="1" xml:space="preserve"> INDIRECT( ADDRESS( ROW($C$17), COLUMN($C$17) +$BH19) )</f>
        <v>ts</v>
      </c>
      <c r="BK19" s="384" t="str" cm="1">
        <f t="array" aca="1" ref="BK19" ca="1" xml:space="preserve"> INDIRECT( ADDRESS( ROW($C$18), COLUMN($C$18) +$BH19) )</f>
        <v>z</v>
      </c>
      <c r="BL19" s="385" t="str" cm="1">
        <f t="array" aca="1" ref="BL19" ca="1" xml:space="preserve"> INDIRECT( ADDRESS( ROW($C$19), COLUMN($C$19) +$BH19) )</f>
        <v>Y</v>
      </c>
    </row>
    <row r="20" spans="1:64" ht="38.1" customHeight="1">
      <c r="A20" s="357"/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  <c r="AB20" s="357"/>
      <c r="AC20" s="357"/>
      <c r="AD20" s="357"/>
      <c r="AE20" s="357"/>
      <c r="AF20" s="357"/>
      <c r="AG20" s="357"/>
      <c r="AH20" s="357"/>
      <c r="AI20" s="357"/>
      <c r="AJ20" s="357"/>
      <c r="AK20" s="357"/>
      <c r="AL20" s="357"/>
      <c r="AM20" s="357"/>
      <c r="AN20" s="357"/>
      <c r="AO20" s="357"/>
      <c r="AP20" s="357"/>
      <c r="AQ20" s="357"/>
      <c r="AR20" s="332"/>
      <c r="AS20" s="332"/>
      <c r="AT20" s="357"/>
      <c r="AU20" s="357"/>
      <c r="AV20" s="357"/>
      <c r="BH20" s="374">
        <f t="shared" si="0"/>
        <v>14</v>
      </c>
      <c r="BI20" s="375" t="str" cm="1">
        <f t="array" aca="1" ref="BI20" ca="1" xml:space="preserve"> INDIRECT( ADDRESS( ROW($C$16), COLUMN($C$16) +$BH20) )</f>
        <v>ㄘ</v>
      </c>
      <c r="BJ20" s="376" t="str" cm="1">
        <f t="array" aca="1" ref="BJ20" ca="1" xml:space="preserve"> INDIRECT( ADDRESS( ROW($C$17), COLUMN($C$17) +$BH20) )</f>
        <v>tsh</v>
      </c>
      <c r="BK20" s="377" t="str" cm="1">
        <f t="array" aca="1" ref="BK20" ca="1" xml:space="preserve"> INDIRECT( ADDRESS( ROW($C$18), COLUMN($C$18) +$BH20) )</f>
        <v>c</v>
      </c>
      <c r="BL20" s="378" t="str" cm="1">
        <f t="array" aca="1" ref="BL20" ca="1" xml:space="preserve"> INDIRECT( ADDRESS( ROW($C$19), COLUMN($C$19) +$BH20) )</f>
        <v>n</v>
      </c>
    </row>
    <row r="21" spans="1:64" s="414" customFormat="1" ht="38.1" customHeight="1">
      <c r="B21" s="413" t="s">
        <v>794</v>
      </c>
      <c r="BH21" s="374">
        <f>BH20+1</f>
        <v>15</v>
      </c>
      <c r="BI21" s="375" t="str" cm="1">
        <f t="array" aca="1" ref="BI21" ca="1" xml:space="preserve"> INDIRECT( ADDRESS( ROW($C$16), COLUMN($C$16) +$BH21) )</f>
        <v>ㆡ</v>
      </c>
      <c r="BJ21" s="376" t="str" cm="1">
        <f t="array" aca="1" ref="BJ21" ca="1" xml:space="preserve"> INDIRECT( ADDRESS( ROW($C$17), COLUMN($C$17) +$BH21) )</f>
        <v>j</v>
      </c>
      <c r="BK21" s="377" t="str" cm="1">
        <f t="array" aca="1" ref="BK21" ca="1" xml:space="preserve"> INDIRECT( ADDRESS( ROW($C$18), COLUMN($C$18) +$BH21) )</f>
        <v>Z</v>
      </c>
      <c r="BL21" s="378" t="str" cm="1">
        <f t="array" aca="1" ref="BL21" ca="1" xml:space="preserve"> INDIRECT( ADDRESS( ROW($C$19), COLUMN($C$19) +$BH21) )</f>
        <v>h</v>
      </c>
    </row>
    <row r="22" spans="1:64" s="414" customFormat="1" ht="38.1" customHeight="1">
      <c r="B22" s="415" t="str">
        <f xml:space="preserve"> "- 'xlit|" &amp; D27 &amp; "|" &amp; D28 &amp; "|'"</f>
        <v>- 'xlit|bpBmdtnlgkGqzcZszicigzJaaNOONoeeN0000uUyYDQGN123570000000000|1aq2wsxeEDdcYnh8Rvfyr*iIkoO9UjJ (lL,&lt;m0p;:/-u43btgz6570|'</v>
      </c>
      <c r="C22" s="415"/>
      <c r="D22" s="415"/>
      <c r="E22" s="415"/>
      <c r="F22" s="415"/>
      <c r="G22" s="415"/>
      <c r="H22" s="415"/>
      <c r="I22" s="415"/>
      <c r="J22" s="415"/>
      <c r="K22" s="415"/>
      <c r="L22" s="415"/>
      <c r="M22" s="415"/>
      <c r="N22" s="415"/>
      <c r="O22" s="415"/>
      <c r="P22" s="415"/>
      <c r="Q22" s="415"/>
      <c r="R22" s="415"/>
      <c r="S22" s="415"/>
      <c r="T22" s="415"/>
      <c r="U22" s="415"/>
      <c r="V22" s="415"/>
      <c r="W22" s="415"/>
      <c r="X22" s="415"/>
      <c r="Y22" s="415"/>
      <c r="Z22" s="416"/>
      <c r="AA22" s="416"/>
      <c r="AB22" s="416"/>
      <c r="AC22" s="416"/>
      <c r="AD22" s="416"/>
      <c r="AE22" s="416"/>
      <c r="AF22" s="416"/>
      <c r="AG22" s="416"/>
      <c r="AH22" s="417"/>
      <c r="AI22" s="417"/>
      <c r="AJ22" s="417"/>
      <c r="AK22" s="417"/>
      <c r="AL22" s="417"/>
      <c r="AM22" s="417"/>
      <c r="AN22" s="417"/>
      <c r="AO22" s="417"/>
      <c r="AP22" s="417"/>
      <c r="AQ22" s="417"/>
      <c r="AR22" s="417"/>
      <c r="AS22" s="417"/>
      <c r="AT22" s="417"/>
      <c r="AU22" s="417"/>
      <c r="AV22" s="417"/>
      <c r="AW22" s="417"/>
      <c r="AX22" s="417"/>
      <c r="AY22" s="417"/>
      <c r="AZ22" s="417"/>
      <c r="BA22" s="417"/>
      <c r="BB22" s="417"/>
      <c r="BC22" s="417"/>
      <c r="BD22" s="417"/>
      <c r="BE22" s="417"/>
      <c r="BF22" s="417"/>
      <c r="BG22" s="417"/>
      <c r="BH22" s="388">
        <f t="shared" ref="BH22" si="1">BH21+1</f>
        <v>16</v>
      </c>
      <c r="BI22" s="389" t="str" cm="1">
        <f t="array" aca="1" ref="BI22" ca="1" xml:space="preserve"> INDIRECT( ADDRESS( ROW($C$16), COLUMN($C$16) +$BH22) )</f>
        <v>ㄙ</v>
      </c>
      <c r="BJ22" s="390" t="str" cm="1">
        <f t="array" aca="1" ref="BJ22" ca="1" xml:space="preserve"> INDIRECT( ADDRESS( ROW($C$17), COLUMN($C$17) +$BH22) )</f>
        <v>s</v>
      </c>
      <c r="BK22" s="391" t="str" cm="1">
        <f t="array" aca="1" ref="BK22" ca="1" xml:space="preserve"> INDIRECT( ADDRESS( ROW($C$18), COLUMN($C$18) +$BH22) )</f>
        <v>s</v>
      </c>
      <c r="BL22" s="392" t="str" cm="1">
        <f t="array" aca="1" ref="BL22" ca="1" xml:space="preserve"> INDIRECT( ADDRESS( ROW($C$19), COLUMN($C$19) +$BH22) )</f>
        <v>8</v>
      </c>
    </row>
    <row r="23" spans="1:64" s="414" customFormat="1" ht="38.1" customHeight="1">
      <c r="B23" s="417"/>
      <c r="C23" s="417"/>
      <c r="D23" s="417"/>
      <c r="E23" s="417"/>
      <c r="F23" s="417"/>
      <c r="G23" s="417"/>
      <c r="H23" s="417"/>
      <c r="I23" s="417"/>
      <c r="J23" s="417"/>
      <c r="K23" s="417"/>
      <c r="L23" s="417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7"/>
      <c r="X23" s="417"/>
      <c r="Y23" s="417"/>
      <c r="Z23" s="417"/>
      <c r="AA23" s="417"/>
      <c r="AB23" s="417"/>
      <c r="AC23" s="417"/>
      <c r="AD23" s="417"/>
      <c r="AE23" s="417"/>
      <c r="AF23" s="417"/>
      <c r="AG23" s="417"/>
      <c r="AH23" s="417"/>
      <c r="AI23" s="417"/>
      <c r="AJ23" s="417"/>
      <c r="AK23" s="417"/>
      <c r="AL23" s="417"/>
      <c r="AM23" s="417"/>
      <c r="AN23" s="417"/>
      <c r="AO23" s="417"/>
      <c r="AP23" s="417"/>
      <c r="AQ23" s="417"/>
      <c r="AR23" s="417"/>
      <c r="AS23" s="417"/>
      <c r="AT23" s="417"/>
      <c r="AU23" s="417"/>
      <c r="AV23" s="417"/>
      <c r="AW23" s="417"/>
      <c r="AX23" s="417"/>
      <c r="AY23" s="417"/>
      <c r="AZ23" s="417"/>
      <c r="BA23" s="417"/>
      <c r="BB23" s="417"/>
      <c r="BC23" s="417"/>
      <c r="BD23" s="417"/>
      <c r="BE23" s="417"/>
      <c r="BF23" s="417"/>
      <c r="BG23" s="417"/>
      <c r="BH23" s="374">
        <f>BH22+1</f>
        <v>17</v>
      </c>
      <c r="BI23" s="375" t="str" cm="1">
        <f t="array" aca="1" ref="BI23" ca="1" xml:space="preserve"> INDIRECT( ADDRESS( ROW($C$16), COLUMN($C$16) +$BH23) )</f>
        <v>ㄐ</v>
      </c>
      <c r="BJ23" s="376" t="str" cm="1">
        <f t="array" aca="1" ref="BJ23" ca="1" xml:space="preserve"> INDIRECT( ADDRESS( ROW($C$17), COLUMN($C$17) +$BH23) )</f>
        <v>tsi</v>
      </c>
      <c r="BK23" s="377" t="str" cm="1">
        <f t="array" aca="1" ref="BK23" ca="1" xml:space="preserve"> INDIRECT( ADDRESS( ROW($C$18), COLUMN($C$18) +$BH23) )</f>
        <v>zi</v>
      </c>
      <c r="BL23" s="378" t="str" cm="1">
        <f t="array" aca="1" ref="BL23" ca="1" xml:space="preserve"> INDIRECT( ADDRESS( ROW($C$19), COLUMN($C$19) +$BH23) )</f>
        <v>R</v>
      </c>
    </row>
    <row r="24" spans="1:64" s="414" customFormat="1" ht="38.1" customHeight="1">
      <c r="B24" s="417" t="s">
        <v>795</v>
      </c>
      <c r="C24" s="417"/>
      <c r="D24" s="417"/>
      <c r="E24" s="417"/>
      <c r="F24" s="417"/>
      <c r="G24" s="417"/>
      <c r="H24" s="417"/>
      <c r="I24" s="417"/>
      <c r="J24" s="417"/>
      <c r="K24" s="417"/>
      <c r="L24" s="417"/>
      <c r="M24" s="417"/>
      <c r="N24" s="417"/>
      <c r="O24" s="417"/>
      <c r="P24" s="417"/>
      <c r="Q24" s="417"/>
      <c r="R24" s="417"/>
      <c r="S24" s="417"/>
      <c r="T24" s="417"/>
      <c r="U24" s="417"/>
      <c r="V24" s="417"/>
      <c r="W24" s="417"/>
      <c r="X24" s="417"/>
      <c r="Y24" s="417"/>
      <c r="Z24" s="417"/>
      <c r="AA24" s="417"/>
      <c r="AB24" s="417"/>
      <c r="AC24" s="417"/>
      <c r="AD24" s="417"/>
      <c r="AE24" s="417"/>
      <c r="AF24" s="417"/>
      <c r="AG24" s="417"/>
      <c r="AH24" s="417"/>
      <c r="AI24" s="417"/>
      <c r="AJ24" s="417"/>
      <c r="AK24" s="417"/>
      <c r="AL24" s="417"/>
      <c r="AM24" s="417"/>
      <c r="AN24" s="417"/>
      <c r="AO24" s="417"/>
      <c r="AP24" s="417"/>
      <c r="AQ24" s="417"/>
      <c r="AR24" s="417"/>
      <c r="AS24" s="417"/>
      <c r="AT24" s="417"/>
      <c r="AU24" s="417"/>
      <c r="AV24" s="417"/>
      <c r="AW24" s="417"/>
      <c r="AX24" s="417"/>
      <c r="AY24" s="417"/>
      <c r="AZ24" s="417"/>
      <c r="BA24" s="417"/>
      <c r="BB24" s="417"/>
      <c r="BC24" s="417"/>
      <c r="BD24" s="417"/>
      <c r="BE24" s="417"/>
      <c r="BF24" s="417"/>
      <c r="BG24" s="417"/>
      <c r="BH24" s="374">
        <f t="shared" ref="BH24:BH57" si="2">BH23+1</f>
        <v>18</v>
      </c>
      <c r="BI24" s="375" t="str" cm="1">
        <f t="array" aca="1" ref="BI24" ca="1" xml:space="preserve"> INDIRECT( ADDRESS( ROW($C$16), COLUMN($C$16) +$BH24) )</f>
        <v>ㄑ</v>
      </c>
      <c r="BJ24" s="376" t="str" cm="1">
        <f t="array" aca="1" ref="BJ24" ca="1" xml:space="preserve"> INDIRECT( ADDRESS( ROW($C$17), COLUMN($C$17) +$BH24) )</f>
        <v>tshi</v>
      </c>
      <c r="BK24" s="377" t="str" cm="1">
        <f t="array" aca="1" ref="BK24" ca="1" xml:space="preserve"> INDIRECT( ADDRESS( ROW($C$18), COLUMN($C$18) +$BH24) )</f>
        <v>ci</v>
      </c>
      <c r="BL24" s="378" t="str" cm="1">
        <f t="array" aca="1" ref="BL24" ca="1" xml:space="preserve"> INDIRECT( ADDRESS( ROW($C$19), COLUMN($C$19) +$BH24) )</f>
        <v>v</v>
      </c>
    </row>
    <row r="25" spans="1:64" s="414" customFormat="1" ht="38.1" customHeight="1">
      <c r="B25" s="417" t="s">
        <v>796</v>
      </c>
      <c r="C25" s="417"/>
      <c r="D25" s="417"/>
      <c r="E25" s="417"/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  <c r="Q25" s="417"/>
      <c r="R25" s="417"/>
      <c r="S25" s="417"/>
      <c r="T25" s="417"/>
      <c r="U25" s="417"/>
      <c r="V25" s="417"/>
      <c r="W25" s="417"/>
      <c r="X25" s="417"/>
      <c r="Y25" s="417"/>
      <c r="Z25" s="417"/>
      <c r="AA25" s="417"/>
      <c r="AB25" s="417"/>
      <c r="AC25" s="417"/>
      <c r="AD25" s="417"/>
      <c r="AE25" s="417"/>
      <c r="AF25" s="417"/>
      <c r="AG25" s="417"/>
      <c r="AH25" s="417"/>
      <c r="AI25" s="417"/>
      <c r="AJ25" s="417"/>
      <c r="AK25" s="417"/>
      <c r="AL25" s="417"/>
      <c r="AM25" s="417"/>
      <c r="AN25" s="417"/>
      <c r="AO25" s="417"/>
      <c r="AP25" s="417"/>
      <c r="AQ25" s="417"/>
      <c r="AR25" s="417"/>
      <c r="AS25" s="417"/>
      <c r="AT25" s="417"/>
      <c r="AU25" s="417"/>
      <c r="AV25" s="417"/>
      <c r="AW25" s="417"/>
      <c r="AX25" s="417"/>
      <c r="AY25" s="417"/>
      <c r="AZ25" s="417"/>
      <c r="BA25" s="417"/>
      <c r="BB25" s="417"/>
      <c r="BC25" s="417"/>
      <c r="BD25" s="417"/>
      <c r="BE25" s="417"/>
      <c r="BF25" s="417"/>
      <c r="BG25" s="417"/>
      <c r="BH25" s="374">
        <f t="shared" si="2"/>
        <v>19</v>
      </c>
      <c r="BI25" s="375" t="str" cm="1">
        <f t="array" aca="1" ref="BI25" ca="1" xml:space="preserve"> INDIRECT( ADDRESS( ROW($C$16), COLUMN($C$16) +$BH25) )</f>
        <v>ㆢ</v>
      </c>
      <c r="BJ25" s="376" t="str" cm="1">
        <f t="array" aca="1" ref="BJ25" ca="1" xml:space="preserve"> INDIRECT( ADDRESS( ROW($C$17), COLUMN($C$17) +$BH25) )</f>
        <v>ji</v>
      </c>
      <c r="BK25" s="377" t="str" cm="1">
        <f t="array" aca="1" ref="BK25" ca="1" xml:space="preserve"> INDIRECT( ADDRESS( ROW($C$18), COLUMN($C$18) +$BH25) )</f>
        <v>g</v>
      </c>
      <c r="BL25" s="378" t="str" cm="1">
        <f t="array" aca="1" ref="BL25" ca="1" xml:space="preserve"> INDIRECT( ADDRESS( ROW($C$19), COLUMN($C$19) +$BH25) )</f>
        <v>f</v>
      </c>
    </row>
    <row r="26" spans="1:64" s="414" customFormat="1" ht="38.1" customHeight="1">
      <c r="B26" s="417"/>
      <c r="C26" s="417"/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  <c r="Q26" s="417"/>
      <c r="R26" s="417"/>
      <c r="S26" s="417"/>
      <c r="T26" s="417"/>
      <c r="U26" s="417"/>
      <c r="V26" s="417"/>
      <c r="W26" s="417"/>
      <c r="X26" s="417"/>
      <c r="Y26" s="417"/>
      <c r="Z26" s="417"/>
      <c r="AA26" s="417"/>
      <c r="AB26" s="417"/>
      <c r="AC26" s="417"/>
      <c r="AD26" s="417"/>
      <c r="AE26" s="417"/>
      <c r="AF26" s="417"/>
      <c r="AG26" s="417"/>
      <c r="AH26" s="417"/>
      <c r="AI26" s="417"/>
      <c r="AJ26" s="417"/>
      <c r="AK26" s="417"/>
      <c r="AL26" s="417"/>
      <c r="AM26" s="417"/>
      <c r="AN26" s="417"/>
      <c r="AO26" s="417"/>
      <c r="AP26" s="417"/>
      <c r="AQ26" s="417"/>
      <c r="AR26" s="417"/>
      <c r="AS26" s="417"/>
      <c r="AT26" s="417"/>
      <c r="AU26" s="417"/>
      <c r="AV26" s="417"/>
      <c r="AW26" s="417"/>
      <c r="AX26" s="417"/>
      <c r="AY26" s="417"/>
      <c r="AZ26" s="417"/>
      <c r="BA26" s="417"/>
      <c r="BB26" s="417"/>
      <c r="BC26" s="417"/>
      <c r="BD26" s="417"/>
      <c r="BE26" s="417"/>
      <c r="BF26" s="417"/>
      <c r="BG26" s="417"/>
      <c r="BH26" s="374">
        <f t="shared" si="2"/>
        <v>20</v>
      </c>
      <c r="BI26" s="375" t="str" cm="1">
        <f t="array" aca="1" ref="BI26" ca="1" xml:space="preserve"> INDIRECT( ADDRESS( ROW($C$16), COLUMN($C$16) +$BH26) )</f>
        <v>ㄒ</v>
      </c>
      <c r="BJ26" s="376" t="str" cm="1">
        <f t="array" aca="1" ref="BJ26" ca="1" xml:space="preserve"> INDIRECT( ADDRESS( ROW($C$17), COLUMN($C$17) +$BH26) )</f>
        <v>si</v>
      </c>
      <c r="BK26" s="377" t="str" cm="1">
        <f t="array" aca="1" ref="BK26" ca="1" xml:space="preserve"> INDIRECT( ADDRESS( ROW($C$18), COLUMN($C$18) +$BH26) )</f>
        <v>z</v>
      </c>
      <c r="BL26" s="378" t="str" cm="1">
        <f t="array" aca="1" ref="BL26" ca="1" xml:space="preserve"> INDIRECT( ADDRESS( ROW($C$19), COLUMN($C$19) +$BH26) )</f>
        <v>y</v>
      </c>
    </row>
    <row r="27" spans="1:64" s="414" customFormat="1" ht="38.1" customHeight="1">
      <c r="B27" s="418" t="s">
        <v>786</v>
      </c>
      <c r="C27" s="419"/>
      <c r="D27" s="420" t="str">
        <f xml:space="preserve"> _xlfn.CONCAT(D18:BF18)</f>
        <v>bpBmdtnlgkGqzcZszicigzJaaNOONoeeN0000uUyYDQGN123570000000000</v>
      </c>
      <c r="E27" s="419"/>
      <c r="F27" s="419"/>
      <c r="G27" s="419"/>
      <c r="H27" s="419"/>
      <c r="I27" s="419"/>
      <c r="J27" s="419"/>
      <c r="K27" s="419"/>
      <c r="L27" s="419"/>
      <c r="M27" s="419"/>
      <c r="N27" s="419"/>
      <c r="O27" s="419"/>
      <c r="P27" s="419"/>
      <c r="Q27" s="419"/>
      <c r="R27" s="419"/>
      <c r="S27" s="419"/>
      <c r="T27" s="419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  <c r="AE27" s="419"/>
      <c r="AF27" s="419"/>
      <c r="AG27" s="419"/>
      <c r="AH27" s="417"/>
      <c r="AI27" s="417"/>
      <c r="AJ27" s="417"/>
      <c r="AK27" s="417"/>
      <c r="AL27" s="417"/>
      <c r="AM27" s="417"/>
      <c r="AN27" s="417"/>
      <c r="AO27" s="417"/>
      <c r="AP27" s="417"/>
      <c r="AQ27" s="417"/>
      <c r="AR27" s="417"/>
      <c r="AS27" s="417"/>
      <c r="AT27" s="417"/>
      <c r="AU27" s="417"/>
      <c r="AV27" s="417"/>
      <c r="AW27" s="417"/>
      <c r="AX27" s="417"/>
      <c r="AY27" s="417"/>
      <c r="AZ27" s="417"/>
      <c r="BA27" s="417"/>
      <c r="BB27" s="417"/>
      <c r="BC27" s="417"/>
      <c r="BD27" s="417"/>
      <c r="BE27" s="417"/>
      <c r="BF27" s="417"/>
      <c r="BG27" s="417"/>
      <c r="BH27" s="374">
        <f t="shared" si="2"/>
        <v>21</v>
      </c>
      <c r="BI27" s="375" t="str" cm="1">
        <f t="array" aca="1" ref="BI27" ca="1" xml:space="preserve"> INDIRECT( ADDRESS( ROW($C$16), COLUMN($C$16) +$BH27) )</f>
        <v>ㄏ</v>
      </c>
      <c r="BJ27" s="376" t="str" cm="1">
        <f t="array" aca="1" ref="BJ27" ca="1" xml:space="preserve"> INDIRECT( ADDRESS( ROW($C$17), COLUMN($C$17) +$BH27) )</f>
        <v>h</v>
      </c>
      <c r="BK27" s="377" t="str" cm="1">
        <f t="array" aca="1" ref="BK27" ca="1" xml:space="preserve"> INDIRECT( ADDRESS( ROW($C$18), COLUMN($C$18) +$BH27) )</f>
        <v>J</v>
      </c>
      <c r="BL27" s="378" t="str" cm="1">
        <f t="array" aca="1" ref="BL27" ca="1" xml:space="preserve"> INDIRECT( ADDRESS( ROW($C$19), COLUMN($C$19) +$BH27) )</f>
        <v>r</v>
      </c>
    </row>
    <row r="28" spans="1:64" s="414" customFormat="1" ht="38.1" customHeight="1">
      <c r="B28" s="421" t="s">
        <v>797</v>
      </c>
      <c r="C28" s="422"/>
      <c r="D28" s="423" t="str">
        <f xml:space="preserve"> _xlfn.CONCAT(D19:BF19)</f>
        <v>1aq2wsxeEDdcYnh8Rvfyr*iIkoO9UjJ (lL,&lt;m0p;:/-u43btgz6570</v>
      </c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2"/>
      <c r="T28" s="422"/>
      <c r="U28" s="422"/>
      <c r="V28" s="422"/>
      <c r="W28" s="422"/>
      <c r="X28" s="422"/>
      <c r="Y28" s="422"/>
      <c r="Z28" s="422"/>
      <c r="AA28" s="422"/>
      <c r="AB28" s="422"/>
      <c r="AC28" s="422"/>
      <c r="AD28" s="422"/>
      <c r="AE28" s="422"/>
      <c r="AF28" s="422"/>
      <c r="AG28" s="422"/>
      <c r="AH28" s="417"/>
      <c r="AI28" s="417"/>
      <c r="AJ28" s="417"/>
      <c r="AK28" s="417"/>
      <c r="AL28" s="417"/>
      <c r="AM28" s="417"/>
      <c r="AN28" s="417"/>
      <c r="AO28" s="417"/>
      <c r="AP28" s="417"/>
      <c r="AQ28" s="417"/>
      <c r="AR28" s="417"/>
      <c r="AS28" s="417"/>
      <c r="AT28" s="417"/>
      <c r="AU28" s="417"/>
      <c r="AV28" s="417"/>
      <c r="AW28" s="417"/>
      <c r="AX28" s="417"/>
      <c r="AY28" s="417"/>
      <c r="AZ28" s="417"/>
      <c r="BA28" s="417"/>
      <c r="BB28" s="417"/>
      <c r="BC28" s="417"/>
      <c r="BD28" s="417"/>
      <c r="BE28" s="417"/>
      <c r="BF28" s="417"/>
      <c r="BG28" s="417"/>
      <c r="BH28" s="374">
        <f t="shared" si="2"/>
        <v>22</v>
      </c>
      <c r="BI28" s="375" t="str" cm="1">
        <f t="array" aca="1" ref="BI28" ca="1" xml:space="preserve"> INDIRECT( ADDRESS( ROW($C$16), COLUMN($C$16) +$BH28) )</f>
        <v>ㄚ</v>
      </c>
      <c r="BJ28" s="376" t="str" cm="1">
        <f t="array" aca="1" ref="BJ28" ca="1" xml:space="preserve"> INDIRECT( ADDRESS( ROW($C$17), COLUMN($C$17) +$BH28) )</f>
        <v>a</v>
      </c>
      <c r="BK28" s="377" t="str" cm="1">
        <f t="array" aca="1" ref="BK28" ca="1" xml:space="preserve"> INDIRECT( ADDRESS( ROW($C$18), COLUMN($C$18) +$BH28) )</f>
        <v>a</v>
      </c>
      <c r="BL28" s="378" t="str" cm="1">
        <f t="array" aca="1" ref="BL28" ca="1" xml:space="preserve"> INDIRECT( ADDRESS( ROW($C$19), COLUMN($C$19) +$BH28) )</f>
        <v>*</v>
      </c>
    </row>
    <row r="29" spans="1:64" s="414" customFormat="1" ht="38.1" customHeight="1">
      <c r="B29" s="417"/>
      <c r="C29" s="417"/>
      <c r="D29" s="417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  <c r="Q29" s="417"/>
      <c r="R29" s="417"/>
      <c r="S29" s="417"/>
      <c r="T29" s="417"/>
      <c r="U29" s="417"/>
      <c r="V29" s="417"/>
      <c r="W29" s="417"/>
      <c r="X29" s="417"/>
      <c r="Y29" s="417"/>
      <c r="Z29" s="417"/>
      <c r="AA29" s="417"/>
      <c r="AB29" s="417"/>
      <c r="AC29" s="417"/>
      <c r="AD29" s="417"/>
      <c r="AE29" s="417"/>
      <c r="AF29" s="417"/>
      <c r="AG29" s="417"/>
      <c r="AH29" s="417"/>
      <c r="AI29" s="417"/>
      <c r="AJ29" s="417"/>
      <c r="AK29" s="417"/>
      <c r="AL29" s="417"/>
      <c r="AM29" s="417"/>
      <c r="AN29" s="417"/>
      <c r="AO29" s="417"/>
      <c r="AP29" s="417"/>
      <c r="AQ29" s="417"/>
      <c r="AR29" s="417"/>
      <c r="AS29" s="417"/>
      <c r="AT29" s="417"/>
      <c r="AU29" s="417"/>
      <c r="AV29" s="417"/>
      <c r="AW29" s="417"/>
      <c r="AX29" s="417"/>
      <c r="AY29" s="417"/>
      <c r="AZ29" s="417"/>
      <c r="BA29" s="417"/>
      <c r="BB29" s="417"/>
      <c r="BC29" s="417"/>
      <c r="BD29" s="417"/>
      <c r="BE29" s="417"/>
      <c r="BF29" s="417"/>
      <c r="BG29" s="417"/>
      <c r="BH29" s="374">
        <f t="shared" si="2"/>
        <v>23</v>
      </c>
      <c r="BI29" s="375" t="str" cm="1">
        <f t="array" aca="1" ref="BI29" ca="1" xml:space="preserve"> INDIRECT( ADDRESS( ROW($C$16), COLUMN($C$16) +$BH29) )</f>
        <v>ㆩ</v>
      </c>
      <c r="BJ29" s="376" t="str" cm="1">
        <f t="array" aca="1" ref="BJ29" ca="1" xml:space="preserve"> INDIRECT( ADDRESS( ROW($C$17), COLUMN($C$17) +$BH29) )</f>
        <v>ann</v>
      </c>
      <c r="BK29" s="377" t="str" cm="1">
        <f t="array" aca="1" ref="BK29" ca="1" xml:space="preserve"> INDIRECT( ADDRESS( ROW($C$18), COLUMN($C$18) +$BH29) )</f>
        <v>aN</v>
      </c>
      <c r="BL29" s="378" t="str" cm="1">
        <f t="array" aca="1" ref="BL29" ca="1" xml:space="preserve"> INDIRECT( ADDRESS( ROW($C$19), COLUMN($C$19) +$BH29) )</f>
        <v>i</v>
      </c>
    </row>
    <row r="30" spans="1:64" s="414" customFormat="1" ht="38.1" customHeight="1">
      <c r="B30" s="424" t="s">
        <v>798</v>
      </c>
      <c r="C30" s="417"/>
      <c r="D30" s="417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417"/>
      <c r="Y30" s="417"/>
      <c r="Z30" s="417"/>
      <c r="AA30" s="417"/>
      <c r="AB30" s="417"/>
      <c r="AC30" s="417"/>
      <c r="AD30" s="417"/>
      <c r="AE30" s="417"/>
      <c r="AF30" s="417"/>
      <c r="AG30" s="417"/>
      <c r="AH30" s="417"/>
      <c r="AI30" s="417"/>
      <c r="AJ30" s="417"/>
      <c r="AK30" s="417"/>
      <c r="AL30" s="417"/>
      <c r="AM30" s="417"/>
      <c r="AN30" s="417"/>
      <c r="AO30" s="417"/>
      <c r="AP30" s="417"/>
      <c r="AQ30" s="417"/>
      <c r="AR30" s="417"/>
      <c r="AS30" s="417"/>
      <c r="AT30" s="417"/>
      <c r="AU30" s="417"/>
      <c r="AV30" s="417"/>
      <c r="AW30" s="417"/>
      <c r="AX30" s="417"/>
      <c r="AY30" s="417"/>
      <c r="AZ30" s="417"/>
      <c r="BA30" s="417"/>
      <c r="BB30" s="417"/>
      <c r="BC30" s="417"/>
      <c r="BD30" s="417"/>
      <c r="BE30" s="417"/>
      <c r="BF30" s="417"/>
      <c r="BG30" s="417"/>
      <c r="BH30" s="388">
        <f t="shared" si="2"/>
        <v>24</v>
      </c>
      <c r="BI30" s="389" t="str" cm="1">
        <f t="array" aca="1" ref="BI30" ca="1" xml:space="preserve"> INDIRECT( ADDRESS( ROW($C$16), COLUMN($C$16) +$BH30) )</f>
        <v>ㆦ</v>
      </c>
      <c r="BJ30" s="390" t="str" cm="1">
        <f t="array" aca="1" ref="BJ30" ca="1" xml:space="preserve"> INDIRECT( ADDRESS( ROW($C$17), COLUMN($C$17) +$BH30) )</f>
        <v>o</v>
      </c>
      <c r="BK30" s="391" t="str" cm="1">
        <f t="array" aca="1" ref="BK30" ca="1" xml:space="preserve"> INDIRECT( ADDRESS( ROW($C$18), COLUMN($C$18) +$BH30) )</f>
        <v>O</v>
      </c>
      <c r="BL30" s="392" t="str" cm="1">
        <f t="array" aca="1" ref="BL30" ca="1" xml:space="preserve"> INDIRECT( ADDRESS( ROW($C$19), COLUMN($C$19) +$BH30) )</f>
        <v>I</v>
      </c>
    </row>
    <row r="31" spans="1:64" s="414" customFormat="1" ht="38.1" customHeight="1">
      <c r="B31" s="425" t="s">
        <v>799</v>
      </c>
      <c r="C31" s="415"/>
      <c r="D31" s="415"/>
      <c r="E31" s="415"/>
      <c r="F31" s="415"/>
      <c r="G31" s="415"/>
      <c r="H31" s="415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15"/>
      <c r="AG31" s="416"/>
      <c r="AH31" s="417"/>
      <c r="AI31" s="417"/>
      <c r="AJ31" s="417"/>
      <c r="AK31" s="417"/>
      <c r="AL31" s="417"/>
      <c r="AM31" s="417"/>
      <c r="AN31" s="417"/>
      <c r="AO31" s="417"/>
      <c r="AP31" s="417"/>
      <c r="AQ31" s="417"/>
      <c r="AR31" s="417"/>
      <c r="AS31" s="417"/>
      <c r="AT31" s="417"/>
      <c r="AU31" s="417"/>
      <c r="AV31" s="417"/>
      <c r="AW31" s="417"/>
      <c r="AX31" s="417"/>
      <c r="AY31" s="417"/>
      <c r="AZ31" s="417"/>
      <c r="BA31" s="417"/>
      <c r="BB31" s="417"/>
      <c r="BC31" s="417"/>
      <c r="BD31" s="417"/>
      <c r="BE31" s="417"/>
      <c r="BF31" s="417"/>
      <c r="BG31" s="417"/>
      <c r="BH31" s="381">
        <f t="shared" si="2"/>
        <v>25</v>
      </c>
      <c r="BI31" s="382" t="str" cm="1">
        <f t="array" aca="1" ref="BI31" ca="1" xml:space="preserve"> INDIRECT( ADDRESS( ROW($C$16), COLUMN($C$16) +$BH31) )</f>
        <v>ㆧ</v>
      </c>
      <c r="BJ31" s="383" t="str" cm="1">
        <f t="array" aca="1" ref="BJ31" ca="1" xml:space="preserve"> INDIRECT( ADDRESS( ROW($C$17), COLUMN($C$17) +$BH31) )</f>
        <v>onn</v>
      </c>
      <c r="BK31" s="384" t="str" cm="1">
        <f t="array" aca="1" ref="BK31" ca="1" xml:space="preserve"> INDIRECT( ADDRESS( ROW($C$18), COLUMN($C$18) +$BH31) )</f>
        <v>ON</v>
      </c>
      <c r="BL31" s="385" t="str" cm="1">
        <f t="array" aca="1" ref="BL31" ca="1" xml:space="preserve"> INDIRECT( ADDRESS( ROW($C$19), COLUMN($C$19) +$BH31) )</f>
        <v>k</v>
      </c>
    </row>
    <row r="32" spans="1:64" s="414" customFormat="1" ht="38.1" customHeight="1">
      <c r="B32" s="417"/>
      <c r="C32" s="417"/>
      <c r="D32" s="417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17"/>
      <c r="V32" s="417"/>
      <c r="W32" s="417"/>
      <c r="X32" s="417"/>
      <c r="Y32" s="417"/>
      <c r="Z32" s="417"/>
      <c r="AA32" s="417"/>
      <c r="AB32" s="417"/>
      <c r="AC32" s="417"/>
      <c r="AD32" s="417"/>
      <c r="AE32" s="417"/>
      <c r="AF32" s="417"/>
      <c r="AG32" s="417"/>
      <c r="AH32" s="417"/>
      <c r="AI32" s="417"/>
      <c r="AJ32" s="417"/>
      <c r="AK32" s="417"/>
      <c r="AL32" s="417"/>
      <c r="AM32" s="417"/>
      <c r="AN32" s="417"/>
      <c r="AO32" s="417"/>
      <c r="AP32" s="417"/>
      <c r="AQ32" s="417"/>
      <c r="AR32" s="417"/>
      <c r="AS32" s="417"/>
      <c r="AT32" s="417"/>
      <c r="AU32" s="417"/>
      <c r="AV32" s="417"/>
      <c r="AW32" s="417"/>
      <c r="AX32" s="417"/>
      <c r="AY32" s="417"/>
      <c r="AZ32" s="417"/>
      <c r="BA32" s="417"/>
      <c r="BB32" s="417"/>
      <c r="BC32" s="417"/>
      <c r="BD32" s="417"/>
      <c r="BE32" s="417"/>
      <c r="BF32" s="417"/>
      <c r="BG32" s="417"/>
      <c r="BH32" s="374">
        <f t="shared" si="2"/>
        <v>26</v>
      </c>
      <c r="BI32" s="375" t="str" cm="1">
        <f t="array" aca="1" ref="BI32" ca="1" xml:space="preserve"> INDIRECT( ADDRESS( ROW($C$16), COLUMN($C$16) +$BH32) )</f>
        <v>ㄜ</v>
      </c>
      <c r="BJ32" s="376" t="str" cm="1">
        <f t="array" aca="1" ref="BJ32" ca="1" xml:space="preserve"> INDIRECT( ADDRESS( ROW($C$17), COLUMN($C$17) +$BH32) )</f>
        <v>o</v>
      </c>
      <c r="BK32" s="377" t="str" cm="1">
        <f t="array" aca="1" ref="BK32" ca="1" xml:space="preserve"> INDIRECT( ADDRESS( ROW($C$18), COLUMN($C$18) +$BH32) )</f>
        <v>o</v>
      </c>
      <c r="BL32" s="378" t="str" cm="1">
        <f t="array" aca="1" ref="BL32" ca="1" xml:space="preserve"> INDIRECT( ADDRESS( ROW($C$19), COLUMN($C$19) +$BH32) )</f>
        <v>o</v>
      </c>
    </row>
    <row r="33" spans="2:64" s="414" customFormat="1" ht="38.1" customHeight="1">
      <c r="B33" s="417" t="s">
        <v>800</v>
      </c>
      <c r="C33" s="417"/>
      <c r="D33" s="417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417"/>
      <c r="R33" s="417"/>
      <c r="S33" s="417"/>
      <c r="T33" s="417"/>
      <c r="U33" s="417"/>
      <c r="V33" s="417"/>
      <c r="W33" s="417"/>
      <c r="X33" s="417"/>
      <c r="Y33" s="417"/>
      <c r="Z33" s="417"/>
      <c r="AA33" s="417"/>
      <c r="AB33" s="417"/>
      <c r="AC33" s="417"/>
      <c r="AD33" s="417"/>
      <c r="AE33" s="417"/>
      <c r="AF33" s="417"/>
      <c r="AG33" s="417"/>
      <c r="AH33" s="417"/>
      <c r="AI33" s="417"/>
      <c r="AJ33" s="417"/>
      <c r="AK33" s="417"/>
      <c r="AL33" s="417"/>
      <c r="AM33" s="417"/>
      <c r="AN33" s="417"/>
      <c r="AO33" s="417"/>
      <c r="AP33" s="417"/>
      <c r="AQ33" s="417"/>
      <c r="AR33" s="417"/>
      <c r="AS33" s="417"/>
      <c r="AT33" s="417"/>
      <c r="AU33" s="417"/>
      <c r="AV33" s="417"/>
      <c r="AW33" s="417"/>
      <c r="AX33" s="417"/>
      <c r="AY33" s="417"/>
      <c r="AZ33" s="417"/>
      <c r="BA33" s="417"/>
      <c r="BB33" s="417"/>
      <c r="BC33" s="417"/>
      <c r="BD33" s="417"/>
      <c r="BE33" s="417"/>
      <c r="BF33" s="417"/>
      <c r="BG33" s="417"/>
      <c r="BH33" s="374">
        <f t="shared" si="2"/>
        <v>27</v>
      </c>
      <c r="BI33" s="375" t="str" cm="1">
        <f t="array" aca="1" ref="BI33" ca="1" xml:space="preserve"> INDIRECT( ADDRESS( ROW($C$16), COLUMN($C$16) +$BH33) )</f>
        <v>ㆤ</v>
      </c>
      <c r="BJ33" s="376" t="str" cm="1">
        <f t="array" aca="1" ref="BJ33" ca="1" xml:space="preserve"> INDIRECT( ADDRESS( ROW($C$17), COLUMN($C$17) +$BH33) )</f>
        <v>e</v>
      </c>
      <c r="BK33" s="377" t="str" cm="1">
        <f t="array" aca="1" ref="BK33" ca="1" xml:space="preserve"> INDIRECT( ADDRESS( ROW($C$18), COLUMN($C$18) +$BH33) )</f>
        <v>e</v>
      </c>
      <c r="BL33" s="378" t="str" cm="1">
        <f t="array" aca="1" ref="BL33" ca="1" xml:space="preserve"> INDIRECT( ADDRESS( ROW($C$19), COLUMN($C$19) +$BH33) )</f>
        <v>O</v>
      </c>
    </row>
    <row r="34" spans="2:64" s="414" customFormat="1" ht="38.1" customHeight="1">
      <c r="B34" s="417" t="s">
        <v>801</v>
      </c>
      <c r="C34" s="417"/>
      <c r="D34" s="417"/>
      <c r="E34" s="417"/>
      <c r="F34" s="417"/>
      <c r="G34" s="417"/>
      <c r="H34" s="417"/>
      <c r="I34" s="417"/>
      <c r="J34" s="417"/>
      <c r="K34" s="417"/>
      <c r="L34" s="417"/>
      <c r="M34" s="417"/>
      <c r="N34" s="417"/>
      <c r="O34" s="417"/>
      <c r="P34" s="417"/>
      <c r="Q34" s="417"/>
      <c r="R34" s="417"/>
      <c r="S34" s="417"/>
      <c r="T34" s="417"/>
      <c r="U34" s="417"/>
      <c r="V34" s="417"/>
      <c r="W34" s="417"/>
      <c r="X34" s="417"/>
      <c r="Y34" s="417"/>
      <c r="Z34" s="417"/>
      <c r="AA34" s="417"/>
      <c r="AB34" s="417"/>
      <c r="AC34" s="417"/>
      <c r="AD34" s="417"/>
      <c r="AE34" s="417"/>
      <c r="AF34" s="417"/>
      <c r="AG34" s="417"/>
      <c r="AH34" s="417"/>
      <c r="AI34" s="417"/>
      <c r="AJ34" s="417"/>
      <c r="AK34" s="417"/>
      <c r="AL34" s="417"/>
      <c r="AM34" s="417"/>
      <c r="AN34" s="417"/>
      <c r="AO34" s="417"/>
      <c r="AP34" s="417"/>
      <c r="AQ34" s="417"/>
      <c r="AR34" s="417"/>
      <c r="AS34" s="417"/>
      <c r="AT34" s="417"/>
      <c r="AU34" s="417"/>
      <c r="AV34" s="417"/>
      <c r="AW34" s="417"/>
      <c r="AX34" s="417"/>
      <c r="AY34" s="417"/>
      <c r="AZ34" s="417"/>
      <c r="BA34" s="417"/>
      <c r="BB34" s="417"/>
      <c r="BC34" s="417"/>
      <c r="BD34" s="417"/>
      <c r="BE34" s="417"/>
      <c r="BF34" s="417"/>
      <c r="BG34" s="417"/>
      <c r="BH34" s="388">
        <f t="shared" si="2"/>
        <v>28</v>
      </c>
      <c r="BI34" s="389" t="str" cm="1">
        <f t="array" aca="1" ref="BI34" ca="1" xml:space="preserve"> INDIRECT( ADDRESS( ROW($C$16), COLUMN($C$16) +$BH34) )</f>
        <v>ㆥ</v>
      </c>
      <c r="BJ34" s="390" t="str" cm="1">
        <f t="array" aca="1" ref="BJ34" ca="1" xml:space="preserve"> INDIRECT( ADDRESS( ROW($C$17), COLUMN($C$17) +$BH34) )</f>
        <v>enn</v>
      </c>
      <c r="BK34" s="391" t="str" cm="1">
        <f t="array" aca="1" ref="BK34" ca="1" xml:space="preserve"> INDIRECT( ADDRESS( ROW($C$18), COLUMN($C$18) +$BH34) )</f>
        <v>eN</v>
      </c>
      <c r="BL34" s="392" t="str" cm="1">
        <f t="array" aca="1" ref="BL34" ca="1" xml:space="preserve"> INDIRECT( ADDRESS( ROW($C$19), COLUMN($C$19) +$BH34) )</f>
        <v>9</v>
      </c>
    </row>
    <row r="35" spans="2:64" s="414" customFormat="1" ht="38.1" customHeight="1">
      <c r="B35" s="417"/>
      <c r="C35" s="417"/>
      <c r="D35" s="417"/>
      <c r="E35" s="417"/>
      <c r="F35" s="417"/>
      <c r="G35" s="417"/>
      <c r="H35" s="417"/>
      <c r="I35" s="417"/>
      <c r="J35" s="417"/>
      <c r="K35" s="417"/>
      <c r="L35" s="417"/>
      <c r="M35" s="417"/>
      <c r="N35" s="417"/>
      <c r="O35" s="417"/>
      <c r="P35" s="417"/>
      <c r="Q35" s="417"/>
      <c r="R35" s="417"/>
      <c r="S35" s="417"/>
      <c r="T35" s="417"/>
      <c r="U35" s="417"/>
      <c r="V35" s="417"/>
      <c r="W35" s="417"/>
      <c r="X35" s="417"/>
      <c r="Y35" s="417"/>
      <c r="Z35" s="417"/>
      <c r="AA35" s="417"/>
      <c r="AB35" s="417"/>
      <c r="AC35" s="417"/>
      <c r="AD35" s="417"/>
      <c r="AE35" s="417"/>
      <c r="AF35" s="417"/>
      <c r="AG35" s="417"/>
      <c r="AH35" s="417"/>
      <c r="AI35" s="417"/>
      <c r="AJ35" s="417"/>
      <c r="AK35" s="417"/>
      <c r="AL35" s="417"/>
      <c r="AM35" s="417"/>
      <c r="AN35" s="417"/>
      <c r="AO35" s="417"/>
      <c r="AP35" s="417"/>
      <c r="AQ35" s="417"/>
      <c r="AR35" s="417"/>
      <c r="AS35" s="417"/>
      <c r="AT35" s="417"/>
      <c r="AU35" s="417"/>
      <c r="AV35" s="417"/>
      <c r="AW35" s="417"/>
      <c r="AX35" s="417"/>
      <c r="AY35" s="417"/>
      <c r="AZ35" s="417"/>
      <c r="BA35" s="417"/>
      <c r="BB35" s="417"/>
      <c r="BC35" s="417"/>
      <c r="BD35" s="417"/>
      <c r="BE35" s="417"/>
      <c r="BF35" s="417"/>
      <c r="BG35" s="417"/>
      <c r="BH35" s="374">
        <f t="shared" si="2"/>
        <v>29</v>
      </c>
      <c r="BI35" s="375" t="str" cm="1">
        <f t="array" aca="1" ref="BI35" ca="1" xml:space="preserve"> INDIRECT( ADDRESS( ROW($C$16), COLUMN($C$16) +$BH35) )</f>
        <v>ㄧ</v>
      </c>
      <c r="BJ35" s="376" t="str" cm="1">
        <f t="array" aca="1" ref="BJ35" ca="1" xml:space="preserve"> INDIRECT( ADDRESS( ROW($C$17), COLUMN($C$17) +$BH35) )</f>
        <v>i</v>
      </c>
      <c r="BK35" s="377" cm="1">
        <f t="array" aca="1" ref="BK35" ca="1" xml:space="preserve"> INDIRECT( ADDRESS( ROW($C$18), COLUMN($C$18) +$BH35) )</f>
        <v>0</v>
      </c>
      <c r="BL35" s="378" t="str" cm="1">
        <f t="array" aca="1" ref="BL35" ca="1" xml:space="preserve"> INDIRECT( ADDRESS( ROW($C$19), COLUMN($C$19) +$BH35) )</f>
        <v>U</v>
      </c>
    </row>
    <row r="36" spans="2:64" s="414" customFormat="1" ht="38.1" customHeight="1">
      <c r="B36" s="426" t="s">
        <v>797</v>
      </c>
      <c r="C36" s="422"/>
      <c r="D36" s="422" t="s">
        <v>802</v>
      </c>
      <c r="E36" s="422"/>
      <c r="F36" s="422"/>
      <c r="G36" s="422"/>
      <c r="H36" s="422"/>
      <c r="I36" s="422"/>
      <c r="J36" s="422"/>
      <c r="K36" s="422"/>
      <c r="L36" s="422"/>
      <c r="M36" s="422"/>
      <c r="N36" s="422"/>
      <c r="O36" s="422"/>
      <c r="P36" s="422"/>
      <c r="Q36" s="422"/>
      <c r="R36" s="422"/>
      <c r="S36" s="422"/>
      <c r="T36" s="422"/>
      <c r="U36" s="422"/>
      <c r="V36" s="422"/>
      <c r="W36" s="422"/>
      <c r="X36" s="422"/>
      <c r="Y36" s="422"/>
      <c r="Z36" s="422"/>
      <c r="AA36" s="422"/>
      <c r="AB36" s="422"/>
      <c r="AC36" s="422"/>
      <c r="AD36" s="422"/>
      <c r="AE36" s="422"/>
      <c r="AF36" s="422"/>
      <c r="AG36" s="422"/>
      <c r="AH36" s="417"/>
      <c r="AI36" s="417"/>
      <c r="AJ36" s="417"/>
      <c r="AK36" s="417"/>
      <c r="AL36" s="417"/>
      <c r="AM36" s="417"/>
      <c r="AN36" s="417"/>
      <c r="AO36" s="417"/>
      <c r="AP36" s="417"/>
      <c r="AQ36" s="417"/>
      <c r="AR36" s="417"/>
      <c r="AS36" s="417"/>
      <c r="AT36" s="417"/>
      <c r="AU36" s="417"/>
      <c r="AV36" s="417"/>
      <c r="AW36" s="417"/>
      <c r="AX36" s="417"/>
      <c r="AY36" s="417"/>
      <c r="AZ36" s="417"/>
      <c r="BA36" s="417"/>
      <c r="BB36" s="417"/>
      <c r="BC36" s="417"/>
      <c r="BD36" s="417"/>
      <c r="BE36" s="417"/>
      <c r="BF36" s="417"/>
      <c r="BG36" s="417"/>
      <c r="BH36" s="374">
        <f t="shared" si="2"/>
        <v>30</v>
      </c>
      <c r="BI36" s="375" t="str" cm="1">
        <f t="array" aca="1" ref="BI36" ca="1" xml:space="preserve"> INDIRECT( ADDRESS( ROW($C$16), COLUMN($C$16) +$BH36) )</f>
        <v>ㆪ</v>
      </c>
      <c r="BJ36" s="376" t="str" cm="1">
        <f t="array" aca="1" ref="BJ36" ca="1" xml:space="preserve"> INDIRECT( ADDRESS( ROW($C$17), COLUMN($C$17) +$BH36) )</f>
        <v>inn</v>
      </c>
      <c r="BK36" s="377" cm="1">
        <f t="array" aca="1" ref="BK36" ca="1" xml:space="preserve"> INDIRECT( ADDRESS( ROW($C$18), COLUMN($C$18) +$BH36) )</f>
        <v>0</v>
      </c>
      <c r="BL36" s="378" t="str" cm="1">
        <f t="array" aca="1" ref="BL36" ca="1" xml:space="preserve"> INDIRECT( ADDRESS( ROW($C$19), COLUMN($C$19) +$BH36) )</f>
        <v>j</v>
      </c>
    </row>
    <row r="37" spans="2:64" s="414" customFormat="1" ht="38.1" customHeight="1">
      <c r="B37" s="427" t="s">
        <v>803</v>
      </c>
      <c r="C37" s="427"/>
      <c r="D37" s="427" t="s">
        <v>804</v>
      </c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7"/>
      <c r="Q37" s="427"/>
      <c r="R37" s="427"/>
      <c r="S37" s="427"/>
      <c r="T37" s="427"/>
      <c r="U37" s="427"/>
      <c r="V37" s="427"/>
      <c r="W37" s="427"/>
      <c r="X37" s="427"/>
      <c r="Y37" s="427"/>
      <c r="Z37" s="427"/>
      <c r="AA37" s="427"/>
      <c r="AB37" s="427"/>
      <c r="AC37" s="427"/>
      <c r="AD37" s="427"/>
      <c r="AE37" s="427"/>
      <c r="AF37" s="427"/>
      <c r="AG37" s="427"/>
      <c r="AH37" s="417"/>
      <c r="AI37" s="417"/>
      <c r="AJ37" s="417"/>
      <c r="AK37" s="417"/>
      <c r="AL37" s="417"/>
      <c r="AM37" s="417"/>
      <c r="AN37" s="417"/>
      <c r="AO37" s="417"/>
      <c r="AP37" s="417"/>
      <c r="AQ37" s="417"/>
      <c r="AR37" s="417"/>
      <c r="AS37" s="417"/>
      <c r="AT37" s="417"/>
      <c r="AU37" s="417"/>
      <c r="AV37" s="417"/>
      <c r="AW37" s="417"/>
      <c r="AX37" s="417"/>
      <c r="AY37" s="417"/>
      <c r="AZ37" s="417"/>
      <c r="BA37" s="417"/>
      <c r="BB37" s="417"/>
      <c r="BC37" s="417"/>
      <c r="BD37" s="417"/>
      <c r="BE37" s="417"/>
      <c r="BF37" s="417"/>
      <c r="BG37" s="417"/>
      <c r="BH37" s="374">
        <f t="shared" si="2"/>
        <v>31</v>
      </c>
      <c r="BI37" s="375" t="str" cm="1">
        <f t="array" aca="1" ref="BI37" ca="1" xml:space="preserve"> INDIRECT( ADDRESS( ROW($C$16), COLUMN($C$16) +$BH37) )</f>
        <v>ㄨ</v>
      </c>
      <c r="BJ37" s="376" t="str" cm="1">
        <f t="array" aca="1" ref="BJ37" ca="1" xml:space="preserve"> INDIRECT( ADDRESS( ROW($C$17), COLUMN($C$17) +$BH37) )</f>
        <v>u</v>
      </c>
      <c r="BK37" s="377" cm="1">
        <f t="array" aca="1" ref="BK37" ca="1" xml:space="preserve"> INDIRECT( ADDRESS( ROW($C$18), COLUMN($C$18) +$BH37) )</f>
        <v>0</v>
      </c>
      <c r="BL37" s="378" t="str" cm="1">
        <f t="array" aca="1" ref="BL37" ca="1" xml:space="preserve"> INDIRECT( ADDRESS( ROW($C$19), COLUMN($C$19) +$BH37) )</f>
        <v>J</v>
      </c>
    </row>
    <row r="38" spans="2:64" s="414" customFormat="1" ht="38.1" customHeight="1">
      <c r="B38" s="417"/>
      <c r="C38" s="417"/>
      <c r="D38" s="417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U38" s="417"/>
      <c r="V38" s="417"/>
      <c r="W38" s="417"/>
      <c r="X38" s="417"/>
      <c r="Y38" s="417"/>
      <c r="Z38" s="417"/>
      <c r="AA38" s="417"/>
      <c r="AB38" s="417"/>
      <c r="AC38" s="417"/>
      <c r="AD38" s="417"/>
      <c r="AE38" s="417"/>
      <c r="AF38" s="417"/>
      <c r="AG38" s="417"/>
      <c r="AH38" s="417"/>
      <c r="AI38" s="417"/>
      <c r="AJ38" s="417"/>
      <c r="AK38" s="417"/>
      <c r="AL38" s="417"/>
      <c r="AM38" s="417"/>
      <c r="AN38" s="417"/>
      <c r="AO38" s="417"/>
      <c r="AP38" s="417"/>
      <c r="AQ38" s="417"/>
      <c r="AR38" s="417"/>
      <c r="AS38" s="417"/>
      <c r="AT38" s="417"/>
      <c r="AU38" s="417"/>
      <c r="AV38" s="417"/>
      <c r="AW38" s="417"/>
      <c r="AX38" s="417"/>
      <c r="AY38" s="417"/>
      <c r="AZ38" s="417"/>
      <c r="BA38" s="417"/>
      <c r="BB38" s="417"/>
      <c r="BC38" s="417"/>
      <c r="BD38" s="417"/>
      <c r="BE38" s="417"/>
      <c r="BF38" s="417"/>
      <c r="BG38" s="417"/>
      <c r="BH38" s="374">
        <f t="shared" si="2"/>
        <v>32</v>
      </c>
      <c r="BI38" s="375" t="str" cm="1">
        <f t="array" aca="1" ref="BI38" ca="1" xml:space="preserve"> INDIRECT( ADDRESS( ROW($C$16), COLUMN($C$16) +$BH38) )</f>
        <v>ㆫ</v>
      </c>
      <c r="BJ38" s="376" t="str" cm="1">
        <f t="array" aca="1" ref="BJ38" ca="1" xml:space="preserve"> INDIRECT( ADDRESS( ROW($C$17), COLUMN($C$17) +$BH38) )</f>
        <v>unn</v>
      </c>
      <c r="BK38" s="377" cm="1">
        <f t="array" aca="1" ref="BK38" ca="1" xml:space="preserve"> INDIRECT( ADDRESS( ROW($C$18), COLUMN($C$18) +$BH38) )</f>
        <v>0</v>
      </c>
      <c r="BL38" s="378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428"/>
      <c r="C39" s="428"/>
      <c r="D39" s="428"/>
      <c r="E39" s="428"/>
      <c r="F39" s="428"/>
      <c r="G39" s="428"/>
      <c r="H39" s="428"/>
      <c r="I39" s="428"/>
      <c r="J39" s="428"/>
      <c r="K39" s="428"/>
      <c r="L39" s="428"/>
      <c r="M39" s="428"/>
      <c r="N39" s="428"/>
      <c r="O39" s="428"/>
      <c r="P39" s="428"/>
      <c r="Q39" s="428"/>
      <c r="R39" s="428"/>
      <c r="S39" s="428"/>
      <c r="T39" s="428"/>
      <c r="U39" s="428"/>
      <c r="V39" s="428"/>
      <c r="W39" s="428"/>
      <c r="X39" s="428"/>
      <c r="Y39" s="428"/>
      <c r="Z39" s="428"/>
      <c r="AA39" s="428"/>
      <c r="AB39" s="428"/>
      <c r="AC39" s="428"/>
      <c r="AD39" s="428"/>
      <c r="AE39" s="428"/>
      <c r="AF39" s="428"/>
      <c r="AG39" s="428"/>
      <c r="AH39" s="428"/>
      <c r="AI39" s="428"/>
      <c r="AJ39" s="428"/>
      <c r="AK39" s="428"/>
      <c r="AL39" s="428"/>
      <c r="AM39" s="428"/>
      <c r="AN39" s="428"/>
      <c r="AO39" s="428"/>
      <c r="AP39" s="428"/>
      <c r="AQ39" s="428"/>
      <c r="AR39" s="428"/>
      <c r="AS39" s="428"/>
      <c r="AT39" s="428"/>
      <c r="AU39" s="428"/>
      <c r="AV39" s="428"/>
      <c r="AW39" s="428"/>
      <c r="AX39" s="428"/>
      <c r="AY39" s="428"/>
      <c r="AZ39" s="428"/>
      <c r="BA39" s="428"/>
      <c r="BB39" s="428"/>
      <c r="BC39" s="428"/>
      <c r="BD39" s="428"/>
      <c r="BE39" s="428"/>
      <c r="BF39" s="428"/>
      <c r="BG39" s="428"/>
      <c r="BH39" s="374">
        <f t="shared" si="2"/>
        <v>33</v>
      </c>
      <c r="BI39" s="375" t="str" cm="1">
        <f t="array" aca="1" ref="BI39" ca="1" xml:space="preserve"> INDIRECT( ADDRESS( ROW($C$16), COLUMN($C$16) +$BH39) )</f>
        <v>ㄞ</v>
      </c>
      <c r="BJ39" s="376" t="str" cm="1">
        <f t="array" aca="1" ref="BJ39" ca="1" xml:space="preserve"> INDIRECT( ADDRESS( ROW($C$17), COLUMN($C$17) +$BH39) )</f>
        <v>ai</v>
      </c>
      <c r="BK39" s="377" t="str" cm="1">
        <f t="array" aca="1" ref="BK39" ca="1" xml:space="preserve"> INDIRECT( ADDRESS( ROW($C$18), COLUMN($C$18) +$BH39) )</f>
        <v>u</v>
      </c>
      <c r="BL39" s="378" t="str" cm="1">
        <f t="array" aca="1" ref="BL39" ca="1" xml:space="preserve"> INDIRECT( ADDRESS( ROW($C$19), COLUMN($C$19) +$BH39) )</f>
        <v>(</v>
      </c>
    </row>
    <row r="40" spans="2:64" ht="38.1" customHeight="1">
      <c r="B40" s="428"/>
      <c r="C40" s="428"/>
      <c r="D40" s="428"/>
      <c r="E40" s="428"/>
      <c r="F40" s="428"/>
      <c r="G40" s="428"/>
      <c r="H40" s="428"/>
      <c r="I40" s="428"/>
      <c r="J40" s="428"/>
      <c r="K40" s="428"/>
      <c r="L40" s="428"/>
      <c r="M40" s="428"/>
      <c r="N40" s="428"/>
      <c r="O40" s="428"/>
      <c r="P40" s="428"/>
      <c r="Q40" s="428"/>
      <c r="R40" s="428"/>
      <c r="S40" s="428"/>
      <c r="T40" s="428"/>
      <c r="U40" s="428"/>
      <c r="V40" s="428"/>
      <c r="W40" s="428"/>
      <c r="X40" s="428"/>
      <c r="Y40" s="428"/>
      <c r="Z40" s="428"/>
      <c r="AA40" s="428"/>
      <c r="AB40" s="428"/>
      <c r="AC40" s="428"/>
      <c r="AD40" s="428"/>
      <c r="AE40" s="428"/>
      <c r="AF40" s="428"/>
      <c r="AG40" s="428"/>
      <c r="AH40" s="428"/>
      <c r="AI40" s="428"/>
      <c r="AJ40" s="428"/>
      <c r="AK40" s="428"/>
      <c r="AL40" s="428"/>
      <c r="AM40" s="428"/>
      <c r="AN40" s="428"/>
      <c r="AO40" s="428"/>
      <c r="AP40" s="428"/>
      <c r="AQ40" s="428"/>
      <c r="AR40" s="428"/>
      <c r="AS40" s="428"/>
      <c r="AT40" s="428"/>
      <c r="AU40" s="428"/>
      <c r="AV40" s="428"/>
      <c r="AW40" s="428"/>
      <c r="AX40" s="428"/>
      <c r="AY40" s="428"/>
      <c r="AZ40" s="428"/>
      <c r="BA40" s="428"/>
      <c r="BB40" s="428"/>
      <c r="BC40" s="428"/>
      <c r="BD40" s="428"/>
      <c r="BE40" s="428"/>
      <c r="BF40" s="428"/>
      <c r="BG40" s="428"/>
      <c r="BH40" s="374">
        <f t="shared" si="2"/>
        <v>34</v>
      </c>
      <c r="BI40" s="375" t="str" cm="1">
        <f t="array" aca="1" ref="BI40" ca="1" xml:space="preserve"> INDIRECT( ADDRESS( ROW($C$16), COLUMN($C$16) +$BH40) )</f>
        <v>ㆮ</v>
      </c>
      <c r="BJ40" s="376" t="str" cm="1">
        <f t="array" aca="1" ref="BJ40" ca="1" xml:space="preserve"> INDIRECT( ADDRESS( ROW($C$17), COLUMN($C$17) +$BH40) )</f>
        <v>ainn</v>
      </c>
      <c r="BK40" s="377" t="str" cm="1">
        <f t="array" aca="1" ref="BK40" ca="1" xml:space="preserve"> INDIRECT( ADDRESS( ROW($C$18), COLUMN($C$18) +$BH40) )</f>
        <v>U</v>
      </c>
      <c r="BL40" s="378" t="str" cm="1">
        <f t="array" aca="1" ref="BL40" ca="1" xml:space="preserve"> INDIRECT( ADDRESS( ROW($C$19), COLUMN($C$19) +$BH40) )</f>
        <v>l</v>
      </c>
    </row>
    <row r="41" spans="2:64" ht="38.1" customHeight="1">
      <c r="B41" s="428"/>
      <c r="C41" s="428"/>
      <c r="D41" s="428"/>
      <c r="E41" s="428"/>
      <c r="F41" s="428"/>
      <c r="G41" s="428"/>
      <c r="H41" s="428"/>
      <c r="I41" s="428"/>
      <c r="J41" s="428"/>
      <c r="K41" s="428"/>
      <c r="L41" s="428"/>
      <c r="M41" s="428"/>
      <c r="N41" s="428"/>
      <c r="O41" s="428"/>
      <c r="P41" s="428"/>
      <c r="Q41" s="428"/>
      <c r="R41" s="428"/>
      <c r="S41" s="428"/>
      <c r="T41" s="428"/>
      <c r="U41" s="428"/>
      <c r="V41" s="428"/>
      <c r="W41" s="428"/>
      <c r="X41" s="428"/>
      <c r="Y41" s="428"/>
      <c r="Z41" s="428"/>
      <c r="AA41" s="428"/>
      <c r="AB41" s="428"/>
      <c r="AC41" s="428"/>
      <c r="AD41" s="428"/>
      <c r="AE41" s="428"/>
      <c r="AF41" s="428"/>
      <c r="AG41" s="428"/>
      <c r="AH41" s="428"/>
      <c r="AI41" s="428"/>
      <c r="AJ41" s="428"/>
      <c r="AK41" s="428"/>
      <c r="AL41" s="428"/>
      <c r="AM41" s="428"/>
      <c r="AN41" s="428"/>
      <c r="AO41" s="428"/>
      <c r="AP41" s="428"/>
      <c r="AQ41" s="428"/>
      <c r="AR41" s="428"/>
      <c r="AS41" s="428"/>
      <c r="AT41" s="428"/>
      <c r="AU41" s="428"/>
      <c r="AV41" s="428"/>
      <c r="AW41" s="428"/>
      <c r="AX41" s="428"/>
      <c r="AY41" s="428"/>
      <c r="AZ41" s="428"/>
      <c r="BA41" s="428"/>
      <c r="BB41" s="428"/>
      <c r="BC41" s="428"/>
      <c r="BD41" s="428"/>
      <c r="BE41" s="428"/>
      <c r="BF41" s="428"/>
      <c r="BG41" s="428"/>
      <c r="BH41" s="374">
        <f t="shared" si="2"/>
        <v>35</v>
      </c>
      <c r="BI41" s="375" t="str" cm="1">
        <f t="array" aca="1" ref="BI41" ca="1" xml:space="preserve"> INDIRECT( ADDRESS( ROW($C$16), COLUMN($C$16) +$BH41) )</f>
        <v>ㄠ</v>
      </c>
      <c r="BJ41" s="376" t="str" cm="1">
        <f t="array" aca="1" ref="BJ41" ca="1" xml:space="preserve"> INDIRECT( ADDRESS( ROW($C$17), COLUMN($C$17) +$BH41) )</f>
        <v>au</v>
      </c>
      <c r="BK41" s="377" t="str" cm="1">
        <f t="array" aca="1" ref="BK41" ca="1" xml:space="preserve"> INDIRECT( ADDRESS( ROW($C$18), COLUMN($C$18) +$BH41) )</f>
        <v>y</v>
      </c>
      <c r="BL41" s="378" t="str" cm="1">
        <f t="array" aca="1" ref="BL41" ca="1" xml:space="preserve"> INDIRECT( ADDRESS( ROW($C$19), COLUMN($C$19) +$BH41) )</f>
        <v>L</v>
      </c>
    </row>
    <row r="42" spans="2:64" ht="38.1" customHeight="1">
      <c r="B42" s="428"/>
      <c r="C42" s="428"/>
      <c r="D42" s="428"/>
      <c r="E42" s="428"/>
      <c r="F42" s="428"/>
      <c r="G42" s="428"/>
      <c r="H42" s="428"/>
      <c r="I42" s="428"/>
      <c r="J42" s="428"/>
      <c r="K42" s="428"/>
      <c r="L42" s="428"/>
      <c r="M42" s="428"/>
      <c r="N42" s="428"/>
      <c r="O42" s="428"/>
      <c r="P42" s="428"/>
      <c r="Q42" s="428"/>
      <c r="R42" s="428"/>
      <c r="S42" s="428"/>
      <c r="T42" s="428"/>
      <c r="U42" s="428"/>
      <c r="V42" s="428"/>
      <c r="W42" s="428"/>
      <c r="X42" s="428"/>
      <c r="Y42" s="428"/>
      <c r="Z42" s="428"/>
      <c r="AA42" s="428"/>
      <c r="AB42" s="428"/>
      <c r="AC42" s="428"/>
      <c r="AD42" s="428"/>
      <c r="AE42" s="428"/>
      <c r="AF42" s="428"/>
      <c r="AG42" s="428"/>
      <c r="AH42" s="428"/>
      <c r="AI42" s="428"/>
      <c r="AJ42" s="428"/>
      <c r="AK42" s="428"/>
      <c r="AL42" s="428"/>
      <c r="AM42" s="428"/>
      <c r="AN42" s="428"/>
      <c r="AO42" s="428"/>
      <c r="AP42" s="428"/>
      <c r="AQ42" s="428"/>
      <c r="AR42" s="428"/>
      <c r="AS42" s="428"/>
      <c r="AT42" s="428"/>
      <c r="AU42" s="428"/>
      <c r="AV42" s="428"/>
      <c r="AW42" s="428"/>
      <c r="AX42" s="428"/>
      <c r="AY42" s="428"/>
      <c r="AZ42" s="428"/>
      <c r="BA42" s="428"/>
      <c r="BB42" s="428"/>
      <c r="BC42" s="428"/>
      <c r="BD42" s="428"/>
      <c r="BE42" s="428"/>
      <c r="BF42" s="428"/>
      <c r="BG42" s="428"/>
      <c r="BH42" s="374">
        <f t="shared" si="2"/>
        <v>36</v>
      </c>
      <c r="BI42" s="375" t="str" cm="1">
        <f t="array" aca="1" ref="BI42" ca="1" xml:space="preserve"> INDIRECT( ADDRESS( ROW($C$16), COLUMN($C$16) +$BH42) )</f>
        <v>ㆯ</v>
      </c>
      <c r="BJ42" s="376" t="str" cm="1">
        <f t="array" aca="1" ref="BJ42" ca="1" xml:space="preserve"> INDIRECT( ADDRESS( ROW($C$17), COLUMN($C$17) +$BH42) )</f>
        <v>aunn</v>
      </c>
      <c r="BK42" s="377" t="str" cm="1">
        <f t="array" aca="1" ref="BK42" ca="1" xml:space="preserve"> INDIRECT( ADDRESS( ROW($C$18), COLUMN($C$18) +$BH42) )</f>
        <v>Y</v>
      </c>
      <c r="BL42" s="378" t="str" cm="1">
        <f t="array" aca="1" ref="BL42" ca="1" xml:space="preserve"> INDIRECT( ADDRESS( ROW($C$19), COLUMN($C$19) +$BH42) )</f>
        <v>,</v>
      </c>
    </row>
    <row r="43" spans="2:64" ht="38.1" customHeight="1"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  <c r="Y43" s="428"/>
      <c r="Z43" s="428"/>
      <c r="AA43" s="428"/>
      <c r="AB43" s="428"/>
      <c r="AC43" s="428"/>
      <c r="AD43" s="428"/>
      <c r="AE43" s="428"/>
      <c r="AF43" s="428"/>
      <c r="AG43" s="428"/>
      <c r="AH43" s="428"/>
      <c r="AI43" s="428"/>
      <c r="AJ43" s="428"/>
      <c r="AK43" s="428"/>
      <c r="AL43" s="428"/>
      <c r="AM43" s="428"/>
      <c r="AN43" s="428"/>
      <c r="AO43" s="428"/>
      <c r="AP43" s="428"/>
      <c r="AQ43" s="428"/>
      <c r="AR43" s="428"/>
      <c r="AS43" s="428"/>
      <c r="AT43" s="428"/>
      <c r="AU43" s="428"/>
      <c r="AV43" s="428"/>
      <c r="AW43" s="428"/>
      <c r="AX43" s="428"/>
      <c r="AY43" s="428"/>
      <c r="AZ43" s="428"/>
      <c r="BA43" s="428"/>
      <c r="BB43" s="428"/>
      <c r="BC43" s="428"/>
      <c r="BD43" s="428"/>
      <c r="BE43" s="428"/>
      <c r="BF43" s="428"/>
      <c r="BG43" s="428"/>
      <c r="BH43" s="374">
        <f t="shared" si="2"/>
        <v>37</v>
      </c>
      <c r="BI43" s="375" t="str" cm="1">
        <f t="array" aca="1" ref="BI43" ca="1" xml:space="preserve"> INDIRECT( ADDRESS( ROW($C$16), COLUMN($C$16) +$BH43) )</f>
        <v>ㆰ</v>
      </c>
      <c r="BJ43" s="376" t="str" cm="1">
        <f t="array" aca="1" ref="BJ43" ca="1" xml:space="preserve"> INDIRECT( ADDRESS( ROW($C$17), COLUMN($C$17) +$BH43) )</f>
        <v>am</v>
      </c>
      <c r="BK43" s="377" t="str" cm="1">
        <f t="array" aca="1" ref="BK43" ca="1" xml:space="preserve"> INDIRECT( ADDRESS( ROW($C$18), COLUMN($C$18) +$BH43) )</f>
        <v>D</v>
      </c>
      <c r="BL43" s="378" t="str" cm="1">
        <f t="array" aca="1" ref="BL43" ca="1" xml:space="preserve"> INDIRECT( ADDRESS( ROW($C$19), COLUMN($C$19) +$BH43) )</f>
        <v>&lt;</v>
      </c>
    </row>
    <row r="44" spans="2:64" ht="38.1" customHeight="1">
      <c r="B44" s="428"/>
      <c r="C44" s="428"/>
      <c r="D44" s="428"/>
      <c r="E44" s="428"/>
      <c r="F44" s="428"/>
      <c r="G44" s="428"/>
      <c r="H44" s="428"/>
      <c r="I44" s="428"/>
      <c r="J44" s="428"/>
      <c r="K44" s="428"/>
      <c r="L44" s="428"/>
      <c r="M44" s="428"/>
      <c r="N44" s="428"/>
      <c r="O44" s="428"/>
      <c r="P44" s="428"/>
      <c r="Q44" s="428"/>
      <c r="R44" s="428"/>
      <c r="S44" s="428"/>
      <c r="T44" s="428"/>
      <c r="U44" s="428"/>
      <c r="V44" s="428"/>
      <c r="W44" s="428"/>
      <c r="X44" s="428"/>
      <c r="Y44" s="428"/>
      <c r="Z44" s="428"/>
      <c r="AA44" s="428"/>
      <c r="AB44" s="428"/>
      <c r="AC44" s="428"/>
      <c r="AD44" s="428"/>
      <c r="AE44" s="428"/>
      <c r="AF44" s="428"/>
      <c r="AG44" s="428"/>
      <c r="AH44" s="428"/>
      <c r="AI44" s="428"/>
      <c r="AJ44" s="428"/>
      <c r="AK44" s="428"/>
      <c r="AL44" s="428"/>
      <c r="AM44" s="428"/>
      <c r="AN44" s="428"/>
      <c r="AO44" s="428"/>
      <c r="AP44" s="428"/>
      <c r="AQ44" s="428"/>
      <c r="AR44" s="428"/>
      <c r="AS44" s="428"/>
      <c r="AT44" s="428"/>
      <c r="AU44" s="428"/>
      <c r="AV44" s="428"/>
      <c r="AW44" s="428"/>
      <c r="AX44" s="428"/>
      <c r="AY44" s="428"/>
      <c r="AZ44" s="428"/>
      <c r="BA44" s="428"/>
      <c r="BB44" s="428"/>
      <c r="BC44" s="428"/>
      <c r="BD44" s="428"/>
      <c r="BE44" s="428"/>
      <c r="BF44" s="428"/>
      <c r="BG44" s="428"/>
      <c r="BH44" s="374">
        <f t="shared" si="2"/>
        <v>38</v>
      </c>
      <c r="BI44" s="375" t="str" cm="1">
        <f t="array" aca="1" ref="BI44" ca="1" xml:space="preserve"> INDIRECT( ADDRESS( ROW($C$16), COLUMN($C$16) +$BH44) )</f>
        <v>ㆱ</v>
      </c>
      <c r="BJ44" s="376" t="str" cm="1">
        <f t="array" aca="1" ref="BJ44" ca="1" xml:space="preserve"> INDIRECT( ADDRESS( ROW($C$17), COLUMN($C$17) +$BH44) )</f>
        <v>om</v>
      </c>
      <c r="BK44" s="377" t="str" cm="1">
        <f t="array" aca="1" ref="BK44" ca="1" xml:space="preserve"> INDIRECT( ADDRESS( ROW($C$18), COLUMN($C$18) +$BH44) )</f>
        <v>Q</v>
      </c>
      <c r="BL44" s="378" t="str" cm="1">
        <f t="array" aca="1" ref="BL44" ca="1" xml:space="preserve"> INDIRECT( ADDRESS( ROW($C$19), COLUMN($C$19) +$BH44) )</f>
        <v>m</v>
      </c>
    </row>
    <row r="45" spans="2:64" ht="38.1" customHeight="1">
      <c r="B45" s="428"/>
      <c r="C45" s="428"/>
      <c r="D45" s="428"/>
      <c r="E45" s="428"/>
      <c r="F45" s="428"/>
      <c r="G45" s="428"/>
      <c r="H45" s="428"/>
      <c r="I45" s="428"/>
      <c r="J45" s="428"/>
      <c r="K45" s="428"/>
      <c r="L45" s="428"/>
      <c r="M45" s="428"/>
      <c r="N45" s="428"/>
      <c r="O45" s="428"/>
      <c r="P45" s="428"/>
      <c r="Q45" s="428"/>
      <c r="R45" s="428"/>
      <c r="S45" s="428"/>
      <c r="T45" s="428"/>
      <c r="U45" s="428"/>
      <c r="V45" s="428"/>
      <c r="W45" s="428"/>
      <c r="X45" s="428"/>
      <c r="Y45" s="428"/>
      <c r="Z45" s="428"/>
      <c r="AA45" s="428"/>
      <c r="AB45" s="428"/>
      <c r="AC45" s="428"/>
      <c r="AD45" s="428"/>
      <c r="AE45" s="428"/>
      <c r="AF45" s="428"/>
      <c r="AG45" s="428"/>
      <c r="AH45" s="428"/>
      <c r="AI45" s="428"/>
      <c r="AJ45" s="428"/>
      <c r="AK45" s="428"/>
      <c r="AL45" s="428"/>
      <c r="AM45" s="428"/>
      <c r="AN45" s="428"/>
      <c r="AO45" s="428"/>
      <c r="AP45" s="428"/>
      <c r="AQ45" s="428"/>
      <c r="AR45" s="428"/>
      <c r="AS45" s="428"/>
      <c r="AT45" s="428"/>
      <c r="AU45" s="428"/>
      <c r="AV45" s="428"/>
      <c r="AW45" s="428"/>
      <c r="AX45" s="428"/>
      <c r="AY45" s="428"/>
      <c r="AZ45" s="428"/>
      <c r="BA45" s="428"/>
      <c r="BB45" s="428"/>
      <c r="BC45" s="428"/>
      <c r="BD45" s="428"/>
      <c r="BE45" s="428"/>
      <c r="BF45" s="428"/>
      <c r="BG45" s="428"/>
      <c r="BH45" s="374">
        <f t="shared" si="2"/>
        <v>39</v>
      </c>
      <c r="BI45" s="375" t="str" cm="1">
        <f t="array" aca="1" ref="BI45" ca="1" xml:space="preserve"> INDIRECT( ADDRESS( ROW($C$16), COLUMN($C$16) +$BH45) )</f>
        <v>ㆬ</v>
      </c>
      <c r="BJ45" s="376" t="str" cm="1">
        <f t="array" aca="1" ref="BJ45" ca="1" xml:space="preserve"> INDIRECT( ADDRESS( ROW($C$17), COLUMN($C$17) +$BH45) )</f>
        <v>m</v>
      </c>
      <c r="BK45" s="377" t="str" cm="1">
        <f t="array" aca="1" ref="BK45" ca="1" xml:space="preserve"> INDIRECT( ADDRESS( ROW($C$18), COLUMN($C$18) +$BH45) )</f>
        <v>G</v>
      </c>
      <c r="BL45" s="378" t="str" cm="1">
        <f t="array" aca="1" ref="BL45" ca="1" xml:space="preserve"> INDIRECT( ADDRESS( ROW($C$19), COLUMN($C$19) +$BH45) )</f>
        <v>0</v>
      </c>
    </row>
    <row r="46" spans="2:64" ht="38.1" customHeight="1">
      <c r="B46" s="428"/>
      <c r="C46" s="428"/>
      <c r="D46" s="428"/>
      <c r="E46" s="428"/>
      <c r="F46" s="428"/>
      <c r="G46" s="428"/>
      <c r="H46" s="428"/>
      <c r="I46" s="428"/>
      <c r="J46" s="428"/>
      <c r="K46" s="428"/>
      <c r="L46" s="428"/>
      <c r="M46" s="428"/>
      <c r="N46" s="428"/>
      <c r="O46" s="428"/>
      <c r="P46" s="428"/>
      <c r="Q46" s="428"/>
      <c r="R46" s="428"/>
      <c r="S46" s="428"/>
      <c r="T46" s="428"/>
      <c r="U46" s="428"/>
      <c r="V46" s="428"/>
      <c r="W46" s="428"/>
      <c r="X46" s="428"/>
      <c r="Y46" s="428"/>
      <c r="Z46" s="428"/>
      <c r="AA46" s="428"/>
      <c r="AB46" s="428"/>
      <c r="AC46" s="428"/>
      <c r="AD46" s="428"/>
      <c r="AE46" s="428"/>
      <c r="AF46" s="428"/>
      <c r="AG46" s="428"/>
      <c r="AH46" s="428"/>
      <c r="AI46" s="428"/>
      <c r="AJ46" s="428"/>
      <c r="AK46" s="428"/>
      <c r="AL46" s="428"/>
      <c r="AM46" s="428"/>
      <c r="AN46" s="428"/>
      <c r="AO46" s="428"/>
      <c r="AP46" s="428"/>
      <c r="AQ46" s="428"/>
      <c r="AR46" s="428"/>
      <c r="AS46" s="428"/>
      <c r="AT46" s="428"/>
      <c r="AU46" s="428"/>
      <c r="AV46" s="428"/>
      <c r="AW46" s="428"/>
      <c r="AX46" s="428"/>
      <c r="AY46" s="428"/>
      <c r="AZ46" s="428"/>
      <c r="BA46" s="428"/>
      <c r="BB46" s="428"/>
      <c r="BC46" s="428"/>
      <c r="BD46" s="428"/>
      <c r="BE46" s="428"/>
      <c r="BF46" s="428"/>
      <c r="BG46" s="428"/>
      <c r="BH46" s="374">
        <f t="shared" si="2"/>
        <v>40</v>
      </c>
      <c r="BI46" s="375" t="str" cm="1">
        <f t="array" aca="1" ref="BI46" ca="1" xml:space="preserve"> INDIRECT( ADDRESS( ROW($C$16), COLUMN($C$16) +$BH46) )</f>
        <v>ㄢ</v>
      </c>
      <c r="BJ46" s="429" t="str" cm="1">
        <f t="array" aca="1" ref="BJ46" ca="1" xml:space="preserve"> INDIRECT( ADDRESS( ROW($C$17), COLUMN($C$17) +$BH46) )</f>
        <v>an</v>
      </c>
      <c r="BK46" s="377" t="str" cm="1">
        <f t="array" aca="1" ref="BK46" ca="1" xml:space="preserve"> INDIRECT( ADDRESS( ROW($C$18), COLUMN($C$18) +$BH46) )</f>
        <v>N</v>
      </c>
      <c r="BL46" s="378" t="str" cm="1">
        <f t="array" aca="1" ref="BL46" ca="1" xml:space="preserve"> INDIRECT( ADDRESS( ROW($C$19), COLUMN($C$19) +$BH46) )</f>
        <v>p</v>
      </c>
    </row>
    <row r="47" spans="2:64" ht="38.1" customHeight="1">
      <c r="B47" s="428"/>
      <c r="C47" s="428"/>
      <c r="D47" s="428"/>
      <c r="E47" s="428"/>
      <c r="F47" s="428"/>
      <c r="G47" s="428"/>
      <c r="H47" s="428"/>
      <c r="I47" s="428"/>
      <c r="J47" s="428"/>
      <c r="K47" s="428"/>
      <c r="L47" s="428"/>
      <c r="M47" s="428"/>
      <c r="N47" s="428"/>
      <c r="O47" s="428"/>
      <c r="P47" s="428"/>
      <c r="Q47" s="428"/>
      <c r="R47" s="428"/>
      <c r="S47" s="428"/>
      <c r="T47" s="428"/>
      <c r="U47" s="428"/>
      <c r="V47" s="428"/>
      <c r="W47" s="428"/>
      <c r="X47" s="428"/>
      <c r="Y47" s="428"/>
      <c r="Z47" s="428"/>
      <c r="AA47" s="428"/>
      <c r="AB47" s="428"/>
      <c r="AC47" s="428"/>
      <c r="AD47" s="428"/>
      <c r="AE47" s="428"/>
      <c r="AF47" s="428"/>
      <c r="AG47" s="428"/>
      <c r="AH47" s="428"/>
      <c r="AI47" s="428"/>
      <c r="AJ47" s="428"/>
      <c r="AK47" s="428"/>
      <c r="AL47" s="428"/>
      <c r="AM47" s="428"/>
      <c r="AN47" s="428"/>
      <c r="AO47" s="428"/>
      <c r="AP47" s="428"/>
      <c r="AQ47" s="428"/>
      <c r="AR47" s="428"/>
      <c r="AS47" s="428"/>
      <c r="AT47" s="428"/>
      <c r="AU47" s="428"/>
      <c r="AV47" s="428"/>
      <c r="AW47" s="428"/>
      <c r="AX47" s="428"/>
      <c r="AY47" s="428"/>
      <c r="AZ47" s="428"/>
      <c r="BA47" s="428"/>
      <c r="BB47" s="428"/>
      <c r="BC47" s="428"/>
      <c r="BD47" s="428"/>
      <c r="BE47" s="428"/>
      <c r="BF47" s="428"/>
      <c r="BG47" s="428"/>
      <c r="BH47" s="374">
        <f t="shared" si="2"/>
        <v>41</v>
      </c>
      <c r="BI47" s="375" t="str" cm="1">
        <f t="array" aca="1" ref="BI47" ca="1" xml:space="preserve"> INDIRECT( ADDRESS( ROW($C$16), COLUMN($C$16) +$BH47) )</f>
        <v>ㄣ</v>
      </c>
      <c r="BJ47" s="376" t="str" cm="1">
        <f t="array" aca="1" ref="BJ47" ca="1" xml:space="preserve"> INDIRECT( ADDRESS( ROW($C$17), COLUMN($C$17) +$BH47) )</f>
        <v>in</v>
      </c>
      <c r="BK47" s="377" cm="1">
        <f t="array" aca="1" ref="BK47" ca="1" xml:space="preserve"> INDIRECT( ADDRESS( ROW($C$18), COLUMN($C$18) +$BH47) )</f>
        <v>1</v>
      </c>
      <c r="BL47" s="378" t="str" cm="1">
        <f t="array" aca="1" ref="BL47" ca="1" xml:space="preserve"> INDIRECT( ADDRESS( ROW($C$19), COLUMN($C$19) +$BH47) )</f>
        <v>;</v>
      </c>
    </row>
    <row r="48" spans="2:64" ht="38.1" customHeight="1">
      <c r="B48" s="428"/>
      <c r="C48" s="428"/>
      <c r="D48" s="428"/>
      <c r="E48" s="428"/>
      <c r="F48" s="428"/>
      <c r="G48" s="428"/>
      <c r="H48" s="428"/>
      <c r="I48" s="428"/>
      <c r="J48" s="428"/>
      <c r="K48" s="428"/>
      <c r="L48" s="428"/>
      <c r="M48" s="428"/>
      <c r="N48" s="428"/>
      <c r="O48" s="428"/>
      <c r="P48" s="428"/>
      <c r="Q48" s="428"/>
      <c r="R48" s="428"/>
      <c r="S48" s="428"/>
      <c r="T48" s="428"/>
      <c r="U48" s="428"/>
      <c r="V48" s="428"/>
      <c r="W48" s="428"/>
      <c r="X48" s="428"/>
      <c r="Y48" s="428"/>
      <c r="Z48" s="428"/>
      <c r="AA48" s="428"/>
      <c r="AB48" s="428"/>
      <c r="AC48" s="428"/>
      <c r="AD48" s="428"/>
      <c r="AE48" s="428"/>
      <c r="AF48" s="428"/>
      <c r="AG48" s="428"/>
      <c r="AH48" s="428"/>
      <c r="AI48" s="428"/>
      <c r="AJ48" s="428"/>
      <c r="AK48" s="428"/>
      <c r="AL48" s="428"/>
      <c r="AM48" s="428"/>
      <c r="AN48" s="428"/>
      <c r="AO48" s="428"/>
      <c r="AP48" s="428"/>
      <c r="AQ48" s="428"/>
      <c r="AR48" s="428"/>
      <c r="AS48" s="428"/>
      <c r="AT48" s="428"/>
      <c r="AU48" s="428"/>
      <c r="AV48" s="428"/>
      <c r="AW48" s="428"/>
      <c r="AX48" s="428"/>
      <c r="AY48" s="428"/>
      <c r="AZ48" s="428"/>
      <c r="BA48" s="428"/>
      <c r="BB48" s="428"/>
      <c r="BC48" s="428"/>
      <c r="BD48" s="428"/>
      <c r="BE48" s="428"/>
      <c r="BF48" s="428"/>
      <c r="BG48" s="428"/>
      <c r="BH48" s="381">
        <f t="shared" si="2"/>
        <v>42</v>
      </c>
      <c r="BI48" s="382" t="str" cm="1">
        <f t="array" aca="1" ref="BI48" ca="1" xml:space="preserve"> INDIRECT( ADDRESS( ROW($C$16), COLUMN($C$16) +$BH48) )</f>
        <v>ㄤ</v>
      </c>
      <c r="BJ48" s="383" t="str" cm="1">
        <f t="array" aca="1" ref="BJ48" ca="1" xml:space="preserve"> INDIRECT( ADDRESS( ROW($C$17), COLUMN($C$17) +$BH48) )</f>
        <v>ang</v>
      </c>
      <c r="BK48" s="384" cm="1">
        <f t="array" aca="1" ref="BK48" ca="1" xml:space="preserve"> INDIRECT( ADDRESS( ROW($C$18), COLUMN($C$18) +$BH48) )</f>
        <v>2</v>
      </c>
      <c r="BL48" s="385" t="str" cm="1">
        <f t="array" aca="1" ref="BL48" ca="1" xml:space="preserve"> INDIRECT( ADDRESS( ROW($C$19), COLUMN($C$19) +$BH48) )</f>
        <v>:</v>
      </c>
    </row>
    <row r="49" spans="2:64" ht="38.1" customHeight="1">
      <c r="B49" s="428"/>
      <c r="C49" s="428"/>
      <c r="D49" s="428"/>
      <c r="E49" s="428"/>
      <c r="F49" s="428"/>
      <c r="G49" s="428"/>
      <c r="H49" s="428"/>
      <c r="I49" s="428"/>
      <c r="J49" s="428"/>
      <c r="K49" s="428"/>
      <c r="L49" s="428"/>
      <c r="M49" s="428"/>
      <c r="N49" s="428"/>
      <c r="O49" s="428"/>
      <c r="P49" s="428"/>
      <c r="Q49" s="428"/>
      <c r="R49" s="428"/>
      <c r="S49" s="428"/>
      <c r="T49" s="428"/>
      <c r="U49" s="428"/>
      <c r="V49" s="428"/>
      <c r="W49" s="428"/>
      <c r="X49" s="428"/>
      <c r="Y49" s="428"/>
      <c r="Z49" s="428"/>
      <c r="AA49" s="428"/>
      <c r="AB49" s="428"/>
      <c r="AC49" s="428"/>
      <c r="AD49" s="428"/>
      <c r="AE49" s="428"/>
      <c r="AF49" s="428"/>
      <c r="AG49" s="428"/>
      <c r="AH49" s="428"/>
      <c r="AI49" s="428"/>
      <c r="AJ49" s="428"/>
      <c r="AK49" s="428"/>
      <c r="AL49" s="428"/>
      <c r="AM49" s="428"/>
      <c r="AN49" s="428"/>
      <c r="AO49" s="428"/>
      <c r="AP49" s="428"/>
      <c r="AQ49" s="428"/>
      <c r="AR49" s="428"/>
      <c r="AS49" s="428"/>
      <c r="AT49" s="428"/>
      <c r="AU49" s="428"/>
      <c r="AV49" s="428"/>
      <c r="AW49" s="428"/>
      <c r="AX49" s="428"/>
      <c r="AY49" s="428"/>
      <c r="AZ49" s="428"/>
      <c r="BA49" s="428"/>
      <c r="BB49" s="428"/>
      <c r="BC49" s="428"/>
      <c r="BD49" s="428"/>
      <c r="BE49" s="428"/>
      <c r="BF49" s="428"/>
      <c r="BG49" s="428"/>
      <c r="BH49" s="374">
        <f t="shared" si="2"/>
        <v>43</v>
      </c>
      <c r="BI49" s="375" t="str" cm="1">
        <f t="array" aca="1" ref="BI49" ca="1" xml:space="preserve"> INDIRECT( ADDRESS( ROW($C$16), COLUMN($C$16) +$BH49) )</f>
        <v>ㆲ</v>
      </c>
      <c r="BJ49" s="376" t="str" cm="1">
        <f t="array" aca="1" ref="BJ49" ca="1" xml:space="preserve"> INDIRECT( ADDRESS( ROW($C$17), COLUMN($C$17) +$BH49) )</f>
        <v>ong</v>
      </c>
      <c r="BK49" s="377" cm="1">
        <f t="array" aca="1" ref="BK49" ca="1" xml:space="preserve"> INDIRECT( ADDRESS( ROW($C$18), COLUMN($C$18) +$BH49) )</f>
        <v>3</v>
      </c>
      <c r="BL49" s="378" t="str" cm="1">
        <f t="array" aca="1" ref="BL49" ca="1" xml:space="preserve"> INDIRECT( ADDRESS( ROW($C$19), COLUMN($C$19) +$BH49) )</f>
        <v>/</v>
      </c>
    </row>
    <row r="50" spans="2:64" ht="38.1" customHeight="1">
      <c r="B50" s="428"/>
      <c r="C50" s="428"/>
      <c r="D50" s="428"/>
      <c r="E50" s="428"/>
      <c r="F50" s="428"/>
      <c r="G50" s="428"/>
      <c r="H50" s="428"/>
      <c r="I50" s="428"/>
      <c r="J50" s="428"/>
      <c r="K50" s="428"/>
      <c r="L50" s="428"/>
      <c r="M50" s="428"/>
      <c r="N50" s="428"/>
      <c r="O50" s="428"/>
      <c r="P50" s="428"/>
      <c r="Q50" s="428"/>
      <c r="R50" s="428"/>
      <c r="S50" s="428"/>
      <c r="T50" s="428"/>
      <c r="U50" s="428"/>
      <c r="V50" s="428"/>
      <c r="W50" s="428"/>
      <c r="X50" s="428"/>
      <c r="Y50" s="428"/>
      <c r="Z50" s="428"/>
      <c r="AA50" s="428"/>
      <c r="AB50" s="428"/>
      <c r="AC50" s="428"/>
      <c r="AD50" s="428"/>
      <c r="AE50" s="428"/>
      <c r="AF50" s="428"/>
      <c r="AG50" s="428"/>
      <c r="AH50" s="428"/>
      <c r="AI50" s="428"/>
      <c r="AJ50" s="428"/>
      <c r="AK50" s="428"/>
      <c r="AL50" s="428"/>
      <c r="AM50" s="428"/>
      <c r="AN50" s="428"/>
      <c r="AO50" s="428"/>
      <c r="AP50" s="428"/>
      <c r="AQ50" s="428"/>
      <c r="AR50" s="428"/>
      <c r="AS50" s="428"/>
      <c r="AT50" s="428"/>
      <c r="AU50" s="428"/>
      <c r="AV50" s="428"/>
      <c r="AW50" s="428"/>
      <c r="AX50" s="428"/>
      <c r="AY50" s="428"/>
      <c r="AZ50" s="428"/>
      <c r="BA50" s="428"/>
      <c r="BB50" s="428"/>
      <c r="BC50" s="428"/>
      <c r="BD50" s="428"/>
      <c r="BE50" s="428"/>
      <c r="BF50" s="428"/>
      <c r="BG50" s="428"/>
      <c r="BH50" s="374">
        <f t="shared" si="2"/>
        <v>44</v>
      </c>
      <c r="BI50" s="375" t="str" cm="1">
        <f t="array" aca="1" ref="BI50" ca="1" xml:space="preserve"> INDIRECT( ADDRESS( ROW($C$16), COLUMN($C$16) +$BH50) )</f>
        <v>ㄥ</v>
      </c>
      <c r="BJ50" s="376" t="str" cm="1">
        <f t="array" aca="1" ref="BJ50" ca="1" xml:space="preserve"> INDIRECT( ADDRESS( ROW($C$17), COLUMN($C$17) +$BH50) )</f>
        <v>-ng</v>
      </c>
      <c r="BK50" s="377" cm="1">
        <f t="array" aca="1" ref="BK50" ca="1" xml:space="preserve"> INDIRECT( ADDRESS( ROW($C$18), COLUMN($C$18) +$BH50) )</f>
        <v>5</v>
      </c>
      <c r="BL50" s="378" t="str" cm="1">
        <f t="array" aca="1" ref="BL50" ca="1" xml:space="preserve"> INDIRECT( ADDRESS( ROW($C$19), COLUMN($C$19) +$BH50) )</f>
        <v>-</v>
      </c>
    </row>
    <row r="51" spans="2:64" ht="38.1" customHeight="1">
      <c r="B51" s="428"/>
      <c r="C51" s="428"/>
      <c r="D51" s="428"/>
      <c r="E51" s="428"/>
      <c r="F51" s="428"/>
      <c r="G51" s="428"/>
      <c r="H51" s="428"/>
      <c r="I51" s="428"/>
      <c r="J51" s="428"/>
      <c r="K51" s="428"/>
      <c r="L51" s="428"/>
      <c r="M51" s="428"/>
      <c r="N51" s="428"/>
      <c r="O51" s="428"/>
      <c r="P51" s="428"/>
      <c r="Q51" s="428"/>
      <c r="R51" s="428"/>
      <c r="S51" s="428"/>
      <c r="T51" s="428"/>
      <c r="U51" s="428"/>
      <c r="V51" s="428"/>
      <c r="W51" s="428"/>
      <c r="X51" s="428"/>
      <c r="Y51" s="428"/>
      <c r="Z51" s="428"/>
      <c r="AA51" s="428"/>
      <c r="AB51" s="428"/>
      <c r="AC51" s="428"/>
      <c r="AD51" s="428"/>
      <c r="AE51" s="428"/>
      <c r="AF51" s="428"/>
      <c r="AG51" s="428"/>
      <c r="AH51" s="428"/>
      <c r="AI51" s="428"/>
      <c r="AJ51" s="428"/>
      <c r="AK51" s="428"/>
      <c r="AL51" s="428"/>
      <c r="AM51" s="428"/>
      <c r="AN51" s="428"/>
      <c r="AO51" s="428"/>
      <c r="AP51" s="428"/>
      <c r="AQ51" s="428"/>
      <c r="AR51" s="428"/>
      <c r="AS51" s="428"/>
      <c r="AT51" s="428"/>
      <c r="AU51" s="428"/>
      <c r="AV51" s="428"/>
      <c r="AW51" s="428"/>
      <c r="AX51" s="428"/>
      <c r="AY51" s="428"/>
      <c r="AZ51" s="428"/>
      <c r="BA51" s="428"/>
      <c r="BB51" s="428"/>
      <c r="BC51" s="428"/>
      <c r="BD51" s="428"/>
      <c r="BE51" s="428"/>
      <c r="BF51" s="428"/>
      <c r="BG51" s="428"/>
      <c r="BH51" s="374">
        <f t="shared" si="2"/>
        <v>45</v>
      </c>
      <c r="BI51" s="375" t="str" cm="1">
        <f t="array" aca="1" ref="BI51" ca="1" xml:space="preserve"> INDIRECT( ADDRESS( ROW($C$16), COLUMN($C$16) +$BH51) )</f>
        <v>ㆭ</v>
      </c>
      <c r="BJ51" s="376" cm="1">
        <f t="array" aca="1" ref="BJ51" ca="1" xml:space="preserve"> INDIRECT( ADDRESS( ROW($C$17), COLUMN($C$17) +$BH51) )</f>
        <v>0</v>
      </c>
      <c r="BK51" s="377" cm="1">
        <f t="array" aca="1" ref="BK51" ca="1" xml:space="preserve"> INDIRECT( ADDRESS( ROW($C$18), COLUMN($C$18) +$BH51) )</f>
        <v>7</v>
      </c>
      <c r="BL51" s="378" t="str" cm="1">
        <f t="array" aca="1" ref="BL51" ca="1" xml:space="preserve"> INDIRECT( ADDRESS( ROW($C$19), COLUMN($C$19) +$BH51) )</f>
        <v>u</v>
      </c>
    </row>
    <row r="52" spans="2:64" ht="38.1" customHeight="1">
      <c r="B52" s="428"/>
      <c r="C52" s="428"/>
      <c r="D52" s="428"/>
      <c r="E52" s="428"/>
      <c r="F52" s="428"/>
      <c r="G52" s="428"/>
      <c r="H52" s="428"/>
      <c r="I52" s="428"/>
      <c r="J52" s="428"/>
      <c r="K52" s="428"/>
      <c r="L52" s="428"/>
      <c r="M52" s="428"/>
      <c r="N52" s="428"/>
      <c r="O52" s="428"/>
      <c r="P52" s="428"/>
      <c r="Q52" s="428"/>
      <c r="R52" s="428"/>
      <c r="S52" s="428"/>
      <c r="T52" s="428"/>
      <c r="U52" s="428"/>
      <c r="V52" s="428"/>
      <c r="W52" s="428"/>
      <c r="X52" s="428"/>
      <c r="Y52" s="428"/>
      <c r="Z52" s="428"/>
      <c r="AA52" s="428"/>
      <c r="AB52" s="428"/>
      <c r="AC52" s="428"/>
      <c r="AD52" s="428"/>
      <c r="AE52" s="428"/>
      <c r="AF52" s="428"/>
      <c r="AG52" s="428"/>
      <c r="AH52" s="428"/>
      <c r="AI52" s="428"/>
      <c r="AJ52" s="428"/>
      <c r="AK52" s="428"/>
      <c r="AL52" s="428"/>
      <c r="AM52" s="428"/>
      <c r="AN52" s="428"/>
      <c r="AO52" s="428"/>
      <c r="AP52" s="428"/>
      <c r="AQ52" s="428"/>
      <c r="AR52" s="428"/>
      <c r="AS52" s="428"/>
      <c r="AT52" s="428"/>
      <c r="AU52" s="428"/>
      <c r="AV52" s="428"/>
      <c r="AW52" s="428"/>
      <c r="AX52" s="428"/>
      <c r="AY52" s="428"/>
      <c r="AZ52" s="428"/>
      <c r="BA52" s="428"/>
      <c r="BB52" s="428"/>
      <c r="BC52" s="428"/>
      <c r="BD52" s="428"/>
      <c r="BE52" s="428"/>
      <c r="BF52" s="428"/>
      <c r="BG52" s="428"/>
      <c r="BH52" s="374">
        <f t="shared" si="2"/>
        <v>46</v>
      </c>
      <c r="BI52" s="375" t="str" cm="1">
        <f t="array" aca="1" ref="BI52" ca="1" xml:space="preserve"> INDIRECT( ADDRESS( ROW($C$16), COLUMN($C$16) +$BH52) )</f>
        <v xml:space="preserve"> </v>
      </c>
      <c r="BJ52" s="376" cm="1">
        <f t="array" aca="1" ref="BJ52" ca="1" xml:space="preserve"> INDIRECT( ADDRESS( ROW($C$17), COLUMN($C$17) +$BH52) )</f>
        <v>1</v>
      </c>
      <c r="BK52" s="377" cm="1">
        <f t="array" aca="1" ref="BK52" ca="1" xml:space="preserve"> INDIRECT( ADDRESS( ROW($C$18), COLUMN($C$18) +$BH52) )</f>
        <v>0</v>
      </c>
      <c r="BL52" s="378" t="str" cm="1">
        <f t="array" aca="1" ref="BL52" ca="1" xml:space="preserve"> INDIRECT( ADDRESS( ROW($C$19), COLUMN($C$19) +$BH52) )</f>
        <v>4</v>
      </c>
    </row>
    <row r="53" spans="2:64" ht="38.1" customHeight="1">
      <c r="B53" s="428"/>
      <c r="C53" s="428"/>
      <c r="D53" s="428"/>
      <c r="E53" s="428"/>
      <c r="F53" s="428"/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8"/>
      <c r="AG53" s="428"/>
      <c r="AH53" s="428"/>
      <c r="AI53" s="428"/>
      <c r="AJ53" s="428"/>
      <c r="AK53" s="428"/>
      <c r="AL53" s="428"/>
      <c r="AM53" s="428"/>
      <c r="AN53" s="428"/>
      <c r="AO53" s="428"/>
      <c r="AP53" s="428"/>
      <c r="AQ53" s="428"/>
      <c r="AR53" s="428"/>
      <c r="AS53" s="428"/>
      <c r="AT53" s="428"/>
      <c r="AU53" s="428"/>
      <c r="AV53" s="428"/>
      <c r="AW53" s="428"/>
      <c r="AX53" s="428"/>
      <c r="AY53" s="428"/>
      <c r="AZ53" s="428"/>
      <c r="BA53" s="428"/>
      <c r="BB53" s="428"/>
      <c r="BC53" s="428"/>
      <c r="BD53" s="428"/>
      <c r="BE53" s="428"/>
      <c r="BF53" s="428"/>
      <c r="BG53" s="428"/>
      <c r="BH53" s="374">
        <f t="shared" si="2"/>
        <v>47</v>
      </c>
      <c r="BI53" s="375" t="str" cm="1">
        <f t="array" aca="1" ref="BI53" ca="1" xml:space="preserve"> INDIRECT( ADDRESS( ROW($C$16), COLUMN($C$16) +$BH53) )</f>
        <v>ˋ</v>
      </c>
      <c r="BJ53" s="376" cm="1">
        <f t="array" aca="1" ref="BJ53" ca="1" xml:space="preserve"> INDIRECT( ADDRESS( ROW($C$17), COLUMN($C$17) +$BH53) )</f>
        <v>2</v>
      </c>
      <c r="BK53" s="377" cm="1">
        <f t="array" aca="1" ref="BK53" ca="1" xml:space="preserve"> INDIRECT( ADDRESS( ROW($C$18), COLUMN($C$18) +$BH53) )</f>
        <v>0</v>
      </c>
      <c r="BL53" s="378" t="str" cm="1">
        <f t="array" aca="1" ref="BL53" ca="1" xml:space="preserve"> INDIRECT( ADDRESS( ROW($C$19), COLUMN($C$19) +$BH53) )</f>
        <v>3</v>
      </c>
    </row>
    <row r="54" spans="2:64" ht="38.1" customHeight="1">
      <c r="B54" s="428"/>
      <c r="C54" s="428"/>
      <c r="D54" s="428"/>
      <c r="E54" s="428"/>
      <c r="F54" s="428"/>
      <c r="G54" s="428"/>
      <c r="H54" s="428"/>
      <c r="I54" s="428"/>
      <c r="J54" s="428"/>
      <c r="K54" s="428"/>
      <c r="L54" s="428"/>
      <c r="M54" s="428"/>
      <c r="N54" s="428"/>
      <c r="O54" s="428"/>
      <c r="P54" s="428"/>
      <c r="Q54" s="428"/>
      <c r="R54" s="428"/>
      <c r="S54" s="428"/>
      <c r="T54" s="428"/>
      <c r="U54" s="428"/>
      <c r="V54" s="428"/>
      <c r="W54" s="428"/>
      <c r="X54" s="428"/>
      <c r="Y54" s="428"/>
      <c r="Z54" s="428"/>
      <c r="AA54" s="428"/>
      <c r="AB54" s="428"/>
      <c r="AC54" s="428"/>
      <c r="AD54" s="428"/>
      <c r="AE54" s="428"/>
      <c r="AF54" s="428"/>
      <c r="AG54" s="428"/>
      <c r="AH54" s="428"/>
      <c r="AI54" s="428"/>
      <c r="AJ54" s="428"/>
      <c r="AK54" s="428"/>
      <c r="AL54" s="428"/>
      <c r="AM54" s="428"/>
      <c r="AN54" s="428"/>
      <c r="AO54" s="428"/>
      <c r="AP54" s="428"/>
      <c r="AQ54" s="428"/>
      <c r="AR54" s="428"/>
      <c r="AS54" s="428"/>
      <c r="AT54" s="428"/>
      <c r="AU54" s="428"/>
      <c r="AV54" s="428"/>
      <c r="AW54" s="428"/>
      <c r="AX54" s="428"/>
      <c r="AY54" s="428"/>
      <c r="AZ54" s="428"/>
      <c r="BA54" s="428"/>
      <c r="BB54" s="428"/>
      <c r="BC54" s="428"/>
      <c r="BD54" s="428"/>
      <c r="BE54" s="428"/>
      <c r="BF54" s="428"/>
      <c r="BG54" s="428"/>
      <c r="BH54" s="374">
        <f t="shared" si="2"/>
        <v>48</v>
      </c>
      <c r="BI54" s="375" t="str" cm="1">
        <f t="array" aca="1" ref="BI54" ca="1" xml:space="preserve"> INDIRECT( ADDRESS( ROW($C$16), COLUMN($C$16) +$BH54) )</f>
        <v>˪</v>
      </c>
      <c r="BJ54" s="376" cm="1">
        <f t="array" aca="1" ref="BJ54" ca="1" xml:space="preserve"> INDIRECT( ADDRESS( ROW($C$17), COLUMN($C$17) +$BH54) )</f>
        <v>3</v>
      </c>
      <c r="BK54" s="377" cm="1">
        <f t="array" aca="1" ref="BK54" ca="1" xml:space="preserve"> INDIRECT( ADDRESS( ROW($C$18), COLUMN($C$18) +$BH54) )</f>
        <v>0</v>
      </c>
      <c r="BL54" s="378" t="str" cm="1">
        <f t="array" aca="1" ref="BL54" ca="1" xml:space="preserve"> INDIRECT( ADDRESS( ROW($C$19), COLUMN($C$19) +$BH54) )</f>
        <v>b</v>
      </c>
    </row>
    <row r="55" spans="2:64" ht="38.1" customHeight="1">
      <c r="B55" s="428"/>
      <c r="C55" s="428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8"/>
      <c r="Q55" s="428"/>
      <c r="R55" s="428"/>
      <c r="S55" s="428"/>
      <c r="T55" s="428"/>
      <c r="U55" s="428"/>
      <c r="V55" s="428"/>
      <c r="W55" s="428"/>
      <c r="X55" s="428"/>
      <c r="Y55" s="428"/>
      <c r="Z55" s="428"/>
      <c r="AA55" s="428"/>
      <c r="AB55" s="428"/>
      <c r="AC55" s="428"/>
      <c r="AD55" s="428"/>
      <c r="AE55" s="428"/>
      <c r="AF55" s="428"/>
      <c r="AG55" s="428"/>
      <c r="AH55" s="428"/>
      <c r="AI55" s="428"/>
      <c r="AJ55" s="428"/>
      <c r="AK55" s="428"/>
      <c r="AL55" s="428"/>
      <c r="AM55" s="428"/>
      <c r="AN55" s="428"/>
      <c r="AO55" s="428"/>
      <c r="AP55" s="428"/>
      <c r="AQ55" s="428"/>
      <c r="AR55" s="428"/>
      <c r="AS55" s="428"/>
      <c r="AT55" s="428"/>
      <c r="AU55" s="428"/>
      <c r="AV55" s="428"/>
      <c r="AW55" s="428"/>
      <c r="AX55" s="428"/>
      <c r="AY55" s="428"/>
      <c r="AZ55" s="428"/>
      <c r="BA55" s="428"/>
      <c r="BB55" s="428"/>
      <c r="BC55" s="428"/>
      <c r="BD55" s="428"/>
      <c r="BE55" s="428"/>
      <c r="BF55" s="428"/>
      <c r="BG55" s="428"/>
      <c r="BH55" s="374">
        <f t="shared" si="2"/>
        <v>49</v>
      </c>
      <c r="BI55" s="375" t="str" cm="1">
        <f t="array" aca="1" ref="BI55" ca="1" xml:space="preserve"> INDIRECT( ADDRESS( ROW($C$16), COLUMN($C$16) +$BH55) )</f>
        <v>ㆴ</v>
      </c>
      <c r="BJ55" s="376" t="str" cm="1">
        <f t="array" aca="1" ref="BJ55" ca="1" xml:space="preserve"> INDIRECT( ADDRESS( ROW($C$17), COLUMN($C$17) +$BH55) )</f>
        <v>p4</v>
      </c>
      <c r="BK55" s="377" cm="1">
        <f t="array" aca="1" ref="BK55" ca="1" xml:space="preserve"> INDIRECT( ADDRESS( ROW($C$18), COLUMN($C$18) +$BH55) )</f>
        <v>0</v>
      </c>
      <c r="BL55" s="378" t="str" cm="1">
        <f t="array" aca="1" ref="BL55" ca="1" xml:space="preserve"> INDIRECT( ADDRESS( ROW($C$19), COLUMN($C$19) +$BH55) )</f>
        <v>t</v>
      </c>
    </row>
    <row r="56" spans="2:64" ht="38.1" customHeight="1">
      <c r="B56" s="428"/>
      <c r="C56" s="428"/>
      <c r="D56" s="428"/>
      <c r="E56" s="428"/>
      <c r="F56" s="428"/>
      <c r="G56" s="428"/>
      <c r="H56" s="428"/>
      <c r="I56" s="428"/>
      <c r="J56" s="428"/>
      <c r="K56" s="428"/>
      <c r="L56" s="428"/>
      <c r="M56" s="428"/>
      <c r="N56" s="428"/>
      <c r="O56" s="428"/>
      <c r="P56" s="428"/>
      <c r="Q56" s="428"/>
      <c r="R56" s="428"/>
      <c r="S56" s="428"/>
      <c r="T56" s="428"/>
      <c r="U56" s="428"/>
      <c r="V56" s="428"/>
      <c r="W56" s="428"/>
      <c r="X56" s="428"/>
      <c r="Y56" s="428"/>
      <c r="Z56" s="428"/>
      <c r="AA56" s="428"/>
      <c r="AB56" s="428"/>
      <c r="AC56" s="428"/>
      <c r="AD56" s="428"/>
      <c r="AE56" s="428"/>
      <c r="AF56" s="428"/>
      <c r="AG56" s="428"/>
      <c r="AH56" s="428"/>
      <c r="AI56" s="428"/>
      <c r="AJ56" s="428"/>
      <c r="AK56" s="428"/>
      <c r="AL56" s="428"/>
      <c r="AM56" s="428"/>
      <c r="AN56" s="428"/>
      <c r="AO56" s="428"/>
      <c r="AP56" s="428"/>
      <c r="AQ56" s="428"/>
      <c r="AR56" s="428"/>
      <c r="AS56" s="428"/>
      <c r="AT56" s="428"/>
      <c r="AU56" s="428"/>
      <c r="AV56" s="428"/>
      <c r="AW56" s="428"/>
      <c r="AX56" s="428"/>
      <c r="AY56" s="428"/>
      <c r="AZ56" s="428"/>
      <c r="BA56" s="428"/>
      <c r="BB56" s="428"/>
      <c r="BC56" s="428"/>
      <c r="BD56" s="428"/>
      <c r="BE56" s="428"/>
      <c r="BF56" s="428"/>
      <c r="BG56" s="428"/>
      <c r="BH56" s="374">
        <f t="shared" si="2"/>
        <v>50</v>
      </c>
      <c r="BI56" s="375" t="str" cm="1">
        <f t="array" aca="1" ref="BI56" ca="1" xml:space="preserve"> INDIRECT( ADDRESS( ROW($C$16), COLUMN($C$16) +$BH56) )</f>
        <v>ㆵ</v>
      </c>
      <c r="BJ56" s="376" t="str" cm="1">
        <f t="array" aca="1" ref="BJ56" ca="1" xml:space="preserve"> INDIRECT( ADDRESS( ROW($C$17), COLUMN($C$17) +$BH56) )</f>
        <v>t4</v>
      </c>
      <c r="BK56" s="377" cm="1">
        <f t="array" aca="1" ref="BK56" ca="1" xml:space="preserve"> INDIRECT( ADDRESS( ROW($C$18), COLUMN($C$18) +$BH56) )</f>
        <v>0</v>
      </c>
      <c r="BL56" s="378" t="str" cm="1">
        <f t="array" aca="1" ref="BL56" ca="1" xml:space="preserve"> INDIRECT( ADDRESS( ROW($C$19), COLUMN($C$19) +$BH56) )</f>
        <v>g</v>
      </c>
    </row>
    <row r="57" spans="2:64" ht="38.1" customHeight="1">
      <c r="B57" s="428"/>
      <c r="C57" s="428"/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  <c r="Q57" s="428"/>
      <c r="R57" s="428"/>
      <c r="S57" s="428"/>
      <c r="T57" s="428"/>
      <c r="U57" s="428"/>
      <c r="V57" s="428"/>
      <c r="W57" s="428"/>
      <c r="X57" s="428"/>
      <c r="Y57" s="428"/>
      <c r="Z57" s="428"/>
      <c r="AA57" s="428"/>
      <c r="AB57" s="428"/>
      <c r="AC57" s="428"/>
      <c r="AD57" s="428"/>
      <c r="AE57" s="428"/>
      <c r="AF57" s="428"/>
      <c r="AG57" s="428"/>
      <c r="AH57" s="428"/>
      <c r="AI57" s="428"/>
      <c r="AJ57" s="428"/>
      <c r="AK57" s="428"/>
      <c r="AL57" s="428"/>
      <c r="AM57" s="428"/>
      <c r="AN57" s="428"/>
      <c r="AO57" s="428"/>
      <c r="AP57" s="428"/>
      <c r="AQ57" s="428"/>
      <c r="AR57" s="428"/>
      <c r="AS57" s="428"/>
      <c r="AT57" s="428"/>
      <c r="AU57" s="428"/>
      <c r="AV57" s="428"/>
      <c r="AW57" s="428"/>
      <c r="AX57" s="428"/>
      <c r="AY57" s="428"/>
      <c r="AZ57" s="428"/>
      <c r="BA57" s="428"/>
      <c r="BB57" s="428"/>
      <c r="BC57" s="428"/>
      <c r="BD57" s="428"/>
      <c r="BE57" s="428"/>
      <c r="BF57" s="428"/>
      <c r="BG57" s="428"/>
      <c r="BH57" s="388">
        <f t="shared" si="2"/>
        <v>51</v>
      </c>
      <c r="BI57" s="389" t="str" cm="1">
        <f t="array" aca="1" ref="BI57" ca="1" xml:space="preserve"> INDIRECT( ADDRESS( ROW($C$16), COLUMN($C$16) +$BH57) )</f>
        <v>ㆻ</v>
      </c>
      <c r="BJ57" s="390" t="str" cm="1">
        <f t="array" aca="1" ref="BJ57" ca="1" xml:space="preserve"> INDIRECT( ADDRESS( ROW($C$17), COLUMN($C$17) +$BH57) )</f>
        <v>k4</v>
      </c>
      <c r="BK57" s="391" cm="1">
        <f t="array" aca="1" ref="BK57" ca="1" xml:space="preserve"> INDIRECT( ADDRESS( ROW($C$18), COLUMN($C$18) +$BH57) )</f>
        <v>0</v>
      </c>
      <c r="BL57" s="392" t="str" cm="1">
        <f t="array" aca="1" ref="BL57" ca="1" xml:space="preserve"> INDIRECT( ADDRESS( ROW($C$19), COLUMN($C$19) +$BH57) )</f>
        <v>z</v>
      </c>
    </row>
    <row r="58" spans="2:64" ht="38.1" customHeight="1">
      <c r="B58" s="428"/>
      <c r="C58" s="428"/>
      <c r="D58" s="428"/>
      <c r="E58" s="428"/>
      <c r="F58" s="428"/>
      <c r="G58" s="428"/>
      <c r="H58" s="428"/>
      <c r="I58" s="428"/>
      <c r="J58" s="428"/>
      <c r="K58" s="428"/>
      <c r="L58" s="428"/>
      <c r="M58" s="428"/>
      <c r="N58" s="428"/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8"/>
      <c r="AE58" s="428"/>
      <c r="AF58" s="428"/>
      <c r="AG58" s="428"/>
      <c r="AH58" s="428"/>
      <c r="AI58" s="428"/>
      <c r="AJ58" s="428"/>
      <c r="AK58" s="428"/>
      <c r="AL58" s="428"/>
      <c r="AM58" s="428"/>
      <c r="AN58" s="428"/>
      <c r="AO58" s="428"/>
      <c r="AP58" s="428"/>
      <c r="AQ58" s="428"/>
      <c r="AR58" s="428"/>
      <c r="AS58" s="428"/>
      <c r="AT58" s="428"/>
      <c r="AU58" s="428"/>
      <c r="AV58" s="428"/>
      <c r="AW58" s="428"/>
      <c r="AX58" s="428"/>
      <c r="AY58" s="428"/>
      <c r="AZ58" s="428"/>
      <c r="BA58" s="428"/>
      <c r="BB58" s="428"/>
      <c r="BC58" s="428"/>
      <c r="BD58" s="428"/>
      <c r="BE58" s="428"/>
      <c r="BF58" s="428"/>
      <c r="BG58" s="428"/>
    </row>
    <row r="59" spans="2:64" ht="38.1" customHeight="1">
      <c r="B59" s="428"/>
      <c r="C59" s="428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8"/>
      <c r="Q59" s="428"/>
      <c r="R59" s="428"/>
      <c r="S59" s="428"/>
      <c r="T59" s="428"/>
      <c r="U59" s="428"/>
      <c r="V59" s="428"/>
      <c r="W59" s="428"/>
      <c r="X59" s="428"/>
      <c r="Y59" s="428"/>
      <c r="Z59" s="428"/>
      <c r="AA59" s="428"/>
      <c r="AB59" s="428"/>
      <c r="AC59" s="428"/>
      <c r="AD59" s="428"/>
      <c r="AE59" s="428"/>
      <c r="AF59" s="428"/>
      <c r="AG59" s="428"/>
      <c r="AH59" s="428"/>
      <c r="AI59" s="428"/>
      <c r="AJ59" s="428"/>
      <c r="AK59" s="428"/>
      <c r="AL59" s="428"/>
      <c r="AM59" s="428"/>
      <c r="AN59" s="428"/>
      <c r="AO59" s="428"/>
      <c r="AP59" s="428"/>
      <c r="AQ59" s="428"/>
      <c r="AR59" s="428"/>
      <c r="AS59" s="428"/>
      <c r="AT59" s="428"/>
      <c r="AU59" s="428"/>
      <c r="AV59" s="428"/>
      <c r="AW59" s="428"/>
      <c r="AX59" s="428"/>
      <c r="AY59" s="428"/>
      <c r="AZ59" s="428"/>
      <c r="BA59" s="428"/>
      <c r="BB59" s="428"/>
      <c r="BC59" s="428"/>
      <c r="BD59" s="428"/>
      <c r="BE59" s="428"/>
      <c r="BF59" s="428"/>
      <c r="BG59" s="428"/>
    </row>
    <row r="60" spans="2:64" ht="38.1" customHeight="1">
      <c r="B60" s="428"/>
      <c r="C60" s="428"/>
      <c r="D60" s="428"/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8"/>
      <c r="AE60" s="428"/>
      <c r="AF60" s="428"/>
      <c r="AG60" s="428"/>
      <c r="AH60" s="428"/>
      <c r="AI60" s="428"/>
      <c r="AJ60" s="428"/>
      <c r="AK60" s="428"/>
      <c r="AL60" s="428"/>
      <c r="AM60" s="428"/>
      <c r="AN60" s="428"/>
      <c r="AO60" s="428"/>
      <c r="AP60" s="428"/>
      <c r="AQ60" s="428"/>
      <c r="AR60" s="428"/>
      <c r="AS60" s="428"/>
      <c r="AT60" s="428"/>
      <c r="AU60" s="428"/>
      <c r="AV60" s="428"/>
      <c r="AW60" s="428"/>
      <c r="AX60" s="428"/>
      <c r="AY60" s="428"/>
      <c r="AZ60" s="428"/>
      <c r="BA60" s="428"/>
      <c r="BB60" s="428"/>
      <c r="BC60" s="428"/>
      <c r="BD60" s="428"/>
      <c r="BE60" s="428"/>
      <c r="BF60" s="428"/>
      <c r="BG60" s="428"/>
    </row>
    <row r="61" spans="2:64">
      <c r="B61" s="428"/>
      <c r="C61" s="428"/>
      <c r="D61" s="428"/>
      <c r="E61" s="428"/>
      <c r="F61" s="428"/>
      <c r="G61" s="428"/>
      <c r="H61" s="428"/>
      <c r="I61" s="428"/>
      <c r="J61" s="428"/>
      <c r="K61" s="428"/>
      <c r="L61" s="428"/>
      <c r="M61" s="428"/>
      <c r="N61" s="428"/>
      <c r="O61" s="428"/>
      <c r="P61" s="428"/>
      <c r="Q61" s="428"/>
      <c r="R61" s="428"/>
      <c r="S61" s="428"/>
      <c r="T61" s="428"/>
      <c r="U61" s="428"/>
      <c r="V61" s="428"/>
      <c r="W61" s="428"/>
      <c r="X61" s="428"/>
      <c r="Y61" s="428"/>
      <c r="Z61" s="428"/>
      <c r="AA61" s="428"/>
      <c r="AB61" s="428"/>
      <c r="AC61" s="428"/>
      <c r="AD61" s="428"/>
      <c r="AE61" s="428"/>
      <c r="AF61" s="428"/>
      <c r="AG61" s="428"/>
      <c r="AH61" s="428"/>
      <c r="AI61" s="428"/>
      <c r="AJ61" s="428"/>
      <c r="AK61" s="428"/>
      <c r="AL61" s="428"/>
      <c r="AM61" s="428"/>
      <c r="AN61" s="428"/>
      <c r="AO61" s="428"/>
      <c r="AP61" s="428"/>
      <c r="AQ61" s="428"/>
      <c r="AR61" s="428"/>
      <c r="AS61" s="428"/>
      <c r="AT61" s="428"/>
      <c r="AU61" s="428"/>
      <c r="AV61" s="428"/>
      <c r="AW61" s="428"/>
      <c r="AX61" s="428"/>
      <c r="AY61" s="428"/>
      <c r="AZ61" s="428"/>
      <c r="BA61" s="428"/>
      <c r="BB61" s="428"/>
      <c r="BC61" s="428"/>
      <c r="BD61" s="428"/>
      <c r="BE61" s="428"/>
      <c r="BF61" s="428"/>
      <c r="BG61" s="428"/>
    </row>
    <row r="62" spans="2:64">
      <c r="B62" s="428"/>
      <c r="C62" s="428"/>
      <c r="D62" s="428"/>
      <c r="E62" s="428"/>
      <c r="F62" s="428"/>
      <c r="G62" s="428"/>
      <c r="H62" s="428"/>
      <c r="I62" s="428"/>
      <c r="J62" s="428"/>
      <c r="K62" s="428"/>
      <c r="L62" s="428"/>
      <c r="M62" s="428"/>
      <c r="N62" s="428"/>
      <c r="O62" s="428"/>
      <c r="P62" s="428"/>
      <c r="Q62" s="428"/>
      <c r="R62" s="428"/>
      <c r="S62" s="428"/>
      <c r="T62" s="428"/>
      <c r="U62" s="428"/>
      <c r="V62" s="428"/>
      <c r="W62" s="428"/>
      <c r="X62" s="428"/>
      <c r="Y62" s="428"/>
      <c r="Z62" s="428"/>
      <c r="AA62" s="428"/>
      <c r="AB62" s="428"/>
      <c r="AC62" s="428"/>
      <c r="AD62" s="428"/>
      <c r="AE62" s="428"/>
      <c r="AF62" s="428"/>
      <c r="AG62" s="428"/>
      <c r="AH62" s="428"/>
      <c r="AI62" s="428"/>
      <c r="AJ62" s="428"/>
      <c r="AK62" s="428"/>
      <c r="AL62" s="428"/>
      <c r="AM62" s="428"/>
      <c r="AN62" s="428"/>
      <c r="AO62" s="428"/>
      <c r="AP62" s="428"/>
      <c r="AQ62" s="428"/>
      <c r="AR62" s="428"/>
      <c r="AS62" s="428"/>
      <c r="AT62" s="428"/>
      <c r="AU62" s="428"/>
      <c r="AV62" s="428"/>
      <c r="AW62" s="428"/>
      <c r="AX62" s="428"/>
      <c r="AY62" s="428"/>
      <c r="AZ62" s="428"/>
      <c r="BA62" s="428"/>
      <c r="BB62" s="428"/>
      <c r="BC62" s="428"/>
      <c r="BD62" s="428"/>
      <c r="BE62" s="428"/>
      <c r="BF62" s="428"/>
      <c r="BG62" s="428"/>
    </row>
    <row r="63" spans="2:64">
      <c r="B63" s="428"/>
      <c r="C63" s="428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8"/>
      <c r="Q63" s="428"/>
      <c r="R63" s="428"/>
      <c r="S63" s="428"/>
      <c r="T63" s="428"/>
      <c r="U63" s="428"/>
      <c r="V63" s="428"/>
      <c r="W63" s="428"/>
      <c r="X63" s="428"/>
      <c r="Y63" s="428"/>
      <c r="Z63" s="428"/>
      <c r="AA63" s="428"/>
      <c r="AB63" s="428"/>
      <c r="AC63" s="428"/>
      <c r="AD63" s="428"/>
      <c r="AE63" s="428"/>
      <c r="AF63" s="428"/>
      <c r="AG63" s="428"/>
      <c r="AH63" s="428"/>
      <c r="AI63" s="428"/>
      <c r="AJ63" s="428"/>
      <c r="AK63" s="428"/>
      <c r="AL63" s="428"/>
      <c r="AM63" s="428"/>
      <c r="AN63" s="428"/>
      <c r="AO63" s="428"/>
      <c r="AP63" s="428"/>
      <c r="AQ63" s="428"/>
      <c r="AR63" s="428"/>
      <c r="AS63" s="428"/>
      <c r="AT63" s="428"/>
      <c r="AU63" s="428"/>
      <c r="AV63" s="428"/>
      <c r="AW63" s="428"/>
      <c r="AX63" s="428"/>
      <c r="AY63" s="428"/>
      <c r="AZ63" s="428"/>
      <c r="BA63" s="428"/>
      <c r="BB63" s="428"/>
      <c r="BC63" s="428"/>
      <c r="BD63" s="428"/>
      <c r="BE63" s="428"/>
      <c r="BF63" s="428"/>
      <c r="BG63" s="42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H10:AI10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3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Y20" sqref="Y20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227" t="s">
        <v>386</v>
      </c>
      <c r="D2" s="228"/>
      <c r="E2" s="229"/>
      <c r="F2" s="227" t="s">
        <v>387</v>
      </c>
      <c r="G2" s="228"/>
      <c r="H2" s="229"/>
      <c r="I2" s="224" t="s">
        <v>388</v>
      </c>
      <c r="J2" s="225"/>
      <c r="K2" s="226"/>
      <c r="L2" s="224" t="s">
        <v>389</v>
      </c>
      <c r="M2" s="225"/>
      <c r="N2" s="226"/>
      <c r="O2" s="230" t="s">
        <v>390</v>
      </c>
      <c r="P2" s="225"/>
      <c r="Q2" s="226"/>
      <c r="R2" s="224" t="s">
        <v>391</v>
      </c>
      <c r="S2" s="225"/>
      <c r="T2" s="226"/>
      <c r="U2" s="224" t="s">
        <v>392</v>
      </c>
      <c r="V2" s="225"/>
      <c r="W2" s="226"/>
      <c r="X2" s="241" t="s">
        <v>393</v>
      </c>
      <c r="Y2" s="242"/>
      <c r="Z2" s="243"/>
      <c r="AA2" s="241" t="s">
        <v>394</v>
      </c>
      <c r="AB2" s="242"/>
      <c r="AC2" s="243"/>
      <c r="AD2" s="241" t="s">
        <v>395</v>
      </c>
      <c r="AE2" s="242"/>
      <c r="AF2" s="243"/>
      <c r="AG2" s="241" t="s">
        <v>384</v>
      </c>
      <c r="AH2" s="242"/>
      <c r="AI2" s="243"/>
      <c r="AJ2" s="267" t="s">
        <v>385</v>
      </c>
      <c r="AK2" s="242"/>
      <c r="AL2" s="243"/>
    </row>
    <row r="3" spans="3:42" s="23" customFormat="1" ht="39.950000000000003" customHeight="1" thickBot="1">
      <c r="C3" s="231" t="str">
        <f>D14</f>
        <v>ㄅ</v>
      </c>
      <c r="D3" s="232"/>
      <c r="E3" s="233"/>
      <c r="F3" s="231" t="str">
        <f>H14</f>
        <v>ㄉ</v>
      </c>
      <c r="G3" s="232"/>
      <c r="H3" s="233"/>
      <c r="I3" s="234" t="s">
        <v>377</v>
      </c>
      <c r="J3" s="235"/>
      <c r="K3" s="236"/>
      <c r="L3" s="234" t="s">
        <v>376</v>
      </c>
      <c r="M3" s="235"/>
      <c r="N3" s="236"/>
      <c r="O3" s="234" t="s">
        <v>379</v>
      </c>
      <c r="P3" s="235"/>
      <c r="Q3" s="236"/>
      <c r="R3" s="234" t="s">
        <v>378</v>
      </c>
      <c r="S3" s="235"/>
      <c r="T3" s="236"/>
      <c r="U3" s="247" t="s">
        <v>380</v>
      </c>
      <c r="V3" s="248"/>
      <c r="W3" s="249"/>
      <c r="X3" s="250" t="str">
        <f>D20</f>
        <v>ㄚ</v>
      </c>
      <c r="Y3" s="251"/>
      <c r="Z3" s="252"/>
      <c r="AA3" s="237" t="str">
        <f xml:space="preserve"> K20</f>
        <v>ㄞ</v>
      </c>
      <c r="AB3" s="238"/>
      <c r="AC3" s="239"/>
      <c r="AD3" s="237" t="str">
        <f>R20</f>
        <v>ㄢ</v>
      </c>
      <c r="AE3" s="238"/>
      <c r="AF3" s="239"/>
      <c r="AG3" s="240" t="s">
        <v>374</v>
      </c>
      <c r="AH3" s="238"/>
      <c r="AI3" s="239"/>
      <c r="AJ3" s="240"/>
      <c r="AK3" s="238"/>
      <c r="AL3" s="239"/>
    </row>
    <row r="4" spans="3:42" s="2" customFormat="1" ht="18" customHeight="1">
      <c r="D4" s="244" t="s">
        <v>39</v>
      </c>
      <c r="E4" s="245"/>
      <c r="F4" s="246"/>
      <c r="G4" s="244" t="s">
        <v>40</v>
      </c>
      <c r="H4" s="245"/>
      <c r="I4" s="246"/>
      <c r="J4" s="244" t="s">
        <v>41</v>
      </c>
      <c r="K4" s="245"/>
      <c r="L4" s="246"/>
      <c r="M4" s="244" t="s">
        <v>42</v>
      </c>
      <c r="N4" s="245"/>
      <c r="O4" s="246"/>
      <c r="P4" s="244" t="s">
        <v>43</v>
      </c>
      <c r="Q4" s="245"/>
      <c r="R4" s="246"/>
      <c r="S4" s="244" t="s">
        <v>44</v>
      </c>
      <c r="T4" s="245"/>
      <c r="U4" s="246"/>
      <c r="V4" s="256" t="s">
        <v>45</v>
      </c>
      <c r="W4" s="257"/>
      <c r="X4" s="258"/>
      <c r="Y4" s="256" t="s">
        <v>46</v>
      </c>
      <c r="Z4" s="257"/>
      <c r="AA4" s="258"/>
      <c r="AB4" s="256" t="s">
        <v>47</v>
      </c>
      <c r="AC4" s="257"/>
      <c r="AD4" s="258"/>
      <c r="AE4" s="256" t="s">
        <v>48</v>
      </c>
      <c r="AF4" s="257"/>
      <c r="AG4" s="258"/>
      <c r="AH4" s="241" t="s">
        <v>382</v>
      </c>
      <c r="AI4" s="242"/>
      <c r="AJ4" s="243"/>
      <c r="AK4" s="241" t="s">
        <v>383</v>
      </c>
      <c r="AL4" s="242"/>
      <c r="AM4" s="243"/>
      <c r="AN4" s="241" t="s">
        <v>381</v>
      </c>
      <c r="AO4" s="242"/>
      <c r="AP4" s="243"/>
    </row>
    <row r="5" spans="3:42" s="23" customFormat="1" ht="39.950000000000003" customHeight="1" thickBot="1">
      <c r="D5" s="231" t="str">
        <f>F14</f>
        <v>ㄆ</v>
      </c>
      <c r="E5" s="232"/>
      <c r="F5" s="233"/>
      <c r="G5" s="231" t="str">
        <f>I14</f>
        <v>ㄊ</v>
      </c>
      <c r="H5" s="232"/>
      <c r="I5" s="233"/>
      <c r="J5" s="231" t="str">
        <f>L14</f>
        <v>ㄍ</v>
      </c>
      <c r="K5" s="232"/>
      <c r="L5" s="233"/>
      <c r="M5" s="231" t="str">
        <f>Q14</f>
        <v>ㄐ</v>
      </c>
      <c r="N5" s="232"/>
      <c r="O5" s="233"/>
      <c r="P5" s="253" t="str">
        <f>M14</f>
        <v>ㆣ</v>
      </c>
      <c r="Q5" s="254"/>
      <c r="R5" s="255"/>
      <c r="S5" s="231" t="str">
        <f>U14</f>
        <v>ㄗ</v>
      </c>
      <c r="T5" s="232"/>
      <c r="U5" s="233"/>
      <c r="V5" s="250" t="str">
        <f>X20</f>
        <v>ㄧ</v>
      </c>
      <c r="W5" s="251"/>
      <c r="X5" s="252"/>
      <c r="Y5" s="250" t="str">
        <f>F20</f>
        <v>ㆦ</v>
      </c>
      <c r="Z5" s="251"/>
      <c r="AA5" s="252"/>
      <c r="AB5" s="250" t="str">
        <f>I20</f>
        <v>ㆤ</v>
      </c>
      <c r="AC5" s="251"/>
      <c r="AD5" s="252"/>
      <c r="AE5" s="250" t="str">
        <f>S20</f>
        <v>ㄣ</v>
      </c>
      <c r="AF5" s="251"/>
      <c r="AG5" s="252"/>
      <c r="AH5" s="259"/>
      <c r="AI5" s="260"/>
      <c r="AJ5" s="261"/>
      <c r="AK5" s="259"/>
      <c r="AL5" s="260"/>
      <c r="AM5" s="261"/>
      <c r="AN5" s="259"/>
      <c r="AO5" s="260"/>
      <c r="AP5" s="261"/>
    </row>
    <row r="6" spans="3:42" s="2" customFormat="1" ht="18" customHeight="1">
      <c r="D6" s="3"/>
      <c r="E6" s="244" t="s">
        <v>25</v>
      </c>
      <c r="F6" s="245"/>
      <c r="G6" s="246"/>
      <c r="H6" s="244" t="s">
        <v>26</v>
      </c>
      <c r="I6" s="245"/>
      <c r="J6" s="246"/>
      <c r="K6" s="244" t="s">
        <v>27</v>
      </c>
      <c r="L6" s="245"/>
      <c r="M6" s="246"/>
      <c r="N6" s="244" t="s">
        <v>28</v>
      </c>
      <c r="O6" s="245"/>
      <c r="P6" s="246"/>
      <c r="Q6" s="244" t="s">
        <v>29</v>
      </c>
      <c r="R6" s="245"/>
      <c r="S6" s="246"/>
      <c r="T6" s="244" t="s">
        <v>30</v>
      </c>
      <c r="U6" s="245"/>
      <c r="V6" s="246"/>
      <c r="W6" s="256" t="s">
        <v>31</v>
      </c>
      <c r="X6" s="257"/>
      <c r="Y6" s="258"/>
      <c r="Z6" s="256" t="s">
        <v>32</v>
      </c>
      <c r="AA6" s="257"/>
      <c r="AB6" s="258"/>
      <c r="AC6" s="256" t="s">
        <v>33</v>
      </c>
      <c r="AD6" s="257"/>
      <c r="AE6" s="258"/>
      <c r="AF6" s="241" t="s">
        <v>373</v>
      </c>
      <c r="AG6" s="242"/>
      <c r="AH6" s="243"/>
      <c r="AI6" s="241" t="s">
        <v>375</v>
      </c>
      <c r="AJ6" s="242"/>
      <c r="AK6" s="243"/>
    </row>
    <row r="7" spans="3:42" s="23" customFormat="1" ht="39.950000000000003" customHeight="1" thickBot="1">
      <c r="E7" s="231" t="str">
        <f>G14</f>
        <v>ㄇ</v>
      </c>
      <c r="F7" s="232"/>
      <c r="G7" s="233"/>
      <c r="H7" s="231" t="str">
        <f>J14</f>
        <v>ㄋ</v>
      </c>
      <c r="I7" s="232"/>
      <c r="J7" s="233"/>
      <c r="K7" s="231" t="str">
        <f>N14</f>
        <v>ㄎ</v>
      </c>
      <c r="L7" s="232"/>
      <c r="M7" s="233"/>
      <c r="N7" s="231" t="str">
        <f>S14</f>
        <v>ㄑ</v>
      </c>
      <c r="O7" s="232"/>
      <c r="P7" s="233"/>
      <c r="Q7" s="262" t="str">
        <f>O14</f>
        <v>ㄫ</v>
      </c>
      <c r="R7" s="254"/>
      <c r="S7" s="255"/>
      <c r="T7" s="231" t="str">
        <f>W14</f>
        <v>ㄘ</v>
      </c>
      <c r="U7" s="232"/>
      <c r="V7" s="233"/>
      <c r="W7" s="250" t="str">
        <f>Z20</f>
        <v>ㄨ</v>
      </c>
      <c r="X7" s="251"/>
      <c r="Y7" s="252"/>
      <c r="Z7" s="250" t="str">
        <f>H20</f>
        <v>ㄜ</v>
      </c>
      <c r="AA7" s="251"/>
      <c r="AB7" s="252"/>
      <c r="AC7" s="263" t="str">
        <f>M20</f>
        <v>ㄠ</v>
      </c>
      <c r="AD7" s="251"/>
      <c r="AE7" s="252"/>
      <c r="AF7" s="237" t="str">
        <f>T20</f>
        <v>ㄤ</v>
      </c>
      <c r="AG7" s="238"/>
      <c r="AH7" s="239"/>
      <c r="AI7" s="237"/>
      <c r="AJ7" s="238"/>
      <c r="AK7" s="239"/>
    </row>
    <row r="8" spans="3:42" s="2" customFormat="1" ht="18" customHeight="1">
      <c r="F8" s="244" t="s">
        <v>34</v>
      </c>
      <c r="G8" s="245"/>
      <c r="H8" s="246"/>
      <c r="I8" s="244" t="s">
        <v>35</v>
      </c>
      <c r="J8" s="245"/>
      <c r="K8" s="246"/>
      <c r="L8" s="244" t="s">
        <v>36</v>
      </c>
      <c r="M8" s="245"/>
      <c r="N8" s="246"/>
      <c r="O8" s="244" t="s">
        <v>37</v>
      </c>
      <c r="P8" s="245"/>
      <c r="Q8" s="246"/>
      <c r="R8" s="244" t="s">
        <v>38</v>
      </c>
      <c r="S8" s="245"/>
      <c r="T8" s="246"/>
      <c r="U8" s="244" t="s">
        <v>14</v>
      </c>
      <c r="V8" s="245"/>
      <c r="W8" s="246"/>
      <c r="X8" s="256" t="s">
        <v>13</v>
      </c>
      <c r="Y8" s="257"/>
      <c r="Z8" s="258"/>
      <c r="AA8" s="241" t="s">
        <v>371</v>
      </c>
      <c r="AB8" s="242"/>
      <c r="AC8" s="243"/>
      <c r="AD8" s="241" t="s">
        <v>370</v>
      </c>
      <c r="AE8" s="242"/>
      <c r="AF8" s="243"/>
      <c r="AG8" s="241" t="s">
        <v>369</v>
      </c>
      <c r="AH8" s="242"/>
      <c r="AI8" s="243"/>
    </row>
    <row r="9" spans="3:42" s="23" customFormat="1" ht="39.950000000000003" customHeight="1" thickBot="1">
      <c r="F9" s="253" t="str">
        <f>E14</f>
        <v>ㆠ</v>
      </c>
      <c r="G9" s="254"/>
      <c r="H9" s="255"/>
      <c r="I9" s="231" t="str">
        <f>K14</f>
        <v>ㄌ</v>
      </c>
      <c r="J9" s="232"/>
      <c r="K9" s="233"/>
      <c r="L9" s="231" t="str">
        <f>P14</f>
        <v>ㄏ</v>
      </c>
      <c r="M9" s="232"/>
      <c r="N9" s="233"/>
      <c r="O9" s="231" t="str">
        <f>T14</f>
        <v>ㄒ</v>
      </c>
      <c r="P9" s="232"/>
      <c r="Q9" s="233"/>
      <c r="R9" s="253" t="str">
        <f>V14 &amp; " " &amp; R14</f>
        <v>ㆡ ㆢ</v>
      </c>
      <c r="S9" s="254"/>
      <c r="T9" s="255"/>
      <c r="U9" s="231" t="str">
        <f>X14</f>
        <v>ㄙ</v>
      </c>
      <c r="V9" s="232"/>
      <c r="W9" s="233"/>
      <c r="X9" s="250" t="str">
        <f>Q20</f>
        <v>ㆬ</v>
      </c>
      <c r="Y9" s="251"/>
      <c r="Z9" s="252"/>
      <c r="AA9" s="264" t="str">
        <f>O20 &amp; " " &amp; P20</f>
        <v>ㆰ ㆱ</v>
      </c>
      <c r="AB9" s="265"/>
      <c r="AC9" s="266"/>
      <c r="AD9" s="250" t="str">
        <f>U20</f>
        <v>ㆲ</v>
      </c>
      <c r="AE9" s="251"/>
      <c r="AF9" s="252"/>
      <c r="AG9" s="237" t="str">
        <f>W20</f>
        <v>ㆭ</v>
      </c>
      <c r="AH9" s="238"/>
      <c r="AI9" s="239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 ht="15.75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211" t="s">
        <v>703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zoomScale="150" zoomScaleNormal="150" workbookViewId="0">
      <selection activeCell="E18" sqref="E18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227" t="s">
        <v>386</v>
      </c>
      <c r="D2" s="228"/>
      <c r="E2" s="229"/>
      <c r="F2" s="227" t="s">
        <v>387</v>
      </c>
      <c r="G2" s="228"/>
      <c r="H2" s="229"/>
      <c r="I2" s="224" t="s">
        <v>388</v>
      </c>
      <c r="J2" s="225"/>
      <c r="K2" s="226"/>
      <c r="L2" s="224" t="s">
        <v>389</v>
      </c>
      <c r="M2" s="225"/>
      <c r="N2" s="226"/>
      <c r="O2" s="230" t="s">
        <v>390</v>
      </c>
      <c r="P2" s="225"/>
      <c r="Q2" s="226"/>
      <c r="R2" s="224" t="s">
        <v>391</v>
      </c>
      <c r="S2" s="225"/>
      <c r="T2" s="226"/>
      <c r="U2" s="224" t="s">
        <v>392</v>
      </c>
      <c r="V2" s="225"/>
      <c r="W2" s="226"/>
      <c r="X2" s="241" t="s">
        <v>393</v>
      </c>
      <c r="Y2" s="242"/>
      <c r="Z2" s="243"/>
      <c r="AA2" s="241" t="s">
        <v>394</v>
      </c>
      <c r="AB2" s="242"/>
      <c r="AC2" s="243"/>
      <c r="AD2" s="241" t="s">
        <v>395</v>
      </c>
      <c r="AE2" s="242"/>
      <c r="AF2" s="243"/>
      <c r="AG2" s="241" t="s">
        <v>384</v>
      </c>
      <c r="AH2" s="242"/>
      <c r="AI2" s="243"/>
      <c r="AJ2" s="267" t="s">
        <v>385</v>
      </c>
      <c r="AK2" s="242"/>
      <c r="AL2" s="243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269" t="str">
        <f>D18</f>
        <v>ㄅ</v>
      </c>
      <c r="D4" s="270"/>
      <c r="E4" s="271"/>
      <c r="F4" s="269" t="str">
        <f>H18</f>
        <v>ㄉ</v>
      </c>
      <c r="G4" s="270"/>
      <c r="H4" s="271"/>
      <c r="I4" s="234" t="s">
        <v>377</v>
      </c>
      <c r="J4" s="235"/>
      <c r="K4" s="236"/>
      <c r="L4" s="234" t="s">
        <v>376</v>
      </c>
      <c r="M4" s="235"/>
      <c r="N4" s="236"/>
      <c r="O4" s="234" t="s">
        <v>379</v>
      </c>
      <c r="P4" s="235"/>
      <c r="Q4" s="236"/>
      <c r="R4" s="234" t="s">
        <v>378</v>
      </c>
      <c r="S4" s="235"/>
      <c r="T4" s="236"/>
      <c r="U4" s="247" t="s">
        <v>380</v>
      </c>
      <c r="V4" s="248"/>
      <c r="W4" s="249"/>
      <c r="X4" s="250" t="str">
        <f>D24</f>
        <v>ㄚ</v>
      </c>
      <c r="Y4" s="251"/>
      <c r="Z4" s="252"/>
      <c r="AA4" s="237" t="str">
        <f xml:space="preserve"> K24</f>
        <v>ㄞ</v>
      </c>
      <c r="AB4" s="238"/>
      <c r="AC4" s="239"/>
      <c r="AD4" s="237" t="str">
        <f>R24</f>
        <v>ㄢ</v>
      </c>
      <c r="AE4" s="238"/>
      <c r="AF4" s="239"/>
      <c r="AG4" s="240"/>
      <c r="AH4" s="238"/>
      <c r="AI4" s="239"/>
      <c r="AJ4" s="240"/>
      <c r="AK4" s="238"/>
      <c r="AL4" s="239"/>
    </row>
    <row r="5" spans="3:42" s="2" customFormat="1" ht="18" customHeight="1">
      <c r="D5" s="244" t="s">
        <v>39</v>
      </c>
      <c r="E5" s="245"/>
      <c r="F5" s="246"/>
      <c r="G5" s="244" t="s">
        <v>40</v>
      </c>
      <c r="H5" s="245"/>
      <c r="I5" s="246"/>
      <c r="J5" s="244" t="s">
        <v>41</v>
      </c>
      <c r="K5" s="245"/>
      <c r="L5" s="246"/>
      <c r="M5" s="244" t="s">
        <v>42</v>
      </c>
      <c r="N5" s="245"/>
      <c r="O5" s="246"/>
      <c r="P5" s="244" t="s">
        <v>43</v>
      </c>
      <c r="Q5" s="245"/>
      <c r="R5" s="246"/>
      <c r="S5" s="244" t="s">
        <v>44</v>
      </c>
      <c r="T5" s="245"/>
      <c r="U5" s="246"/>
      <c r="V5" s="256" t="s">
        <v>45</v>
      </c>
      <c r="W5" s="257"/>
      <c r="X5" s="258"/>
      <c r="Y5" s="256" t="s">
        <v>46</v>
      </c>
      <c r="Z5" s="257"/>
      <c r="AA5" s="258"/>
      <c r="AB5" s="256" t="s">
        <v>47</v>
      </c>
      <c r="AC5" s="257"/>
      <c r="AD5" s="258"/>
      <c r="AE5" s="256" t="s">
        <v>48</v>
      </c>
      <c r="AF5" s="257"/>
      <c r="AG5" s="258"/>
      <c r="AH5" s="241" t="s">
        <v>382</v>
      </c>
      <c r="AI5" s="242"/>
      <c r="AJ5" s="243"/>
      <c r="AK5" s="241" t="s">
        <v>383</v>
      </c>
      <c r="AL5" s="242"/>
      <c r="AM5" s="243"/>
      <c r="AN5" s="241" t="s">
        <v>381</v>
      </c>
      <c r="AO5" s="242"/>
      <c r="AP5" s="243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231" t="str">
        <f>F18</f>
        <v>ㄆ</v>
      </c>
      <c r="E7" s="232"/>
      <c r="F7" s="233"/>
      <c r="G7" s="231" t="str">
        <f>I18</f>
        <v>ㄊ</v>
      </c>
      <c r="H7" s="232"/>
      <c r="I7" s="233"/>
      <c r="J7" s="269" t="str">
        <f>L18</f>
        <v>ㄍ</v>
      </c>
      <c r="K7" s="270"/>
      <c r="L7" s="271"/>
      <c r="M7" s="231"/>
      <c r="N7" s="232"/>
      <c r="O7" s="233"/>
      <c r="P7" s="253"/>
      <c r="Q7" s="254"/>
      <c r="R7" s="255"/>
      <c r="S7" s="231" t="str">
        <f>U18</f>
        <v>ㄗ</v>
      </c>
      <c r="T7" s="232"/>
      <c r="U7" s="233"/>
      <c r="V7" s="250" t="str">
        <f>X24</f>
        <v>ㄧ</v>
      </c>
      <c r="W7" s="251"/>
      <c r="X7" s="252"/>
      <c r="Y7" s="250" t="str">
        <f>F24</f>
        <v>ㆦ</v>
      </c>
      <c r="Z7" s="251"/>
      <c r="AA7" s="252"/>
      <c r="AB7" s="250"/>
      <c r="AC7" s="251"/>
      <c r="AD7" s="252"/>
      <c r="AE7" s="250" t="str">
        <f>S24</f>
        <v>ㄣ</v>
      </c>
      <c r="AF7" s="251"/>
      <c r="AG7" s="252"/>
      <c r="AH7" s="259"/>
      <c r="AI7" s="260"/>
      <c r="AJ7" s="261"/>
      <c r="AK7" s="259"/>
      <c r="AL7" s="260"/>
      <c r="AM7" s="261"/>
      <c r="AN7" s="259"/>
      <c r="AO7" s="260"/>
      <c r="AP7" s="261"/>
    </row>
    <row r="8" spans="3:42" s="2" customFormat="1" ht="18" customHeight="1">
      <c r="D8" s="3"/>
      <c r="E8" s="244" t="s">
        <v>25</v>
      </c>
      <c r="F8" s="245"/>
      <c r="G8" s="246"/>
      <c r="H8" s="244" t="s">
        <v>26</v>
      </c>
      <c r="I8" s="245"/>
      <c r="J8" s="246"/>
      <c r="K8" s="244" t="s">
        <v>27</v>
      </c>
      <c r="L8" s="245"/>
      <c r="M8" s="246"/>
      <c r="N8" s="244" t="s">
        <v>28</v>
      </c>
      <c r="O8" s="245"/>
      <c r="P8" s="246"/>
      <c r="Q8" s="244" t="s">
        <v>29</v>
      </c>
      <c r="R8" s="245"/>
      <c r="S8" s="246"/>
      <c r="T8" s="244" t="s">
        <v>30</v>
      </c>
      <c r="U8" s="245"/>
      <c r="V8" s="246"/>
      <c r="W8" s="256" t="s">
        <v>31</v>
      </c>
      <c r="X8" s="257"/>
      <c r="Y8" s="258"/>
      <c r="Z8" s="256" t="s">
        <v>32</v>
      </c>
      <c r="AA8" s="257"/>
      <c r="AB8" s="258"/>
      <c r="AC8" s="256" t="s">
        <v>33</v>
      </c>
      <c r="AD8" s="257"/>
      <c r="AE8" s="258"/>
      <c r="AF8" s="241" t="s">
        <v>373</v>
      </c>
      <c r="AG8" s="242"/>
      <c r="AH8" s="243"/>
      <c r="AI8" s="241" t="s">
        <v>375</v>
      </c>
      <c r="AJ8" s="242"/>
      <c r="AK8" s="243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231" t="str">
        <f>G18</f>
        <v>ㄇ</v>
      </c>
      <c r="F10" s="232"/>
      <c r="G10" s="233"/>
      <c r="H10" s="231" t="str">
        <f>J18</f>
        <v>ㄋ</v>
      </c>
      <c r="I10" s="232"/>
      <c r="J10" s="233"/>
      <c r="K10" s="231" t="str">
        <f>N18</f>
        <v>ㄎ</v>
      </c>
      <c r="L10" s="232"/>
      <c r="M10" s="233"/>
      <c r="N10" s="231"/>
      <c r="O10" s="232"/>
      <c r="P10" s="233"/>
      <c r="Q10" s="262" t="str">
        <f>O18</f>
        <v>ㄫ</v>
      </c>
      <c r="R10" s="254"/>
      <c r="S10" s="255"/>
      <c r="T10" s="231" t="str">
        <f>W18</f>
        <v>ㄘ</v>
      </c>
      <c r="U10" s="232"/>
      <c r="V10" s="233"/>
      <c r="W10" s="250" t="str">
        <f>Z24</f>
        <v>ㄨ</v>
      </c>
      <c r="X10" s="251"/>
      <c r="Y10" s="252"/>
      <c r="Z10" s="250" t="str">
        <f>H24</f>
        <v>ㄜ</v>
      </c>
      <c r="AA10" s="251"/>
      <c r="AB10" s="252"/>
      <c r="AC10" s="263" t="str">
        <f>M24</f>
        <v>ㄠ</v>
      </c>
      <c r="AD10" s="251"/>
      <c r="AE10" s="252"/>
      <c r="AF10" s="237" t="str">
        <f>T24</f>
        <v>ㄤ</v>
      </c>
      <c r="AG10" s="238"/>
      <c r="AH10" s="239"/>
      <c r="AI10" s="237"/>
      <c r="AJ10" s="238"/>
      <c r="AK10" s="239"/>
    </row>
    <row r="11" spans="3:42" s="2" customFormat="1" ht="18" customHeight="1">
      <c r="F11" s="244" t="s">
        <v>34</v>
      </c>
      <c r="G11" s="245"/>
      <c r="H11" s="246"/>
      <c r="I11" s="244" t="s">
        <v>35</v>
      </c>
      <c r="J11" s="245"/>
      <c r="K11" s="246"/>
      <c r="L11" s="244" t="s">
        <v>36</v>
      </c>
      <c r="M11" s="245"/>
      <c r="N11" s="246"/>
      <c r="O11" s="244" t="s">
        <v>37</v>
      </c>
      <c r="P11" s="245"/>
      <c r="Q11" s="246"/>
      <c r="R11" s="244" t="s">
        <v>38</v>
      </c>
      <c r="S11" s="245"/>
      <c r="T11" s="246"/>
      <c r="U11" s="244" t="s">
        <v>14</v>
      </c>
      <c r="V11" s="245"/>
      <c r="W11" s="246"/>
      <c r="X11" s="256" t="s">
        <v>13</v>
      </c>
      <c r="Y11" s="257"/>
      <c r="Z11" s="258"/>
      <c r="AA11" s="241" t="s">
        <v>371</v>
      </c>
      <c r="AB11" s="242"/>
      <c r="AC11" s="243"/>
      <c r="AD11" s="241" t="s">
        <v>370</v>
      </c>
      <c r="AE11" s="242"/>
      <c r="AF11" s="243"/>
      <c r="AG11" s="241" t="s">
        <v>369</v>
      </c>
      <c r="AH11" s="242"/>
      <c r="AI11" s="243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268" t="s">
        <v>409</v>
      </c>
      <c r="G13" s="254"/>
      <c r="H13" s="255"/>
      <c r="I13" s="231" t="str">
        <f>K18</f>
        <v>ㄌ</v>
      </c>
      <c r="J13" s="232"/>
      <c r="K13" s="233"/>
      <c r="L13" s="269" t="str">
        <f>P18</f>
        <v>ㄏ</v>
      </c>
      <c r="M13" s="270"/>
      <c r="N13" s="271"/>
      <c r="O13" s="231"/>
      <c r="P13" s="232"/>
      <c r="Q13" s="233"/>
      <c r="R13" s="253"/>
      <c r="S13" s="254"/>
      <c r="T13" s="255"/>
      <c r="U13" s="231" t="str">
        <f>X18</f>
        <v>ㄙ</v>
      </c>
      <c r="V13" s="232"/>
      <c r="W13" s="233"/>
      <c r="X13" s="264" t="str">
        <f>Q24</f>
        <v>ㆬ</v>
      </c>
      <c r="Y13" s="265"/>
      <c r="Z13" s="266"/>
      <c r="AA13" s="250" t="s">
        <v>407</v>
      </c>
      <c r="AB13" s="251"/>
      <c r="AC13" s="252"/>
      <c r="AD13" s="250"/>
      <c r="AE13" s="251"/>
      <c r="AF13" s="252"/>
      <c r="AG13" s="237" t="s">
        <v>408</v>
      </c>
      <c r="AH13" s="238"/>
      <c r="AI13" s="239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4:AI4"/>
    <mergeCell ref="AJ4:AL4"/>
    <mergeCell ref="C4:E4"/>
    <mergeCell ref="F4:H4"/>
    <mergeCell ref="I4:K4"/>
    <mergeCell ref="L4:N4"/>
    <mergeCell ref="O4:Q4"/>
    <mergeCell ref="R4:T4"/>
    <mergeCell ref="S5:U5"/>
    <mergeCell ref="U4:W4"/>
    <mergeCell ref="X4:Z4"/>
    <mergeCell ref="AA4:AC4"/>
    <mergeCell ref="AD4:AF4"/>
    <mergeCell ref="D5:F5"/>
    <mergeCell ref="G5:I5"/>
    <mergeCell ref="J5:L5"/>
    <mergeCell ref="M5:O5"/>
    <mergeCell ref="P5:R5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E10:G10"/>
    <mergeCell ref="H10:J10"/>
    <mergeCell ref="K10:M10"/>
    <mergeCell ref="N10:P10"/>
    <mergeCell ref="Q10:S10"/>
    <mergeCell ref="AI10:AK10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X13:Z13"/>
    <mergeCell ref="AA13:AC13"/>
    <mergeCell ref="AD13:AF13"/>
    <mergeCell ref="AG13:AI13"/>
    <mergeCell ref="X11:Z11"/>
    <mergeCell ref="AA11:AC11"/>
    <mergeCell ref="AD11:AF11"/>
    <mergeCell ref="AG11:AI11"/>
  </mergeCells>
  <phoneticPr fontId="3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topLeftCell="A7" zoomScale="140" zoomScaleNormal="140" workbookViewId="0">
      <selection activeCell="C13" sqref="C13:AF24"/>
    </sheetView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227" t="s">
        <v>386</v>
      </c>
      <c r="D2" s="228"/>
      <c r="E2" s="229"/>
      <c r="F2" s="227" t="s">
        <v>387</v>
      </c>
      <c r="G2" s="228"/>
      <c r="H2" s="229"/>
      <c r="I2" s="224" t="s">
        <v>388</v>
      </c>
      <c r="J2" s="225"/>
      <c r="K2" s="226"/>
      <c r="L2" s="224" t="s">
        <v>389</v>
      </c>
      <c r="M2" s="225"/>
      <c r="N2" s="226"/>
      <c r="O2" s="230" t="s">
        <v>390</v>
      </c>
      <c r="P2" s="225"/>
      <c r="Q2" s="226"/>
      <c r="R2" s="224" t="s">
        <v>391</v>
      </c>
      <c r="S2" s="225"/>
      <c r="T2" s="226"/>
      <c r="U2" s="224" t="s">
        <v>392</v>
      </c>
      <c r="V2" s="225"/>
      <c r="W2" s="226"/>
      <c r="X2" s="241" t="s">
        <v>393</v>
      </c>
      <c r="Y2" s="242"/>
      <c r="Z2" s="243"/>
      <c r="AA2" s="241" t="s">
        <v>394</v>
      </c>
      <c r="AB2" s="242"/>
      <c r="AC2" s="243"/>
      <c r="AD2" s="241" t="s">
        <v>395</v>
      </c>
      <c r="AE2" s="242"/>
      <c r="AF2" s="243"/>
      <c r="AG2" s="241" t="s">
        <v>384</v>
      </c>
      <c r="AH2" s="242"/>
      <c r="AI2" s="243"/>
      <c r="AJ2" s="267" t="s">
        <v>385</v>
      </c>
      <c r="AK2" s="242"/>
      <c r="AL2" s="243"/>
    </row>
    <row r="3" spans="3:48" s="23" customFormat="1" ht="39.950000000000003" customHeight="1" thickBot="1">
      <c r="C3" s="231"/>
      <c r="D3" s="232"/>
      <c r="E3" s="233"/>
      <c r="F3" s="231"/>
      <c r="G3" s="232"/>
      <c r="H3" s="233"/>
      <c r="I3" s="234"/>
      <c r="J3" s="235"/>
      <c r="K3" s="236"/>
      <c r="L3" s="234"/>
      <c r="M3" s="235"/>
      <c r="N3" s="236"/>
      <c r="O3" s="234"/>
      <c r="P3" s="235"/>
      <c r="Q3" s="236"/>
      <c r="R3" s="234"/>
      <c r="S3" s="235"/>
      <c r="T3" s="236"/>
      <c r="U3" s="247"/>
      <c r="V3" s="248"/>
      <c r="W3" s="249"/>
      <c r="X3" s="250"/>
      <c r="Y3" s="251"/>
      <c r="Z3" s="252"/>
      <c r="AA3" s="237"/>
      <c r="AB3" s="238"/>
      <c r="AC3" s="239"/>
      <c r="AD3" s="237"/>
      <c r="AE3" s="238"/>
      <c r="AF3" s="239"/>
      <c r="AG3" s="272" t="s">
        <v>400</v>
      </c>
      <c r="AH3" s="273"/>
      <c r="AI3" s="274"/>
      <c r="AJ3" s="240"/>
      <c r="AK3" s="238"/>
      <c r="AL3" s="239"/>
    </row>
    <row r="4" spans="3:48" s="2" customFormat="1" ht="18" customHeight="1">
      <c r="D4" s="244" t="s">
        <v>39</v>
      </c>
      <c r="E4" s="245"/>
      <c r="F4" s="246"/>
      <c r="G4" s="244" t="s">
        <v>40</v>
      </c>
      <c r="H4" s="245"/>
      <c r="I4" s="246"/>
      <c r="J4" s="244" t="s">
        <v>41</v>
      </c>
      <c r="K4" s="245"/>
      <c r="L4" s="246"/>
      <c r="M4" s="244" t="s">
        <v>42</v>
      </c>
      <c r="N4" s="245"/>
      <c r="O4" s="246"/>
      <c r="P4" s="244" t="s">
        <v>43</v>
      </c>
      <c r="Q4" s="245"/>
      <c r="R4" s="246"/>
      <c r="S4" s="244" t="s">
        <v>44</v>
      </c>
      <c r="T4" s="245"/>
      <c r="U4" s="246"/>
      <c r="V4" s="256" t="s">
        <v>45</v>
      </c>
      <c r="W4" s="257"/>
      <c r="X4" s="258"/>
      <c r="Y4" s="256" t="s">
        <v>46</v>
      </c>
      <c r="Z4" s="257"/>
      <c r="AA4" s="258"/>
      <c r="AB4" s="256" t="s">
        <v>47</v>
      </c>
      <c r="AC4" s="257"/>
      <c r="AD4" s="258"/>
      <c r="AE4" s="256" t="s">
        <v>48</v>
      </c>
      <c r="AF4" s="257"/>
      <c r="AG4" s="258"/>
      <c r="AH4" s="241" t="s">
        <v>382</v>
      </c>
      <c r="AI4" s="242"/>
      <c r="AJ4" s="243"/>
      <c r="AK4" s="241" t="s">
        <v>383</v>
      </c>
      <c r="AL4" s="242"/>
      <c r="AM4" s="243"/>
      <c r="AN4" s="241" t="s">
        <v>381</v>
      </c>
      <c r="AO4" s="242"/>
      <c r="AP4" s="243"/>
    </row>
    <row r="5" spans="3:48" s="23" customFormat="1" ht="39.950000000000003" customHeight="1" thickBot="1">
      <c r="D5" s="231"/>
      <c r="E5" s="232"/>
      <c r="F5" s="233"/>
      <c r="G5" s="231"/>
      <c r="H5" s="232"/>
      <c r="I5" s="233"/>
      <c r="J5" s="231"/>
      <c r="K5" s="232"/>
      <c r="L5" s="233"/>
      <c r="M5" s="231"/>
      <c r="N5" s="232"/>
      <c r="O5" s="233"/>
      <c r="P5" s="253"/>
      <c r="Q5" s="254"/>
      <c r="R5" s="255"/>
      <c r="S5" s="231"/>
      <c r="T5" s="232"/>
      <c r="U5" s="233"/>
      <c r="V5" s="250"/>
      <c r="W5" s="251"/>
      <c r="X5" s="252"/>
      <c r="Y5" s="250"/>
      <c r="Z5" s="251"/>
      <c r="AA5" s="252"/>
      <c r="AB5" s="250"/>
      <c r="AC5" s="251"/>
      <c r="AD5" s="252"/>
      <c r="AE5" s="250"/>
      <c r="AF5" s="251"/>
      <c r="AG5" s="252"/>
      <c r="AH5" s="259"/>
      <c r="AI5" s="260"/>
      <c r="AJ5" s="261"/>
      <c r="AK5" s="272" t="s">
        <v>401</v>
      </c>
      <c r="AL5" s="273"/>
      <c r="AM5" s="274"/>
      <c r="AN5" s="272" t="s">
        <v>399</v>
      </c>
      <c r="AO5" s="273"/>
      <c r="AP5" s="274"/>
    </row>
    <row r="6" spans="3:48" s="2" customFormat="1" ht="18" customHeight="1">
      <c r="D6" s="3"/>
      <c r="E6" s="244" t="s">
        <v>25</v>
      </c>
      <c r="F6" s="245"/>
      <c r="G6" s="246"/>
      <c r="H6" s="244" t="s">
        <v>26</v>
      </c>
      <c r="I6" s="245"/>
      <c r="J6" s="246"/>
      <c r="K6" s="244" t="s">
        <v>27</v>
      </c>
      <c r="L6" s="245"/>
      <c r="M6" s="246"/>
      <c r="N6" s="244" t="s">
        <v>28</v>
      </c>
      <c r="O6" s="245"/>
      <c r="P6" s="246"/>
      <c r="Q6" s="244" t="s">
        <v>29</v>
      </c>
      <c r="R6" s="245"/>
      <c r="S6" s="246"/>
      <c r="T6" s="244" t="s">
        <v>30</v>
      </c>
      <c r="U6" s="245"/>
      <c r="V6" s="246"/>
      <c r="W6" s="256" t="s">
        <v>31</v>
      </c>
      <c r="X6" s="257"/>
      <c r="Y6" s="258"/>
      <c r="Z6" s="256" t="s">
        <v>32</v>
      </c>
      <c r="AA6" s="257"/>
      <c r="AB6" s="258"/>
      <c r="AC6" s="256" t="s">
        <v>33</v>
      </c>
      <c r="AD6" s="257"/>
      <c r="AE6" s="258"/>
      <c r="AF6" s="241" t="s">
        <v>373</v>
      </c>
      <c r="AG6" s="242"/>
      <c r="AH6" s="243"/>
      <c r="AI6" s="241" t="s">
        <v>375</v>
      </c>
      <c r="AJ6" s="242"/>
      <c r="AK6" s="243"/>
    </row>
    <row r="7" spans="3:48" s="23" customFormat="1" ht="39.950000000000003" customHeight="1" thickBot="1">
      <c r="E7" s="231"/>
      <c r="F7" s="232"/>
      <c r="G7" s="233"/>
      <c r="H7" s="231"/>
      <c r="I7" s="232"/>
      <c r="J7" s="233"/>
      <c r="K7" s="231"/>
      <c r="L7" s="232"/>
      <c r="M7" s="233"/>
      <c r="N7" s="231"/>
      <c r="O7" s="232"/>
      <c r="P7" s="233"/>
      <c r="Q7" s="262"/>
      <c r="R7" s="254"/>
      <c r="S7" s="255"/>
      <c r="T7" s="231"/>
      <c r="U7" s="232"/>
      <c r="V7" s="233"/>
      <c r="W7" s="250"/>
      <c r="X7" s="251"/>
      <c r="Y7" s="252"/>
      <c r="Z7" s="250"/>
      <c r="AA7" s="251"/>
      <c r="AB7" s="252"/>
      <c r="AC7" s="263"/>
      <c r="AD7" s="251"/>
      <c r="AE7" s="252"/>
      <c r="AF7" s="272" t="s">
        <v>398</v>
      </c>
      <c r="AG7" s="273"/>
      <c r="AH7" s="274"/>
      <c r="AI7" s="237"/>
      <c r="AJ7" s="238"/>
      <c r="AK7" s="239"/>
    </row>
    <row r="8" spans="3:48" s="2" customFormat="1" ht="18" customHeight="1">
      <c r="F8" s="244" t="s">
        <v>34</v>
      </c>
      <c r="G8" s="245"/>
      <c r="H8" s="246"/>
      <c r="I8" s="244" t="s">
        <v>35</v>
      </c>
      <c r="J8" s="245"/>
      <c r="K8" s="246"/>
      <c r="L8" s="244" t="s">
        <v>36</v>
      </c>
      <c r="M8" s="245"/>
      <c r="N8" s="246"/>
      <c r="O8" s="244" t="s">
        <v>37</v>
      </c>
      <c r="P8" s="245"/>
      <c r="Q8" s="246"/>
      <c r="R8" s="244" t="s">
        <v>38</v>
      </c>
      <c r="S8" s="245"/>
      <c r="T8" s="246"/>
      <c r="U8" s="244" t="s">
        <v>14</v>
      </c>
      <c r="V8" s="245"/>
      <c r="W8" s="246"/>
      <c r="X8" s="256" t="s">
        <v>13</v>
      </c>
      <c r="Y8" s="257"/>
      <c r="Z8" s="258"/>
      <c r="AA8" s="241" t="s">
        <v>371</v>
      </c>
      <c r="AB8" s="242"/>
      <c r="AC8" s="243"/>
      <c r="AD8" s="241" t="s">
        <v>370</v>
      </c>
      <c r="AE8" s="242"/>
      <c r="AF8" s="243"/>
      <c r="AG8" s="241" t="s">
        <v>369</v>
      </c>
      <c r="AH8" s="242"/>
      <c r="AI8" s="243"/>
    </row>
    <row r="9" spans="3:48" s="23" customFormat="1" ht="39.950000000000003" customHeight="1" thickBot="1">
      <c r="F9" s="253"/>
      <c r="G9" s="254"/>
      <c r="H9" s="255"/>
      <c r="I9" s="231"/>
      <c r="J9" s="232"/>
      <c r="K9" s="233"/>
      <c r="L9" s="231"/>
      <c r="M9" s="232"/>
      <c r="N9" s="233"/>
      <c r="O9" s="231"/>
      <c r="P9" s="232"/>
      <c r="Q9" s="233"/>
      <c r="R9" s="253"/>
      <c r="S9" s="254"/>
      <c r="T9" s="255"/>
      <c r="U9" s="231"/>
      <c r="V9" s="232"/>
      <c r="W9" s="233"/>
      <c r="X9" s="250"/>
      <c r="Y9" s="251"/>
      <c r="Z9" s="252"/>
      <c r="AA9" s="272" t="s">
        <v>396</v>
      </c>
      <c r="AB9" s="273"/>
      <c r="AC9" s="274"/>
      <c r="AD9" s="250"/>
      <c r="AE9" s="251"/>
      <c r="AF9" s="252"/>
      <c r="AG9" s="272" t="s">
        <v>397</v>
      </c>
      <c r="AH9" s="273"/>
      <c r="AI9" s="274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287">
        <v>1</v>
      </c>
      <c r="D2" s="288"/>
      <c r="E2" s="289"/>
      <c r="F2" s="287">
        <v>2</v>
      </c>
      <c r="G2" s="288"/>
      <c r="H2" s="289"/>
      <c r="I2" s="305">
        <v>3</v>
      </c>
      <c r="J2" s="306"/>
      <c r="K2" s="307"/>
      <c r="L2" s="305">
        <v>4</v>
      </c>
      <c r="M2" s="306"/>
      <c r="N2" s="307"/>
      <c r="O2" s="305">
        <v>5</v>
      </c>
      <c r="P2" s="306"/>
      <c r="Q2" s="307"/>
      <c r="R2" s="305">
        <v>6</v>
      </c>
      <c r="S2" s="306"/>
      <c r="T2" s="307"/>
      <c r="U2" s="305">
        <v>7</v>
      </c>
      <c r="V2" s="306"/>
      <c r="W2" s="307"/>
      <c r="X2" s="278">
        <v>8</v>
      </c>
      <c r="Y2" s="279"/>
      <c r="Z2" s="280"/>
      <c r="AA2" s="281">
        <v>9</v>
      </c>
      <c r="AB2" s="282"/>
      <c r="AC2" s="283"/>
      <c r="AD2" s="281">
        <v>0</v>
      </c>
      <c r="AE2" s="282"/>
      <c r="AF2" s="283"/>
      <c r="AG2" s="308" t="s">
        <v>1</v>
      </c>
      <c r="AH2" s="309"/>
      <c r="AI2" s="310"/>
      <c r="AJ2" s="1"/>
      <c r="AK2" s="1"/>
      <c r="AL2" s="1"/>
    </row>
    <row r="3" spans="3:42" s="23" customFormat="1" ht="39.950000000000003" customHeight="1" thickBot="1">
      <c r="C3" s="284"/>
      <c r="D3" s="285"/>
      <c r="E3" s="286"/>
      <c r="F3" s="284"/>
      <c r="G3" s="285"/>
      <c r="H3" s="286"/>
      <c r="I3" s="301"/>
      <c r="J3" s="302"/>
      <c r="K3" s="303"/>
      <c r="L3" s="301"/>
      <c r="M3" s="302"/>
      <c r="N3" s="303"/>
      <c r="O3" s="301"/>
      <c r="P3" s="302"/>
      <c r="Q3" s="303"/>
      <c r="R3" s="301"/>
      <c r="S3" s="302"/>
      <c r="T3" s="303"/>
      <c r="U3" s="301"/>
      <c r="V3" s="302"/>
      <c r="W3" s="303"/>
      <c r="X3" s="275"/>
      <c r="Y3" s="276"/>
      <c r="Z3" s="277"/>
      <c r="AA3" s="294" t="s">
        <v>361</v>
      </c>
      <c r="AB3" s="295"/>
      <c r="AC3" s="296"/>
      <c r="AD3" s="294" t="s">
        <v>362</v>
      </c>
      <c r="AE3" s="295"/>
      <c r="AF3" s="296"/>
      <c r="AG3" s="304" t="s">
        <v>363</v>
      </c>
      <c r="AH3" s="295"/>
      <c r="AI3" s="296"/>
    </row>
    <row r="4" spans="3:42" s="2" customFormat="1" ht="18" customHeight="1">
      <c r="D4" s="287" t="s">
        <v>39</v>
      </c>
      <c r="E4" s="288"/>
      <c r="F4" s="289"/>
      <c r="G4" s="287" t="s">
        <v>40</v>
      </c>
      <c r="H4" s="288"/>
      <c r="I4" s="289"/>
      <c r="J4" s="287" t="s">
        <v>41</v>
      </c>
      <c r="K4" s="288"/>
      <c r="L4" s="289"/>
      <c r="M4" s="287" t="s">
        <v>42</v>
      </c>
      <c r="N4" s="288"/>
      <c r="O4" s="289"/>
      <c r="P4" s="287" t="s">
        <v>43</v>
      </c>
      <c r="Q4" s="288"/>
      <c r="R4" s="289"/>
      <c r="S4" s="287" t="s">
        <v>44</v>
      </c>
      <c r="T4" s="288"/>
      <c r="U4" s="289"/>
      <c r="V4" s="278" t="s">
        <v>45</v>
      </c>
      <c r="W4" s="279"/>
      <c r="X4" s="280"/>
      <c r="Y4" s="278" t="s">
        <v>46</v>
      </c>
      <c r="Z4" s="279"/>
      <c r="AA4" s="280"/>
      <c r="AB4" s="278" t="s">
        <v>47</v>
      </c>
      <c r="AC4" s="279"/>
      <c r="AD4" s="280"/>
      <c r="AE4" s="278" t="s">
        <v>48</v>
      </c>
      <c r="AF4" s="279"/>
      <c r="AG4" s="280"/>
      <c r="AH4" s="281" t="s">
        <v>357</v>
      </c>
      <c r="AI4" s="282"/>
      <c r="AJ4" s="283"/>
      <c r="AK4" s="281" t="s">
        <v>358</v>
      </c>
      <c r="AL4" s="282"/>
      <c r="AM4" s="283"/>
      <c r="AN4" s="298" t="s">
        <v>360</v>
      </c>
      <c r="AO4" s="299"/>
      <c r="AP4" s="300"/>
    </row>
    <row r="5" spans="3:42" s="23" customFormat="1" ht="39.950000000000003" customHeight="1" thickBot="1">
      <c r="D5" s="284"/>
      <c r="E5" s="285"/>
      <c r="F5" s="286"/>
      <c r="G5" s="284"/>
      <c r="H5" s="285"/>
      <c r="I5" s="286"/>
      <c r="J5" s="284"/>
      <c r="K5" s="285"/>
      <c r="L5" s="286"/>
      <c r="M5" s="284"/>
      <c r="N5" s="285"/>
      <c r="O5" s="286"/>
      <c r="P5" s="290"/>
      <c r="Q5" s="291"/>
      <c r="R5" s="292"/>
      <c r="S5" s="284"/>
      <c r="T5" s="285"/>
      <c r="U5" s="286"/>
      <c r="V5" s="275"/>
      <c r="W5" s="276"/>
      <c r="X5" s="277"/>
      <c r="Y5" s="275"/>
      <c r="Z5" s="276"/>
      <c r="AA5" s="277"/>
      <c r="AB5" s="275"/>
      <c r="AC5" s="276"/>
      <c r="AD5" s="277"/>
      <c r="AE5" s="275"/>
      <c r="AF5" s="276"/>
      <c r="AG5" s="277"/>
      <c r="AH5" s="259" t="s">
        <v>364</v>
      </c>
      <c r="AI5" s="260"/>
      <c r="AJ5" s="261"/>
      <c r="AK5" s="259" t="s">
        <v>365</v>
      </c>
      <c r="AL5" s="260"/>
      <c r="AM5" s="261"/>
      <c r="AN5" s="259" t="s">
        <v>366</v>
      </c>
      <c r="AO5" s="260"/>
      <c r="AP5" s="261"/>
    </row>
    <row r="6" spans="3:42" s="2" customFormat="1" ht="18" customHeight="1">
      <c r="D6" s="3"/>
      <c r="E6" s="287" t="s">
        <v>25</v>
      </c>
      <c r="F6" s="288"/>
      <c r="G6" s="289"/>
      <c r="H6" s="287" t="s">
        <v>26</v>
      </c>
      <c r="I6" s="288"/>
      <c r="J6" s="289"/>
      <c r="K6" s="287" t="s">
        <v>27</v>
      </c>
      <c r="L6" s="288"/>
      <c r="M6" s="289"/>
      <c r="N6" s="287" t="s">
        <v>28</v>
      </c>
      <c r="O6" s="288"/>
      <c r="P6" s="289"/>
      <c r="Q6" s="287" t="s">
        <v>29</v>
      </c>
      <c r="R6" s="288"/>
      <c r="S6" s="289"/>
      <c r="T6" s="287" t="s">
        <v>30</v>
      </c>
      <c r="U6" s="288"/>
      <c r="V6" s="289"/>
      <c r="W6" s="278" t="s">
        <v>31</v>
      </c>
      <c r="X6" s="279"/>
      <c r="Y6" s="280"/>
      <c r="Z6" s="278" t="s">
        <v>32</v>
      </c>
      <c r="AA6" s="279"/>
      <c r="AB6" s="280"/>
      <c r="AC6" s="278" t="s">
        <v>33</v>
      </c>
      <c r="AD6" s="279"/>
      <c r="AE6" s="280"/>
      <c r="AF6" s="281" t="s">
        <v>287</v>
      </c>
      <c r="AG6" s="282"/>
      <c r="AH6" s="283"/>
      <c r="AI6" s="278" t="s">
        <v>359</v>
      </c>
      <c r="AJ6" s="279"/>
      <c r="AK6" s="280"/>
    </row>
    <row r="7" spans="3:42" s="23" customFormat="1" ht="39.950000000000003" customHeight="1" thickBot="1">
      <c r="E7" s="284"/>
      <c r="F7" s="285"/>
      <c r="G7" s="286"/>
      <c r="H7" s="284"/>
      <c r="I7" s="285"/>
      <c r="J7" s="286"/>
      <c r="K7" s="284"/>
      <c r="L7" s="285"/>
      <c r="M7" s="286"/>
      <c r="N7" s="284"/>
      <c r="O7" s="285"/>
      <c r="P7" s="286"/>
      <c r="Q7" s="297"/>
      <c r="R7" s="291"/>
      <c r="S7" s="292"/>
      <c r="T7" s="284"/>
      <c r="U7" s="285"/>
      <c r="V7" s="286"/>
      <c r="W7" s="275"/>
      <c r="X7" s="276"/>
      <c r="Y7" s="277"/>
      <c r="Z7" s="275"/>
      <c r="AA7" s="276"/>
      <c r="AB7" s="277"/>
      <c r="AC7" s="293"/>
      <c r="AD7" s="276"/>
      <c r="AE7" s="277"/>
      <c r="AF7" s="294" t="s">
        <v>367</v>
      </c>
      <c r="AG7" s="295"/>
      <c r="AH7" s="296"/>
      <c r="AI7" s="294"/>
      <c r="AJ7" s="295"/>
      <c r="AK7" s="296"/>
    </row>
    <row r="8" spans="3:42" s="2" customFormat="1" ht="18" customHeight="1">
      <c r="F8" s="287" t="s">
        <v>34</v>
      </c>
      <c r="G8" s="288"/>
      <c r="H8" s="289"/>
      <c r="I8" s="287" t="s">
        <v>35</v>
      </c>
      <c r="J8" s="288"/>
      <c r="K8" s="289"/>
      <c r="L8" s="287" t="s">
        <v>36</v>
      </c>
      <c r="M8" s="288"/>
      <c r="N8" s="289"/>
      <c r="O8" s="287" t="s">
        <v>37</v>
      </c>
      <c r="P8" s="288"/>
      <c r="Q8" s="289"/>
      <c r="R8" s="287" t="s">
        <v>38</v>
      </c>
      <c r="S8" s="288"/>
      <c r="T8" s="289"/>
      <c r="U8" s="287" t="s">
        <v>14</v>
      </c>
      <c r="V8" s="288"/>
      <c r="W8" s="289"/>
      <c r="X8" s="278" t="s">
        <v>13</v>
      </c>
      <c r="Y8" s="279"/>
      <c r="Z8" s="280"/>
      <c r="AA8" s="278" t="s">
        <v>14</v>
      </c>
      <c r="AB8" s="279"/>
      <c r="AC8" s="280"/>
      <c r="AD8" s="278" t="s">
        <v>13</v>
      </c>
      <c r="AE8" s="279"/>
      <c r="AF8" s="280"/>
      <c r="AG8" s="281" t="s">
        <v>288</v>
      </c>
      <c r="AH8" s="282"/>
      <c r="AI8" s="283"/>
    </row>
    <row r="9" spans="3:42" s="23" customFormat="1" ht="39.950000000000003" customHeight="1" thickBot="1">
      <c r="F9" s="284"/>
      <c r="G9" s="285"/>
      <c r="H9" s="286"/>
      <c r="I9" s="284"/>
      <c r="J9" s="285"/>
      <c r="K9" s="286"/>
      <c r="L9" s="284"/>
      <c r="M9" s="285"/>
      <c r="N9" s="286"/>
      <c r="O9" s="284"/>
      <c r="P9" s="285"/>
      <c r="Q9" s="286"/>
      <c r="R9" s="290"/>
      <c r="S9" s="291"/>
      <c r="T9" s="292"/>
      <c r="U9" s="284"/>
      <c r="V9" s="285"/>
      <c r="W9" s="286"/>
      <c r="X9" s="275"/>
      <c r="Y9" s="276"/>
      <c r="Z9" s="277"/>
      <c r="AA9" s="275"/>
      <c r="AB9" s="276"/>
      <c r="AC9" s="277"/>
      <c r="AD9" s="275"/>
      <c r="AE9" s="276"/>
      <c r="AF9" s="277"/>
      <c r="AG9" s="259" t="s">
        <v>368</v>
      </c>
      <c r="AH9" s="260"/>
      <c r="AI9" s="261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topLeftCell="A8" zoomScale="60" zoomScaleNormal="60" workbookViewId="0">
      <selection activeCell="C17" sqref="C17:M20"/>
    </sheetView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410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411</v>
      </c>
      <c r="C3" s="62"/>
      <c r="D3" s="63" t="s">
        <v>412</v>
      </c>
      <c r="E3" s="63" t="s">
        <v>413</v>
      </c>
      <c r="F3" s="63" t="s">
        <v>221</v>
      </c>
      <c r="G3" s="63" t="s">
        <v>305</v>
      </c>
      <c r="H3" s="63" t="s">
        <v>414</v>
      </c>
      <c r="I3" s="63" t="s">
        <v>415</v>
      </c>
      <c r="J3" s="63" t="s">
        <v>179</v>
      </c>
      <c r="K3" s="63" t="s">
        <v>416</v>
      </c>
      <c r="L3" s="63" t="s">
        <v>226</v>
      </c>
      <c r="M3" s="63" t="s">
        <v>301</v>
      </c>
      <c r="N3" s="63" t="s">
        <v>304</v>
      </c>
      <c r="O3" s="63" t="s">
        <v>417</v>
      </c>
      <c r="P3" s="63" t="s">
        <v>418</v>
      </c>
      <c r="Q3" s="63" t="s">
        <v>419</v>
      </c>
      <c r="R3" s="63" t="s">
        <v>420</v>
      </c>
      <c r="S3" s="63" t="s">
        <v>167</v>
      </c>
      <c r="T3" s="63" t="s">
        <v>169</v>
      </c>
      <c r="U3" s="63" t="s">
        <v>166</v>
      </c>
      <c r="V3" s="63" t="s">
        <v>421</v>
      </c>
      <c r="W3" s="63" t="s">
        <v>171</v>
      </c>
      <c r="X3" s="63" t="s">
        <v>349</v>
      </c>
      <c r="Y3" s="63" t="s">
        <v>241</v>
      </c>
      <c r="Z3" s="63" t="s">
        <v>422</v>
      </c>
      <c r="AA3" s="63" t="s">
        <v>338</v>
      </c>
      <c r="AB3" s="63" t="s">
        <v>423</v>
      </c>
      <c r="AC3" s="63" t="s">
        <v>239</v>
      </c>
      <c r="AD3" s="63" t="s">
        <v>168</v>
      </c>
      <c r="AE3" s="63" t="s">
        <v>424</v>
      </c>
      <c r="AF3" s="63" t="s">
        <v>425</v>
      </c>
      <c r="AG3" s="63" t="s">
        <v>225</v>
      </c>
      <c r="AH3" s="63" t="s">
        <v>350</v>
      </c>
      <c r="AI3" s="63" t="s">
        <v>426</v>
      </c>
      <c r="AJ3" s="63" t="s">
        <v>427</v>
      </c>
      <c r="AK3" s="63" t="s">
        <v>165</v>
      </c>
      <c r="AL3" s="63" t="s">
        <v>428</v>
      </c>
      <c r="AM3" s="63" t="s">
        <v>429</v>
      </c>
      <c r="AN3" s="63" t="s">
        <v>430</v>
      </c>
      <c r="AO3" s="63" t="s">
        <v>431</v>
      </c>
      <c r="AP3" s="63" t="s">
        <v>432</v>
      </c>
      <c r="AQ3" s="63" t="s">
        <v>433</v>
      </c>
      <c r="AR3" s="63" t="s">
        <v>434</v>
      </c>
      <c r="AS3" s="63" t="s">
        <v>435</v>
      </c>
    </row>
    <row r="4" spans="1:65" s="59" customFormat="1" ht="40.5" customHeight="1">
      <c r="A4" s="60"/>
      <c r="B4" s="64" t="s">
        <v>436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437</v>
      </c>
      <c r="BC4" s="68" t="s">
        <v>438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439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440</v>
      </c>
      <c r="BC5" s="68" t="s">
        <v>441</v>
      </c>
      <c r="BD5" s="69"/>
      <c r="BE5" s="69"/>
      <c r="BF5" s="69"/>
      <c r="BG5" s="69"/>
    </row>
    <row r="6" spans="1:65" s="59" customFormat="1" ht="40.5" customHeight="1">
      <c r="A6" s="60"/>
      <c r="B6" s="73" t="s">
        <v>442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443</v>
      </c>
      <c r="F8" s="79"/>
      <c r="G8" s="311" t="s">
        <v>444</v>
      </c>
      <c r="H8" s="312"/>
      <c r="I8" s="313"/>
      <c r="J8" s="314" t="s">
        <v>445</v>
      </c>
      <c r="K8" s="315"/>
      <c r="L8" s="316"/>
      <c r="M8" s="314" t="s">
        <v>446</v>
      </c>
      <c r="N8" s="315"/>
      <c r="O8" s="316"/>
      <c r="P8" s="77"/>
      <c r="Q8" s="80" t="s">
        <v>447</v>
      </c>
      <c r="R8" s="79"/>
      <c r="S8" s="314" t="s">
        <v>448</v>
      </c>
      <c r="T8" s="315"/>
      <c r="U8" s="316"/>
      <c r="V8" s="314" t="s">
        <v>449</v>
      </c>
      <c r="W8" s="315"/>
      <c r="X8" s="316"/>
      <c r="Y8" s="81"/>
      <c r="Z8" s="82" t="s">
        <v>450</v>
      </c>
      <c r="AA8" s="83"/>
      <c r="AB8" s="81"/>
      <c r="AC8" s="82" t="s">
        <v>451</v>
      </c>
      <c r="AD8" s="83"/>
      <c r="AE8" s="328" t="s">
        <v>452</v>
      </c>
      <c r="AF8" s="329"/>
      <c r="AG8" s="330"/>
      <c r="AH8" s="317" t="s">
        <v>453</v>
      </c>
      <c r="AI8" s="318"/>
      <c r="AJ8" s="319"/>
      <c r="AK8" s="317" t="s">
        <v>454</v>
      </c>
      <c r="AL8" s="318"/>
      <c r="AM8" s="319"/>
      <c r="AN8" s="76"/>
      <c r="AO8" s="76"/>
      <c r="AP8" s="76"/>
      <c r="AQ8" s="76"/>
      <c r="AR8" s="76"/>
      <c r="AS8" s="76"/>
      <c r="AT8" s="76"/>
      <c r="AU8" s="76"/>
      <c r="AV8" s="84" t="s">
        <v>410</v>
      </c>
      <c r="AW8" s="85" t="s">
        <v>455</v>
      </c>
      <c r="AX8" s="86" t="s">
        <v>439</v>
      </c>
      <c r="AY8" s="87" t="s">
        <v>442</v>
      </c>
      <c r="AZ8" s="88" t="s">
        <v>456</v>
      </c>
      <c r="BC8" s="89" t="s">
        <v>410</v>
      </c>
      <c r="BD8" s="90" t="s">
        <v>456</v>
      </c>
      <c r="BE8" s="91" t="s">
        <v>457</v>
      </c>
      <c r="BF8" s="92" t="s">
        <v>458</v>
      </c>
      <c r="BI8" s="93" t="s">
        <v>459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320" t="s">
        <v>567</v>
      </c>
      <c r="K9" s="321"/>
      <c r="L9" s="100" t="s">
        <v>460</v>
      </c>
      <c r="M9" s="322" t="s">
        <v>570</v>
      </c>
      <c r="N9" s="323"/>
      <c r="O9" s="101" t="s">
        <v>461</v>
      </c>
      <c r="Q9" s="97" t="s">
        <v>519</v>
      </c>
      <c r="R9" s="102" t="s">
        <v>520</v>
      </c>
      <c r="S9" s="322" t="s">
        <v>572</v>
      </c>
      <c r="T9" s="323"/>
      <c r="U9" s="100" t="s">
        <v>462</v>
      </c>
      <c r="V9" s="324" t="s">
        <v>569</v>
      </c>
      <c r="W9" s="325"/>
      <c r="X9" s="101" t="s">
        <v>463</v>
      </c>
      <c r="Z9" s="103"/>
      <c r="AA9" s="104" t="s">
        <v>523</v>
      </c>
      <c r="AC9" s="103" t="s">
        <v>550</v>
      </c>
      <c r="AD9" s="104" t="s">
        <v>332</v>
      </c>
      <c r="AF9" s="103" t="s">
        <v>339</v>
      </c>
      <c r="AG9" s="104" t="s">
        <v>548</v>
      </c>
      <c r="AI9" s="103" t="s">
        <v>469</v>
      </c>
      <c r="AJ9" s="104" t="s">
        <v>563</v>
      </c>
      <c r="AK9" s="326"/>
      <c r="AL9" s="327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412</v>
      </c>
      <c r="AX9" s="108" t="s">
        <v>166</v>
      </c>
      <c r="AY9" s="109" t="s">
        <v>166</v>
      </c>
      <c r="AZ9" s="110" t="s">
        <v>464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465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311" t="s">
        <v>466</v>
      </c>
      <c r="F10" s="312"/>
      <c r="G10" s="313"/>
      <c r="H10" s="311" t="s">
        <v>467</v>
      </c>
      <c r="I10" s="312"/>
      <c r="J10" s="313"/>
      <c r="K10" s="77"/>
      <c r="L10" s="78" t="s">
        <v>468</v>
      </c>
      <c r="M10" s="79"/>
      <c r="N10" s="311" t="s">
        <v>469</v>
      </c>
      <c r="O10" s="312"/>
      <c r="P10" s="313"/>
      <c r="Q10" s="311" t="s">
        <v>299</v>
      </c>
      <c r="R10" s="312"/>
      <c r="S10" s="313"/>
      <c r="T10" s="77"/>
      <c r="U10" s="78" t="s">
        <v>470</v>
      </c>
      <c r="V10" s="79"/>
      <c r="W10" s="81"/>
      <c r="X10" s="82" t="s">
        <v>471</v>
      </c>
      <c r="Y10" s="83"/>
      <c r="Z10" s="81"/>
      <c r="AA10" s="82" t="s">
        <v>472</v>
      </c>
      <c r="AB10" s="83"/>
      <c r="AC10" s="328" t="s">
        <v>473</v>
      </c>
      <c r="AD10" s="329"/>
      <c r="AE10" s="330"/>
      <c r="AF10" s="328" t="s">
        <v>297</v>
      </c>
      <c r="AG10" s="329"/>
      <c r="AH10" s="330"/>
      <c r="AI10" s="328" t="s">
        <v>474</v>
      </c>
      <c r="AJ10" s="329"/>
      <c r="AK10" s="330"/>
      <c r="AL10" s="328" t="s">
        <v>475</v>
      </c>
      <c r="AM10" s="329"/>
      <c r="AN10" s="330"/>
      <c r="AO10" s="317" t="s">
        <v>476</v>
      </c>
      <c r="AP10" s="318"/>
      <c r="AQ10" s="319"/>
      <c r="AR10" s="76"/>
      <c r="AV10" s="106" cm="1">
        <f t="array" ref="AV10" xml:space="preserve"> ROW() - ROW($8:$8)</f>
        <v>2</v>
      </c>
      <c r="AW10" s="107" t="s">
        <v>413</v>
      </c>
      <c r="AX10" s="108" t="s">
        <v>165</v>
      </c>
      <c r="AY10" s="109" t="s">
        <v>165</v>
      </c>
      <c r="AZ10" s="110" t="s">
        <v>477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478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422</v>
      </c>
      <c r="P11" s="102" t="s">
        <v>422</v>
      </c>
      <c r="R11" s="97" t="s">
        <v>306</v>
      </c>
      <c r="S11" s="102" t="s">
        <v>523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552</v>
      </c>
      <c r="AG11" s="103" t="s">
        <v>496</v>
      </c>
      <c r="AH11" s="104" t="s">
        <v>331</v>
      </c>
      <c r="AI11" s="326"/>
      <c r="AJ11" s="327"/>
      <c r="AK11" s="105"/>
      <c r="AL11" s="326"/>
      <c r="AM11" s="327"/>
      <c r="AN11" s="105"/>
      <c r="AO11" s="326"/>
      <c r="AP11" s="327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479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480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311" t="s">
        <v>481</v>
      </c>
      <c r="G12" s="312"/>
      <c r="H12" s="313"/>
      <c r="I12" s="311" t="s">
        <v>482</v>
      </c>
      <c r="J12" s="312"/>
      <c r="K12" s="313"/>
      <c r="L12" s="311" t="s">
        <v>321</v>
      </c>
      <c r="M12" s="312"/>
      <c r="N12" s="313"/>
      <c r="O12" s="311" t="s">
        <v>483</v>
      </c>
      <c r="P12" s="312"/>
      <c r="Q12" s="313"/>
      <c r="R12" s="311" t="s">
        <v>325</v>
      </c>
      <c r="S12" s="312"/>
      <c r="T12" s="313"/>
      <c r="U12" s="311" t="s">
        <v>484</v>
      </c>
      <c r="V12" s="312"/>
      <c r="W12" s="313"/>
      <c r="X12" s="81"/>
      <c r="Y12" s="82" t="s">
        <v>485</v>
      </c>
      <c r="Z12" s="83"/>
      <c r="AA12" s="328" t="s">
        <v>302</v>
      </c>
      <c r="AB12" s="329"/>
      <c r="AC12" s="330"/>
      <c r="AD12" s="81"/>
      <c r="AE12" s="82" t="s">
        <v>486</v>
      </c>
      <c r="AF12" s="83"/>
      <c r="AG12" s="328" t="s">
        <v>487</v>
      </c>
      <c r="AH12" s="329"/>
      <c r="AI12" s="330"/>
      <c r="AJ12" s="317" t="s">
        <v>488</v>
      </c>
      <c r="AK12" s="318"/>
      <c r="AL12" s="319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418</v>
      </c>
      <c r="AY12" s="109" t="s">
        <v>418</v>
      </c>
      <c r="AZ12" s="110" t="s">
        <v>489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490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413</v>
      </c>
      <c r="Q13" s="102" t="s">
        <v>413</v>
      </c>
      <c r="S13" s="97" t="s">
        <v>482</v>
      </c>
      <c r="T13" s="102" t="s">
        <v>526</v>
      </c>
      <c r="V13" s="97" t="s">
        <v>304</v>
      </c>
      <c r="W13" s="102" t="s">
        <v>523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473</v>
      </c>
      <c r="AF13" s="104" t="s">
        <v>554</v>
      </c>
      <c r="AH13" s="103" t="s">
        <v>302</v>
      </c>
      <c r="AI13" s="104" t="s">
        <v>341</v>
      </c>
      <c r="AJ13" s="326"/>
      <c r="AK13" s="327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414</v>
      </c>
      <c r="AX13" s="108" t="s">
        <v>301</v>
      </c>
      <c r="AY13" s="109" t="s">
        <v>301</v>
      </c>
      <c r="AZ13" s="110" t="s">
        <v>491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492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311" t="s">
        <v>493</v>
      </c>
      <c r="H14" s="312"/>
      <c r="I14" s="313"/>
      <c r="J14" s="311" t="s">
        <v>494</v>
      </c>
      <c r="K14" s="312"/>
      <c r="L14" s="313"/>
      <c r="M14" s="311" t="s">
        <v>306</v>
      </c>
      <c r="N14" s="312"/>
      <c r="O14" s="313"/>
      <c r="P14" s="311" t="s">
        <v>495</v>
      </c>
      <c r="Q14" s="312"/>
      <c r="R14" s="313"/>
      <c r="S14" s="311" t="s">
        <v>319</v>
      </c>
      <c r="T14" s="312"/>
      <c r="U14" s="313"/>
      <c r="V14" s="311" t="s">
        <v>496</v>
      </c>
      <c r="W14" s="312"/>
      <c r="X14" s="313"/>
      <c r="Y14" s="328" t="s">
        <v>497</v>
      </c>
      <c r="Z14" s="329"/>
      <c r="AA14" s="330"/>
      <c r="AB14" s="81"/>
      <c r="AC14" s="82" t="s">
        <v>498</v>
      </c>
      <c r="AD14" s="83"/>
      <c r="AE14" s="328" t="s">
        <v>499</v>
      </c>
      <c r="AF14" s="329"/>
      <c r="AG14" s="330"/>
      <c r="AH14" s="317" t="s">
        <v>500</v>
      </c>
      <c r="AI14" s="318"/>
      <c r="AJ14" s="319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415</v>
      </c>
      <c r="AX14" s="108" t="s">
        <v>167</v>
      </c>
      <c r="AY14" s="109" t="s">
        <v>167</v>
      </c>
      <c r="AZ14" s="110" t="s">
        <v>501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502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418</v>
      </c>
      <c r="I15" s="102" t="s">
        <v>418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416</v>
      </c>
      <c r="R15" s="102" t="s">
        <v>416</v>
      </c>
      <c r="T15" s="97" t="s">
        <v>417</v>
      </c>
      <c r="U15" s="102" t="s">
        <v>417</v>
      </c>
      <c r="W15" s="97" t="s">
        <v>179</v>
      </c>
      <c r="X15" s="102" t="s">
        <v>179</v>
      </c>
      <c r="Z15" s="103" t="s">
        <v>419</v>
      </c>
      <c r="AA15" s="116" t="s">
        <v>541</v>
      </c>
      <c r="AC15" s="103" t="s">
        <v>547</v>
      </c>
      <c r="AD15" s="104" t="s">
        <v>548</v>
      </c>
      <c r="AF15" s="103" t="s">
        <v>315</v>
      </c>
      <c r="AG15" s="116" t="s">
        <v>556</v>
      </c>
      <c r="AI15" s="103" t="s">
        <v>325</v>
      </c>
      <c r="AJ15" s="120" t="s">
        <v>561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503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504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416</v>
      </c>
      <c r="AX16" s="108" t="s">
        <v>350</v>
      </c>
      <c r="AY16" s="109" t="s">
        <v>350</v>
      </c>
      <c r="AZ16" s="110" t="s">
        <v>505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506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571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573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507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508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574</v>
      </c>
      <c r="H18" s="130" t="s">
        <v>93</v>
      </c>
      <c r="I18" s="131" t="s">
        <v>139</v>
      </c>
      <c r="J18" s="132" t="s">
        <v>575</v>
      </c>
      <c r="K18" s="132" t="s">
        <v>576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509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510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577</v>
      </c>
      <c r="H19" s="130" t="s">
        <v>94</v>
      </c>
      <c r="I19" s="131" t="s">
        <v>580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511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512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578</v>
      </c>
      <c r="D20" s="128" t="s">
        <v>81</v>
      </c>
      <c r="E20" s="121"/>
      <c r="F20" s="121"/>
      <c r="G20" s="128" t="s">
        <v>579</v>
      </c>
      <c r="H20" s="121"/>
      <c r="I20" s="121"/>
      <c r="J20" s="132" t="s">
        <v>124</v>
      </c>
      <c r="K20" s="134" t="s">
        <v>581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417</v>
      </c>
      <c r="AX20" s="108" t="s">
        <v>422</v>
      </c>
      <c r="AY20" s="109" t="s">
        <v>422</v>
      </c>
      <c r="AZ20" s="110" t="s">
        <v>513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514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418</v>
      </c>
      <c r="AX21" s="108" t="s">
        <v>413</v>
      </c>
      <c r="AY21" s="109" t="s">
        <v>413</v>
      </c>
      <c r="AZ21" s="110" t="s">
        <v>515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516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419</v>
      </c>
      <c r="AX22" s="108" t="s">
        <v>416</v>
      </c>
      <c r="AY22" s="109" t="s">
        <v>416</v>
      </c>
      <c r="AZ22" s="110" t="s">
        <v>517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518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420</v>
      </c>
      <c r="AX23" s="108" t="s">
        <v>519</v>
      </c>
      <c r="AY23" s="109" t="s">
        <v>520</v>
      </c>
      <c r="AZ23" s="110" t="s">
        <v>521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522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523</v>
      </c>
      <c r="AZ24" s="110" t="s">
        <v>524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525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482</v>
      </c>
      <c r="AY25" s="109" t="s">
        <v>526</v>
      </c>
      <c r="AZ25" s="110" t="s">
        <v>527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528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417</v>
      </c>
      <c r="AY26" s="109" t="s">
        <v>417</v>
      </c>
      <c r="AZ26" s="110" t="s">
        <v>529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530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421</v>
      </c>
      <c r="AX27" s="108" t="s">
        <v>305</v>
      </c>
      <c r="AY27" s="109" t="s">
        <v>305</v>
      </c>
      <c r="AZ27" s="110" t="s">
        <v>531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532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523</v>
      </c>
      <c r="AZ28" s="110" t="s">
        <v>533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534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535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536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537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538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422</v>
      </c>
      <c r="AX31" s="108" t="s">
        <v>241</v>
      </c>
      <c r="AY31" s="109" t="s">
        <v>241</v>
      </c>
      <c r="AZ31" s="110" t="s">
        <v>539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540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419</v>
      </c>
      <c r="AY32" s="109" t="s">
        <v>541</v>
      </c>
      <c r="AZ32" s="110" t="s">
        <v>542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543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423</v>
      </c>
      <c r="AX33" s="108" t="s">
        <v>221</v>
      </c>
      <c r="AY33" s="109" t="s">
        <v>221</v>
      </c>
      <c r="AZ33" s="110" t="s">
        <v>544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545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546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424</v>
      </c>
      <c r="AX36" s="108" t="s">
        <v>547</v>
      </c>
      <c r="AY36" s="109" t="s">
        <v>548</v>
      </c>
      <c r="AZ36" s="110" t="s">
        <v>549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425</v>
      </c>
      <c r="AX37" s="108" t="s">
        <v>550</v>
      </c>
      <c r="AY37" s="109" t="s">
        <v>332</v>
      </c>
      <c r="AZ37" s="110" t="s">
        <v>551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552</v>
      </c>
      <c r="AZ38" s="110" t="s">
        <v>553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473</v>
      </c>
      <c r="AY39" s="109" t="s">
        <v>554</v>
      </c>
      <c r="AZ39" s="110" t="s">
        <v>555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426</v>
      </c>
      <c r="AX40" s="108" t="s">
        <v>315</v>
      </c>
      <c r="AY40" s="109" t="s">
        <v>556</v>
      </c>
      <c r="AZ40" s="110" t="s">
        <v>557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427</v>
      </c>
      <c r="AX41" s="108" t="s">
        <v>497</v>
      </c>
      <c r="AY41" s="109" t="s">
        <v>339</v>
      </c>
      <c r="AZ41" s="110" t="s">
        <v>558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496</v>
      </c>
      <c r="AY42" s="109" t="s">
        <v>331</v>
      </c>
      <c r="AZ42" s="110" t="s">
        <v>559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428</v>
      </c>
      <c r="AX43" s="108" t="s">
        <v>302</v>
      </c>
      <c r="AY43" s="109" t="s">
        <v>341</v>
      </c>
      <c r="AZ43" s="110" t="s">
        <v>560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429</v>
      </c>
      <c r="AX44" s="108" t="s">
        <v>325</v>
      </c>
      <c r="AY44" s="109" t="s">
        <v>561</v>
      </c>
      <c r="AZ44" s="110" t="s">
        <v>562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430</v>
      </c>
      <c r="AX45" s="108" t="s">
        <v>469</v>
      </c>
      <c r="AY45" s="109" t="s">
        <v>563</v>
      </c>
      <c r="AZ45" s="110" t="s">
        <v>564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431</v>
      </c>
      <c r="AX46" s="108" t="s">
        <v>412</v>
      </c>
      <c r="AY46" s="109" t="s">
        <v>337</v>
      </c>
      <c r="AZ46" s="110" t="s">
        <v>565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432</v>
      </c>
      <c r="AX47" s="108" t="s">
        <v>414</v>
      </c>
      <c r="AY47" s="109" t="s">
        <v>328</v>
      </c>
      <c r="AZ47" s="110" t="s">
        <v>566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433</v>
      </c>
      <c r="AX48" s="108" t="s">
        <v>433</v>
      </c>
      <c r="AY48" s="109" t="s">
        <v>345</v>
      </c>
      <c r="AZ48" s="110" t="s">
        <v>567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434</v>
      </c>
      <c r="AX49" s="108" t="s">
        <v>434</v>
      </c>
      <c r="AY49" s="109" t="s">
        <v>346</v>
      </c>
      <c r="AZ49" s="110" t="s">
        <v>568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435</v>
      </c>
      <c r="AX50" s="108" t="s">
        <v>420</v>
      </c>
      <c r="AY50" s="109" t="s">
        <v>331</v>
      </c>
      <c r="AZ50" s="110" t="s">
        <v>569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H8:AJ8"/>
    <mergeCell ref="AK8:AM8"/>
    <mergeCell ref="J9:K9"/>
    <mergeCell ref="M9:N9"/>
    <mergeCell ref="S9:T9"/>
    <mergeCell ref="V9:W9"/>
    <mergeCell ref="AK9:AL9"/>
    <mergeCell ref="AE8:AG8"/>
    <mergeCell ref="G8:I8"/>
    <mergeCell ref="J8:L8"/>
    <mergeCell ref="M8:O8"/>
    <mergeCell ref="S8:U8"/>
    <mergeCell ref="V8:X8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showGridLines="0" workbookViewId="0">
      <selection activeCell="D25" sqref="D25"/>
    </sheetView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583</v>
      </c>
      <c r="C1" s="146" t="s">
        <v>584</v>
      </c>
      <c r="D1" s="146" t="s">
        <v>585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571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573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571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573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574</v>
      </c>
      <c r="G3" s="139" t="s">
        <v>93</v>
      </c>
      <c r="H3" s="135" t="s">
        <v>139</v>
      </c>
      <c r="I3" s="136" t="s">
        <v>575</v>
      </c>
      <c r="J3" s="136" t="s">
        <v>576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574</v>
      </c>
      <c r="T3" s="139" t="s">
        <v>93</v>
      </c>
      <c r="U3" s="135" t="s">
        <v>139</v>
      </c>
      <c r="V3" s="136" t="s">
        <v>575</v>
      </c>
      <c r="W3" s="145" t="s">
        <v>576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577</v>
      </c>
      <c r="G4" s="139" t="s">
        <v>94</v>
      </c>
      <c r="H4" s="135" t="s">
        <v>580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577</v>
      </c>
      <c r="T4" s="139" t="s">
        <v>94</v>
      </c>
      <c r="U4" s="144" t="s">
        <v>580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578</v>
      </c>
      <c r="C5" s="138" t="s">
        <v>81</v>
      </c>
      <c r="D5" s="143"/>
      <c r="E5" s="143"/>
      <c r="F5" s="138" t="s">
        <v>579</v>
      </c>
      <c r="G5" s="143"/>
      <c r="H5" s="142"/>
      <c r="I5" s="136" t="s">
        <v>407</v>
      </c>
      <c r="J5" s="137" t="s">
        <v>581</v>
      </c>
      <c r="K5" s="136" t="s">
        <v>135</v>
      </c>
      <c r="L5" s="142"/>
      <c r="O5" s="138" t="s">
        <v>578</v>
      </c>
      <c r="P5" s="138" t="s">
        <v>81</v>
      </c>
      <c r="Q5" s="143"/>
      <c r="R5" s="143"/>
      <c r="S5" s="140" t="s">
        <v>579</v>
      </c>
      <c r="T5" s="143"/>
      <c r="U5" s="142"/>
      <c r="V5" s="136" t="s">
        <v>407</v>
      </c>
      <c r="W5" s="145" t="s">
        <v>581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575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578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575</v>
      </c>
      <c r="D19" s="148" t="s">
        <v>120</v>
      </c>
    </row>
    <row r="20" spans="2:4">
      <c r="B20" s="141" t="s">
        <v>121</v>
      </c>
    </row>
    <row r="21" spans="2:4">
      <c r="B21" s="141" t="s">
        <v>582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618</v>
      </c>
    </row>
    <row r="26" spans="2:4">
      <c r="B26" s="141" t="s">
        <v>130</v>
      </c>
      <c r="C26" s="141" t="s">
        <v>619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583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614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586</v>
      </c>
      <c r="E37" s="141" t="s">
        <v>615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587</v>
      </c>
      <c r="E38" s="141" t="s">
        <v>616</v>
      </c>
      <c r="L38" s="141" t="s">
        <v>575</v>
      </c>
      <c r="N38" s="148" t="s">
        <v>120</v>
      </c>
    </row>
    <row r="39" spans="2:18">
      <c r="B39" s="138" t="s">
        <v>578</v>
      </c>
      <c r="C39" s="141" t="s">
        <v>588</v>
      </c>
      <c r="E39" s="28" t="s">
        <v>617</v>
      </c>
      <c r="L39" s="141" t="s">
        <v>121</v>
      </c>
    </row>
    <row r="40" spans="2:18">
      <c r="L40" s="141" t="s">
        <v>582</v>
      </c>
      <c r="N40" s="148" t="s">
        <v>123</v>
      </c>
    </row>
    <row r="41" spans="2:18">
      <c r="B41" s="146" t="s">
        <v>584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610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589</v>
      </c>
      <c r="E43" s="141" t="s">
        <v>611</v>
      </c>
    </row>
    <row r="44" spans="2:18">
      <c r="B44" s="138" t="s">
        <v>79</v>
      </c>
      <c r="C44" s="141" t="s">
        <v>590</v>
      </c>
      <c r="E44" s="141" t="s">
        <v>612</v>
      </c>
    </row>
    <row r="45" spans="2:18">
      <c r="B45" s="138" t="s">
        <v>81</v>
      </c>
      <c r="C45" s="141" t="s">
        <v>591</v>
      </c>
      <c r="E45" s="141" t="s">
        <v>613</v>
      </c>
    </row>
    <row r="47" spans="2:18">
      <c r="B47" s="146" t="s">
        <v>585</v>
      </c>
    </row>
    <row r="48" spans="2:18">
      <c r="B48" s="138" t="s">
        <v>82</v>
      </c>
      <c r="C48" s="141" t="s">
        <v>405</v>
      </c>
      <c r="E48" s="141" t="s">
        <v>606</v>
      </c>
    </row>
    <row r="49" spans="2:5">
      <c r="B49" s="138" t="s">
        <v>84</v>
      </c>
      <c r="C49" s="141" t="s">
        <v>592</v>
      </c>
      <c r="E49" s="141" t="s">
        <v>607</v>
      </c>
    </row>
    <row r="50" spans="2:5">
      <c r="B50" s="147" t="s">
        <v>83</v>
      </c>
      <c r="C50" s="141" t="s">
        <v>593</v>
      </c>
      <c r="E50" s="141" t="s">
        <v>608</v>
      </c>
    </row>
    <row r="51" spans="2:5">
      <c r="B51" s="147" t="s">
        <v>85</v>
      </c>
      <c r="C51" s="141" t="s">
        <v>594</v>
      </c>
      <c r="E51" s="141" t="s">
        <v>609</v>
      </c>
    </row>
    <row r="53" spans="2:5">
      <c r="B53" s="146" t="s">
        <v>595</v>
      </c>
    </row>
    <row r="54" spans="2:5">
      <c r="B54" s="141" t="s">
        <v>86</v>
      </c>
      <c r="C54" s="141" t="s">
        <v>406</v>
      </c>
      <c r="E54" s="141" t="s">
        <v>605</v>
      </c>
    </row>
    <row r="56" spans="2:5">
      <c r="B56" s="146" t="s">
        <v>596</v>
      </c>
    </row>
    <row r="57" spans="2:5">
      <c r="B57" s="141" t="s">
        <v>91</v>
      </c>
      <c r="C57" s="141" t="s">
        <v>597</v>
      </c>
      <c r="E57" s="141" t="s">
        <v>604</v>
      </c>
    </row>
    <row r="58" spans="2:5">
      <c r="B58" s="141" t="s">
        <v>93</v>
      </c>
      <c r="C58" s="141" t="s">
        <v>598</v>
      </c>
      <c r="E58" s="141" t="s">
        <v>603</v>
      </c>
    </row>
    <row r="59" spans="2:5">
      <c r="B59" s="141" t="s">
        <v>94</v>
      </c>
      <c r="C59" s="141" t="s">
        <v>599</v>
      </c>
      <c r="E59" s="141" t="s">
        <v>602</v>
      </c>
    </row>
    <row r="60" spans="2:5">
      <c r="B60" s="147" t="s">
        <v>92</v>
      </c>
      <c r="C60" s="141" t="s">
        <v>600</v>
      </c>
      <c r="E60" s="141" t="s">
        <v>601</v>
      </c>
    </row>
  </sheetData>
  <phoneticPr fontId="3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國語注音符號</vt:lpstr>
      <vt:lpstr> 台語ABC</vt:lpstr>
      <vt:lpstr> 台語ABC鍵盤設計</vt:lpstr>
      <vt:lpstr>河洛方音</vt:lpstr>
      <vt:lpstr>河洛注音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2024-06-28T02:53:47Z</dcterms:modified>
</cp:coreProperties>
</file>