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B715E6F-346D-4A61-89AF-A2A324B37F28}" xr6:coauthVersionLast="47" xr6:coauthVersionMax="47" xr10:uidLastSave="{00000000-0000-0000-0000-000000000000}"/>
  <bookViews>
    <workbookView minimized="1" xWindow="-24795" yWindow="2460" windowWidth="28980" windowHeight="15840" firstSheet="10" activeTab="10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工作表1" sheetId="18" r:id="rId11"/>
    <sheet name="RIME對映編碼 (原設計)" sheetId="9" state="hidden" r:id="rId12"/>
    <sheet name="工作表2" sheetId="8" r:id="rId13"/>
    <sheet name="RIME指令 (與漢字拼音相容版)" sheetId="5" r:id="rId14"/>
    <sheet name="聲母發音表" sheetId="4" r:id="rId15"/>
  </sheets>
  <externalReferences>
    <externalReference r:id="rId16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1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1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1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1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1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0" i="2" l="1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E6" i="15" a="1"/>
  <c r="K5" i="15" a="1"/>
  <c r="D4" i="15" a="1"/>
  <c r="H5" i="15" a="1"/>
  <c r="AL6" i="15" a="1"/>
  <c r="Q5" i="15" a="1"/>
  <c r="I4" i="15" a="1"/>
  <c r="AB6" i="15" a="1"/>
  <c r="F4" i="15" a="1"/>
  <c r="X5" i="15" a="1"/>
  <c r="AR6" i="15" a="1"/>
  <c r="AP4" i="15" a="1"/>
  <c r="I5" i="15" a="1"/>
  <c r="P6" i="15" a="1"/>
  <c r="D5" i="15" a="1"/>
  <c r="AM6" i="15" a="1"/>
  <c r="X6" i="15" a="1"/>
  <c r="AG4" i="15" a="1"/>
  <c r="F5" i="15" a="1"/>
  <c r="AQ5" i="15" a="1"/>
  <c r="AF6" i="15" a="1"/>
  <c r="U6" i="15" a="1"/>
  <c r="L6" i="15" a="1"/>
  <c r="P5" i="15" a="1"/>
  <c r="AL4" i="15" a="1"/>
  <c r="R4" i="15" a="1"/>
  <c r="AP6" i="15" a="1"/>
  <c r="S6" i="15" a="1"/>
  <c r="AH6" i="15" a="1"/>
  <c r="M4" i="15" a="1"/>
  <c r="L5" i="15" a="1"/>
  <c r="K4" i="15" a="1"/>
  <c r="Q6" i="15" a="1"/>
  <c r="AG6" i="15" a="1"/>
  <c r="H6" i="15" a="1"/>
  <c r="AA5" i="15" a="1"/>
  <c r="AN5" i="15" a="1"/>
  <c r="AN6" i="15" a="1"/>
  <c r="G6" i="15" a="1"/>
  <c r="Z5" i="15" a="1"/>
  <c r="AH4" i="15" a="1"/>
  <c r="J4" i="15" a="1"/>
  <c r="D6" i="15" a="1"/>
  <c r="AD4" i="15" a="1"/>
  <c r="E5" i="15" a="1"/>
  <c r="F6" i="15" a="1"/>
  <c r="K6" i="15" a="1"/>
  <c r="AA6" i="15" a="1"/>
  <c r="Z4" i="15" a="1"/>
  <c r="AE5" i="15" a="1"/>
  <c r="AE6" i="15" a="1"/>
  <c r="J5" i="15" a="1"/>
  <c r="AO4" i="15" a="1"/>
  <c r="M5" i="15" a="1"/>
  <c r="W4" i="15" a="1"/>
  <c r="P4" i="15" a="1"/>
  <c r="AL5" i="15" a="1"/>
  <c r="AK6" i="15" a="1"/>
  <c r="R5" i="15" a="1"/>
  <c r="S4" i="15" a="1"/>
  <c r="AM4" i="15" a="1"/>
  <c r="AO5" i="15" a="1"/>
  <c r="AJ6" i="15" a="1"/>
  <c r="T4" i="15" a="1"/>
  <c r="Z6" i="15" a="1"/>
  <c r="AK5" i="15" a="1"/>
  <c r="Y6" i="15" a="1"/>
  <c r="O6" i="15" a="1"/>
  <c r="N6" i="15" a="1"/>
  <c r="N5" i="15" a="1"/>
  <c r="R6" i="15" a="1"/>
  <c r="AF5" i="15" a="1"/>
  <c r="N4" i="15" a="1"/>
  <c r="AI5" i="15" a="1"/>
  <c r="T5" i="15" a="1"/>
  <c r="AB4" i="15" a="1"/>
  <c r="AN4" i="15" a="1"/>
  <c r="U4" i="15" a="1"/>
  <c r="W5" i="15" a="1"/>
  <c r="AR4" i="15" a="1"/>
  <c r="AR5" i="15" a="1"/>
  <c r="AK4" i="15" a="1"/>
  <c r="I6" i="15" a="1"/>
  <c r="AJ5" i="15" a="1"/>
  <c r="M6" i="15" a="1"/>
  <c r="AQ4" i="15" a="1"/>
  <c r="AH5" i="15" a="1"/>
  <c r="AA4" i="15" a="1"/>
  <c r="G4" i="15" a="1"/>
  <c r="V5" i="15" a="1"/>
  <c r="AC5" i="15" a="1"/>
  <c r="AI4" i="15" a="1"/>
  <c r="V4" i="15" a="1"/>
  <c r="AF4" i="15" a="1"/>
  <c r="H4" i="15" a="1"/>
  <c r="O5" i="15" a="1"/>
  <c r="AS6" i="15" a="1"/>
  <c r="O4" i="15" a="1"/>
  <c r="AJ4" i="15" a="1"/>
  <c r="AS4" i="15" a="1"/>
  <c r="J6" i="15" a="1"/>
  <c r="U5" i="15" a="1"/>
  <c r="AD5" i="15" a="1"/>
  <c r="X4" i="15" a="1"/>
  <c r="S5" i="15" a="1"/>
  <c r="AI6" i="15" a="1"/>
  <c r="AC4" i="15" a="1"/>
  <c r="V6" i="15" a="1"/>
  <c r="AP5" i="15" a="1"/>
  <c r="W6" i="15" a="1"/>
  <c r="AO6" i="15" a="1"/>
  <c r="AE4" i="15" a="1"/>
  <c r="AS5" i="15" a="1"/>
  <c r="Q4" i="15" a="1"/>
  <c r="L4" i="15" a="1"/>
  <c r="AB5" i="15" a="1"/>
  <c r="AD6" i="15" a="1"/>
  <c r="Y4" i="15" a="1"/>
  <c r="AM5" i="15" a="1"/>
  <c r="E4" i="15" a="1"/>
  <c r="G5" i="15" a="1"/>
  <c r="AG5" i="15" a="1"/>
  <c r="AC6" i="15" a="1"/>
  <c r="T6" i="15" a="1"/>
  <c r="Y5" i="15" a="1"/>
  <c r="AQ6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9" i="11"/>
  <c r="AU9" i="11"/>
  <c r="AT10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<sst xmlns="http://schemas.openxmlformats.org/spreadsheetml/2006/main" count="2903" uniqueCount="934">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</sst>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7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0" borderId="0" xfId="0" applyFont="1" applyAlignment="1">
      <alignment horizontal="center"/>
    </xf>
    <xf numFmtId="0" fontId="182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32">
        <v>1</v>
      </c>
      <c r="D2" s="433"/>
      <c r="E2" s="434"/>
      <c r="F2" s="432">
        <v>2</v>
      </c>
      <c r="G2" s="433"/>
      <c r="H2" s="434"/>
      <c r="I2" s="456">
        <v>3</v>
      </c>
      <c r="J2" s="457"/>
      <c r="K2" s="458"/>
      <c r="L2" s="456">
        <v>4</v>
      </c>
      <c r="M2" s="457"/>
      <c r="N2" s="458"/>
      <c r="O2" s="456">
        <v>5</v>
      </c>
      <c r="P2" s="457"/>
      <c r="Q2" s="458"/>
      <c r="R2" s="456">
        <v>6</v>
      </c>
      <c r="S2" s="457"/>
      <c r="T2" s="458"/>
      <c r="U2" s="456">
        <v>7</v>
      </c>
      <c r="V2" s="457"/>
      <c r="W2" s="458"/>
      <c r="X2" s="435">
        <v>8</v>
      </c>
      <c r="Y2" s="436"/>
      <c r="Z2" s="437"/>
      <c r="AA2" s="435">
        <v>9</v>
      </c>
      <c r="AB2" s="436"/>
      <c r="AC2" s="437"/>
      <c r="AD2" s="435">
        <v>0</v>
      </c>
      <c r="AE2" s="436"/>
      <c r="AF2" s="437"/>
      <c r="AG2" s="460" t="s">
        <v>451</v>
      </c>
      <c r="AH2" s="436"/>
      <c r="AI2" s="437"/>
      <c r="AJ2" s="142"/>
      <c r="AK2" s="142"/>
      <c r="AL2" s="142"/>
      <c r="AR2" s="158" t="s">
        <v>450</v>
      </c>
    </row>
    <row r="3" spans="2:44" ht="30" customHeight="1" thickBot="1">
      <c r="C3" s="429" t="str">
        <f>D14</f>
        <v>ㄅ</v>
      </c>
      <c r="D3" s="430"/>
      <c r="E3" s="431"/>
      <c r="F3" s="429" t="str">
        <f>H14</f>
        <v>ㄉ</v>
      </c>
      <c r="G3" s="430"/>
      <c r="H3" s="431"/>
      <c r="I3" s="453" t="s">
        <v>449</v>
      </c>
      <c r="J3" s="454"/>
      <c r="K3" s="455"/>
      <c r="L3" s="453" t="s">
        <v>448</v>
      </c>
      <c r="M3" s="454"/>
      <c r="N3" s="455"/>
      <c r="O3" s="453"/>
      <c r="P3" s="454"/>
      <c r="Q3" s="455"/>
      <c r="R3" s="450" t="s">
        <v>447</v>
      </c>
      <c r="S3" s="451"/>
      <c r="T3" s="452"/>
      <c r="U3" s="453" t="s">
        <v>446</v>
      </c>
      <c r="V3" s="454"/>
      <c r="W3" s="455"/>
      <c r="X3" s="446" t="str">
        <f>D20</f>
        <v>ㄚ</v>
      </c>
      <c r="Y3" s="447"/>
      <c r="Z3" s="448"/>
      <c r="AA3" s="446"/>
      <c r="AB3" s="447"/>
      <c r="AC3" s="448"/>
      <c r="AD3" s="446"/>
      <c r="AE3" s="447"/>
      <c r="AF3" s="448"/>
      <c r="AG3" s="461"/>
      <c r="AH3" s="462"/>
      <c r="AI3" s="463"/>
      <c r="AQ3" s="156" t="s">
        <v>445</v>
      </c>
      <c r="AR3" s="142" t="s">
        <v>426</v>
      </c>
    </row>
    <row r="4" spans="2:44" s="155" customFormat="1" ht="18" customHeight="1">
      <c r="D4" s="432" t="s">
        <v>444</v>
      </c>
      <c r="E4" s="433"/>
      <c r="F4" s="434"/>
      <c r="G4" s="432" t="s">
        <v>379</v>
      </c>
      <c r="H4" s="433"/>
      <c r="I4" s="434"/>
      <c r="J4" s="432" t="s">
        <v>443</v>
      </c>
      <c r="K4" s="433"/>
      <c r="L4" s="434"/>
      <c r="M4" s="432" t="s">
        <v>442</v>
      </c>
      <c r="N4" s="433"/>
      <c r="O4" s="434"/>
      <c r="P4" s="432" t="s">
        <v>441</v>
      </c>
      <c r="Q4" s="433"/>
      <c r="R4" s="434"/>
      <c r="S4" s="432" t="s">
        <v>440</v>
      </c>
      <c r="T4" s="433"/>
      <c r="U4" s="434"/>
      <c r="V4" s="435" t="s">
        <v>439</v>
      </c>
      <c r="W4" s="436"/>
      <c r="X4" s="437"/>
      <c r="Y4" s="435" t="s">
        <v>438</v>
      </c>
      <c r="Z4" s="436"/>
      <c r="AA4" s="437"/>
      <c r="AB4" s="435" t="s">
        <v>435</v>
      </c>
      <c r="AC4" s="436"/>
      <c r="AD4" s="437"/>
      <c r="AE4" s="435" t="s">
        <v>437</v>
      </c>
      <c r="AF4" s="436"/>
      <c r="AG4" s="437"/>
      <c r="AJ4" s="142"/>
      <c r="AK4" s="142"/>
      <c r="AL4" s="142"/>
    </row>
    <row r="5" spans="2:44" ht="30" customHeight="1" thickBot="1">
      <c r="D5" s="429" t="str">
        <f>E14</f>
        <v>ㄆ</v>
      </c>
      <c r="E5" s="430"/>
      <c r="F5" s="431"/>
      <c r="G5" s="429" t="str">
        <f>I14</f>
        <v>ㄊ</v>
      </c>
      <c r="H5" s="430"/>
      <c r="I5" s="431"/>
      <c r="J5" s="429" t="str">
        <f>L14</f>
        <v>ㄍ</v>
      </c>
      <c r="K5" s="430"/>
      <c r="L5" s="431"/>
      <c r="M5" s="429"/>
      <c r="N5" s="430"/>
      <c r="O5" s="431"/>
      <c r="P5" s="426" t="str">
        <f>F14</f>
        <v>ㆠ</v>
      </c>
      <c r="Q5" s="427"/>
      <c r="R5" s="428"/>
      <c r="S5" s="429" t="str">
        <f>Q14</f>
        <v>ㄗ</v>
      </c>
      <c r="T5" s="430"/>
      <c r="U5" s="431"/>
      <c r="V5" s="446" t="str">
        <f>F20</f>
        <v>ㄧ</v>
      </c>
      <c r="W5" s="447"/>
      <c r="X5" s="448"/>
      <c r="Y5" s="446" t="str">
        <f>L20</f>
        <v>ㆦ</v>
      </c>
      <c r="Z5" s="447"/>
      <c r="AA5" s="448"/>
      <c r="AB5" s="446"/>
      <c r="AC5" s="447"/>
      <c r="AD5" s="448"/>
      <c r="AE5" s="438" t="str">
        <f>P20</f>
        <v>ㄣ</v>
      </c>
      <c r="AF5" s="439"/>
      <c r="AG5" s="440"/>
      <c r="AQ5" s="156" t="s">
        <v>436</v>
      </c>
      <c r="AR5" s="142" t="s">
        <v>435</v>
      </c>
    </row>
    <row r="6" spans="2:44" s="155" customFormat="1" ht="18" customHeight="1">
      <c r="D6" s="157"/>
      <c r="E6" s="432" t="s">
        <v>434</v>
      </c>
      <c r="F6" s="433"/>
      <c r="G6" s="434"/>
      <c r="H6" s="432" t="s">
        <v>433</v>
      </c>
      <c r="I6" s="433"/>
      <c r="J6" s="434"/>
      <c r="K6" s="432" t="s">
        <v>432</v>
      </c>
      <c r="L6" s="433"/>
      <c r="M6" s="434"/>
      <c r="N6" s="432" t="s">
        <v>431</v>
      </c>
      <c r="O6" s="433"/>
      <c r="P6" s="434"/>
      <c r="Q6" s="432" t="s">
        <v>430</v>
      </c>
      <c r="R6" s="433"/>
      <c r="S6" s="434"/>
      <c r="T6" s="432" t="s">
        <v>429</v>
      </c>
      <c r="U6" s="433"/>
      <c r="V6" s="434"/>
      <c r="W6" s="435" t="s">
        <v>428</v>
      </c>
      <c r="X6" s="436"/>
      <c r="Y6" s="437"/>
      <c r="Z6" s="435" t="s">
        <v>427</v>
      </c>
      <c r="AA6" s="436"/>
      <c r="AB6" s="437"/>
      <c r="AC6" s="435" t="s">
        <v>426</v>
      </c>
      <c r="AD6" s="436"/>
      <c r="AE6" s="437"/>
      <c r="AF6" s="435" t="s">
        <v>425</v>
      </c>
      <c r="AG6" s="436"/>
      <c r="AH6" s="437"/>
    </row>
    <row r="7" spans="2:44" ht="30" customHeight="1" thickBot="1">
      <c r="E7" s="443" t="str">
        <f>G14</f>
        <v>ㄇ</v>
      </c>
      <c r="F7" s="444"/>
      <c r="G7" s="445"/>
      <c r="H7" s="429" t="str">
        <f>J14</f>
        <v>ㄋ</v>
      </c>
      <c r="I7" s="430"/>
      <c r="J7" s="431"/>
      <c r="K7" s="429" t="str">
        <f>M14</f>
        <v>ㄎ</v>
      </c>
      <c r="L7" s="430"/>
      <c r="M7" s="431"/>
      <c r="N7" s="429"/>
      <c r="O7" s="430"/>
      <c r="P7" s="431"/>
      <c r="Q7" s="449" t="str">
        <f>N14</f>
        <v>ㆣ</v>
      </c>
      <c r="R7" s="427"/>
      <c r="S7" s="428"/>
      <c r="T7" s="429" t="str">
        <f>R14</f>
        <v>ㄘ</v>
      </c>
      <c r="U7" s="430"/>
      <c r="V7" s="431"/>
      <c r="W7" s="446" t="str">
        <f>H20</f>
        <v>ㄨ</v>
      </c>
      <c r="X7" s="447"/>
      <c r="Y7" s="448"/>
      <c r="Z7" s="446" t="str">
        <f>N20</f>
        <v>ㄜ</v>
      </c>
      <c r="AA7" s="447"/>
      <c r="AB7" s="448"/>
      <c r="AC7" s="446"/>
      <c r="AD7" s="447"/>
      <c r="AE7" s="448"/>
      <c r="AF7" s="465"/>
      <c r="AG7" s="447"/>
      <c r="AH7" s="448"/>
      <c r="AQ7" s="156" t="s">
        <v>424</v>
      </c>
      <c r="AR7" s="142" t="s">
        <v>423</v>
      </c>
    </row>
    <row r="8" spans="2:44" s="155" customFormat="1" ht="18" customHeight="1">
      <c r="F8" s="432" t="s">
        <v>422</v>
      </c>
      <c r="G8" s="433"/>
      <c r="H8" s="434"/>
      <c r="I8" s="432" t="s">
        <v>421</v>
      </c>
      <c r="J8" s="433"/>
      <c r="K8" s="434"/>
      <c r="L8" s="432" t="s">
        <v>420</v>
      </c>
      <c r="M8" s="433"/>
      <c r="N8" s="434"/>
      <c r="O8" s="432" t="s">
        <v>419</v>
      </c>
      <c r="P8" s="433"/>
      <c r="Q8" s="434"/>
      <c r="R8" s="432" t="s">
        <v>418</v>
      </c>
      <c r="S8" s="433"/>
      <c r="T8" s="434"/>
      <c r="U8" s="432" t="s">
        <v>377</v>
      </c>
      <c r="V8" s="433"/>
      <c r="W8" s="434"/>
      <c r="X8" s="435" t="s">
        <v>417</v>
      </c>
      <c r="Y8" s="436"/>
      <c r="Z8" s="437"/>
      <c r="AA8" s="435" t="s">
        <v>416</v>
      </c>
      <c r="AB8" s="436"/>
      <c r="AC8" s="437"/>
      <c r="AD8" s="435" t="s">
        <v>415</v>
      </c>
      <c r="AE8" s="436"/>
      <c r="AF8" s="437"/>
      <c r="AG8" s="464" t="s">
        <v>414</v>
      </c>
      <c r="AH8" s="436"/>
      <c r="AI8" s="437"/>
    </row>
    <row r="9" spans="2:44" ht="30" customHeight="1" thickBot="1">
      <c r="F9" s="429"/>
      <c r="G9" s="441"/>
      <c r="H9" s="442"/>
      <c r="I9" s="429" t="str">
        <f>K14</f>
        <v>ㄌ</v>
      </c>
      <c r="J9" s="430"/>
      <c r="K9" s="431"/>
      <c r="L9" s="429" t="str">
        <f>P14</f>
        <v>ㄏ</v>
      </c>
      <c r="M9" s="430"/>
      <c r="N9" s="431"/>
      <c r="O9" s="443" t="str">
        <f>O14</f>
        <v>ㄫ</v>
      </c>
      <c r="P9" s="444"/>
      <c r="Q9" s="445"/>
      <c r="R9" s="426" t="str">
        <f>S14</f>
        <v>ㆡ</v>
      </c>
      <c r="S9" s="427"/>
      <c r="T9" s="428"/>
      <c r="U9" s="429" t="str">
        <f>T14</f>
        <v>ㄙ</v>
      </c>
      <c r="V9" s="430"/>
      <c r="W9" s="431"/>
      <c r="X9" s="438" t="str">
        <f>O20</f>
        <v>ㆬ</v>
      </c>
      <c r="Y9" s="439"/>
      <c r="Z9" s="440"/>
      <c r="AA9" s="446" t="str">
        <f>J20</f>
        <v>ㄝ</v>
      </c>
      <c r="AB9" s="447"/>
      <c r="AC9" s="448"/>
      <c r="AD9" s="459" t="str">
        <f>Q20</f>
        <v>ㄥ</v>
      </c>
      <c r="AE9" s="439"/>
      <c r="AF9" s="440"/>
      <c r="AG9" s="446"/>
      <c r="AH9" s="447"/>
      <c r="AI9" s="448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zoomScale="70" zoomScaleNormal="70" workbookViewId="0">
      <pane ySplit="7" topLeftCell="A8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44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Z2" s="345"/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AZ6" s="345"/>
      <c r="BB6"/>
      <c r="BE6"/>
      <c r="BF6"/>
      <c r="BG6"/>
      <c r="BH6"/>
    </row>
    <row r="7" spans="1:63" s="3" customFormat="1" ht="36" customHeight="1" thickBot="1">
      <c r="A7"/>
      <c r="AZ7" s="345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71" t="s">
        <v>0</v>
      </c>
      <c r="H8" s="472"/>
      <c r="I8" s="473"/>
      <c r="J8" s="481" t="s">
        <v>1</v>
      </c>
      <c r="K8" s="482"/>
      <c r="L8" s="483"/>
      <c r="M8" s="481" t="s">
        <v>2</v>
      </c>
      <c r="N8" s="482"/>
      <c r="O8" s="483"/>
      <c r="P8" s="484" t="s">
        <v>689</v>
      </c>
      <c r="Q8" s="485"/>
      <c r="R8" s="486"/>
      <c r="S8" s="481" t="s">
        <v>3</v>
      </c>
      <c r="T8" s="482"/>
      <c r="U8" s="483"/>
      <c r="V8" s="481" t="s">
        <v>4</v>
      </c>
      <c r="W8" s="482"/>
      <c r="X8" s="483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74" t="s">
        <v>5</v>
      </c>
      <c r="AF8" s="475"/>
      <c r="AG8" s="476"/>
      <c r="AH8" s="468" t="s">
        <v>6</v>
      </c>
      <c r="AI8" s="469"/>
      <c r="AJ8" s="470"/>
      <c r="AK8" s="468" t="s">
        <v>7</v>
      </c>
      <c r="AL8" s="469"/>
      <c r="AM8" s="470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423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7" t="s">
        <v>12</v>
      </c>
      <c r="K9" s="478"/>
      <c r="L9" s="6" t="s">
        <v>13</v>
      </c>
      <c r="M9" s="477" t="s">
        <v>14</v>
      </c>
      <c r="N9" s="478"/>
      <c r="O9" s="6" t="s">
        <v>15</v>
      </c>
      <c r="P9" s="479" t="s">
        <v>16</v>
      </c>
      <c r="Q9" s="480"/>
      <c r="R9" s="6" t="s">
        <v>17</v>
      </c>
      <c r="S9" s="477" t="s">
        <v>18</v>
      </c>
      <c r="T9" s="478"/>
      <c r="U9" s="6" t="s">
        <v>19</v>
      </c>
      <c r="V9" s="479" t="s">
        <v>909</v>
      </c>
      <c r="W9" s="480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66"/>
      <c r="AL9" s="467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25" t="str">
        <f xml:space="preserve"> """" &amp; 表格7[[#This Row],[按鍵字元]] &amp; """: " &amp; 表格7[[#This Row],[注音符號]]</f>
        <v>"1": ㄅ</v>
      </c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71" t="s">
        <v>24</v>
      </c>
      <c r="F10" s="472"/>
      <c r="G10" s="473"/>
      <c r="H10" s="471" t="s">
        <v>25</v>
      </c>
      <c r="I10" s="472"/>
      <c r="J10" s="473"/>
      <c r="K10" s="324" t="s">
        <v>44</v>
      </c>
      <c r="L10" s="320" t="s">
        <v>746</v>
      </c>
      <c r="M10" s="323" t="s">
        <v>45</v>
      </c>
      <c r="N10" s="471" t="s">
        <v>27</v>
      </c>
      <c r="O10" s="472"/>
      <c r="P10" s="473"/>
      <c r="Q10" s="471" t="s">
        <v>28</v>
      </c>
      <c r="R10" s="472"/>
      <c r="S10" s="473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74" t="s">
        <v>32</v>
      </c>
      <c r="AD10" s="475"/>
      <c r="AE10" s="476"/>
      <c r="AF10" s="474" t="s">
        <v>33</v>
      </c>
      <c r="AG10" s="475"/>
      <c r="AH10" s="476"/>
      <c r="AI10" s="474" t="s">
        <v>34</v>
      </c>
      <c r="AJ10" s="475"/>
      <c r="AK10" s="476"/>
      <c r="AL10" s="474" t="s">
        <v>35</v>
      </c>
      <c r="AM10" s="475"/>
      <c r="AN10" s="476"/>
      <c r="AO10" s="468" t="s">
        <v>36</v>
      </c>
      <c r="AP10" s="469"/>
      <c r="AQ10" s="470"/>
      <c r="AR10" s="2"/>
      <c r="AV10" s="2"/>
      <c r="AW10" s="57"/>
      <c r="AX10" s="57"/>
      <c r="AY10"/>
      <c r="AZ10" s="425" t="str">
        <f xml:space="preserve"> """" &amp; 表格7[[#This Row],[按鍵字元]] &amp; """: " &amp; 表格7[[#This Row],[注音符號]]</f>
        <v>"!": ㆠ</v>
      </c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66"/>
      <c r="AJ11" s="467"/>
      <c r="AK11" s="8"/>
      <c r="AL11" s="466"/>
      <c r="AM11" s="467"/>
      <c r="AN11" s="8"/>
      <c r="AO11" s="466"/>
      <c r="AP11" s="467"/>
      <c r="AQ11" s="8"/>
      <c r="AR11" s="2"/>
      <c r="AV11" s="4"/>
      <c r="AW11" s="57"/>
      <c r="AX11" s="57"/>
      <c r="AY11"/>
      <c r="AZ11" s="425" t="str">
        <f xml:space="preserve"> """" &amp; 表格7[[#This Row],[按鍵字元]] &amp; """: " &amp; 表格7[[#This Row],[注音符號]]</f>
        <v>"q": ㄆ</v>
      </c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71" t="s">
        <v>307</v>
      </c>
      <c r="G12" s="472"/>
      <c r="H12" s="473"/>
      <c r="I12" s="471" t="s">
        <v>56</v>
      </c>
      <c r="J12" s="472"/>
      <c r="K12" s="473"/>
      <c r="L12" s="471" t="s">
        <v>57</v>
      </c>
      <c r="M12" s="472"/>
      <c r="N12" s="473"/>
      <c r="O12" s="471" t="s">
        <v>58</v>
      </c>
      <c r="P12" s="472"/>
      <c r="Q12" s="473"/>
      <c r="R12" s="471" t="s">
        <v>59</v>
      </c>
      <c r="S12" s="472"/>
      <c r="T12" s="473"/>
      <c r="U12" s="471" t="s">
        <v>60</v>
      </c>
      <c r="V12" s="472"/>
      <c r="W12" s="473"/>
      <c r="X12" s="325" t="s">
        <v>117</v>
      </c>
      <c r="Y12" s="321" t="s">
        <v>742</v>
      </c>
      <c r="Z12" s="326" t="s">
        <v>605</v>
      </c>
      <c r="AA12" s="474" t="s">
        <v>62</v>
      </c>
      <c r="AB12" s="475"/>
      <c r="AC12" s="476"/>
      <c r="AD12" s="325" t="s">
        <v>112</v>
      </c>
      <c r="AE12" s="321" t="s">
        <v>740</v>
      </c>
      <c r="AF12" s="326" t="s">
        <v>908</v>
      </c>
      <c r="AG12" s="474" t="s">
        <v>64</v>
      </c>
      <c r="AH12" s="475"/>
      <c r="AI12" s="476"/>
      <c r="AJ12" s="468" t="s">
        <v>65</v>
      </c>
      <c r="AK12" s="469"/>
      <c r="AL12" s="470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425" t="str">
        <f xml:space="preserve"> """" &amp; 表格7[[#This Row],[按鍵字元]] &amp; """: " &amp; 表格7[[#This Row],[注音符號]]</f>
        <v>"a": ㄇ</v>
      </c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66"/>
      <c r="AK13" s="46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25" t="str">
        <f xml:space="preserve"> """" &amp; 表格7[[#This Row],[按鍵字元]] &amp; """: " &amp; 表格7[[#This Row],[注音符號]]</f>
        <v>"2": ㄉ</v>
      </c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71" t="s">
        <v>303</v>
      </c>
      <c r="H14" s="472"/>
      <c r="I14" s="473"/>
      <c r="J14" s="471" t="s">
        <v>82</v>
      </c>
      <c r="K14" s="472"/>
      <c r="L14" s="473"/>
      <c r="M14" s="471" t="s">
        <v>83</v>
      </c>
      <c r="N14" s="472"/>
      <c r="O14" s="473"/>
      <c r="P14" s="471" t="s">
        <v>84</v>
      </c>
      <c r="Q14" s="472"/>
      <c r="R14" s="473"/>
      <c r="S14" s="471" t="s">
        <v>85</v>
      </c>
      <c r="T14" s="472"/>
      <c r="U14" s="473"/>
      <c r="V14" s="471" t="s">
        <v>86</v>
      </c>
      <c r="W14" s="472"/>
      <c r="X14" s="473"/>
      <c r="Y14" s="474" t="s">
        <v>87</v>
      </c>
      <c r="Z14" s="475"/>
      <c r="AA14" s="476"/>
      <c r="AB14" s="325" t="s">
        <v>110</v>
      </c>
      <c r="AC14" s="321" t="s">
        <v>758</v>
      </c>
      <c r="AD14" s="326" t="s">
        <v>906</v>
      </c>
      <c r="AE14" s="474" t="s">
        <v>88</v>
      </c>
      <c r="AF14" s="475"/>
      <c r="AG14" s="476"/>
      <c r="AH14" s="468" t="s">
        <v>89</v>
      </c>
      <c r="AI14" s="469"/>
      <c r="AJ14" s="470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425" t="str">
        <f xml:space="preserve"> """" &amp; 表格7[[#This Row],[按鍵字元]] &amp; """: " &amp; 表格7[[#This Row],[注音符號]]</f>
        <v>"w": ㄊ</v>
      </c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25" t="str">
        <f xml:space="preserve"> """" &amp; 表格7[[#This Row],[按鍵字元]] &amp; """: " &amp; 表格7[[#This Row],[注音符號]]</f>
        <v>"s": ㄋ</v>
      </c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 s="425" t="str">
        <f xml:space="preserve"> """" &amp; 表格7[[#This Row],[按鍵字元]] &amp; """: " &amp; 表格7[[#This Row],[注音符號]]</f>
        <v>"x": ㄌ</v>
      </c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425" t="str">
        <f xml:space="preserve"> """" &amp; 表格7[[#This Row],[按鍵字元]] &amp; """: " &amp; 表格7[[#This Row],[注音符號]]</f>
        <v>"e": ㄍ</v>
      </c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425" t="str">
        <f xml:space="preserve"> """" &amp; 表格7[[#This Row],[按鍵字元]] &amp; """: " &amp; 表格7[[#This Row],[注音符號]]</f>
        <v>"E": ㆣ</v>
      </c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425" t="str">
        <f xml:space="preserve"> """" &amp; 表格7[[#This Row],[按鍵字元]] &amp; """: " &amp; 表格7[[#This Row],[注音符號]]</f>
        <v>"d": ㄎ</v>
      </c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425" t="str">
        <f xml:space="preserve"> """" &amp; 表格7[[#This Row],[按鍵字元]] &amp; """: " &amp; 表格7[[#This Row],[注音符號]]</f>
        <v>"c": ㄏ</v>
      </c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425" t="str">
        <f xml:space="preserve"> """" &amp; 表格7[[#This Row],[按鍵字元]] &amp; """: " &amp; 表格7[[#This Row],[注音符號]]</f>
        <v>"v": ㄫ</v>
      </c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425" t="str">
        <f xml:space="preserve"> """" &amp; 表格7[[#This Row],[按鍵字元]] &amp; """: " &amp; 表格7[[#This Row],[注音符號]]</f>
        <v>"y": ㄗ</v>
      </c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425" t="str">
        <f xml:space="preserve"> """" &amp; 表格7[[#This Row],[按鍵字元]] &amp; """: " &amp; 表格7[[#This Row],[注音符號]]</f>
        <v>"Y": ㆡ</v>
      </c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425" t="str">
        <f xml:space="preserve"> """" &amp; 表格7[[#This Row],[按鍵字元]] &amp; """: " &amp; 表格7[[#This Row],[注音符號]]</f>
        <v>"h": ㄘ</v>
      </c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425" t="str">
        <f xml:space="preserve"> """" &amp; 表格7[[#This Row],[按鍵字元]] &amp; """: " &amp; 表格7[[#This Row],[注音符號]]</f>
        <v>"n": ㄙ</v>
      </c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425" t="str">
        <f xml:space="preserve"> """" &amp; 表格7[[#This Row],[按鍵字元]] &amp; """: " &amp; 表格7[[#This Row],[注音符號]]</f>
        <v>"u": ㄧ</v>
      </c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425" t="str">
        <f xml:space="preserve"> """" &amp; 表格7[[#This Row],[按鍵字元]] &amp; """: " &amp; 表格7[[#This Row],[注音符號]]</f>
        <v>"j": ㄨ</v>
      </c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425" t="str">
        <f xml:space="preserve"> """" &amp; 表格7[[#This Row],[按鍵字元]] &amp; """: " &amp; 表格7[[#This Row],[注音符號]]</f>
        <v>"m": ㆬ</v>
      </c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425" t="str">
        <f xml:space="preserve"> """" &amp; 表格7[[#This Row],[按鍵字元]] &amp; """: " &amp; 表格7[[#This Row],[注音符號]]</f>
        <v>"8": ㄚ</v>
      </c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425" t="str">
        <f xml:space="preserve"> """" &amp; 表格7[[#This Row],[按鍵字元]] &amp; """: " &amp; 表格7[[#This Row],[注音符號]]</f>
        <v>"i": ㆦ</v>
      </c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425" t="str">
        <f xml:space="preserve"> """" &amp; 表格7[[#This Row],[按鍵字元]] &amp; """: " &amp; 表格7[[#This Row],[注音符號]]</f>
        <v>"k": ㄜ</v>
      </c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425" t="str">
        <f xml:space="preserve"> """" &amp; 表格7[[#This Row],[按鍵字元]] &amp; """: " &amp; 表格7[[#This Row],[注音符號]]</f>
        <v>",": ㄝ</v>
      </c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425" t="str">
        <f xml:space="preserve"> """" &amp; 表格7[[#This Row],[按鍵字元]] &amp; """: " &amp; 表格7[[#This Row],[注音符號]]</f>
        <v>"p": ㄣ</v>
      </c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425" t="str">
        <f xml:space="preserve"> """" &amp; 表格7[[#This Row],[按鍵字元]] &amp; """: " &amp; 表格7[[#This Row],[注音符號]]</f>
        <v>"/": ㄥ</v>
      </c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425" t="str">
        <f xml:space="preserve"> """" &amp; 表格7[[#This Row],[按鍵字元]] &amp; """: " &amp; 表格7[[#This Row],[注音符號]]</f>
        <v>"9": ㄞ</v>
      </c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425" t="str">
        <f xml:space="preserve"> """" &amp; 表格7[[#This Row],[按鍵字元]] &amp; """: " &amp; 表格7[[#This Row],[注音符號]]</f>
        <v>"l": ㄠ</v>
      </c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425" t="str">
        <f xml:space="preserve"> """" &amp; 表格7[[#This Row],[按鍵字元]] &amp; """: " &amp; 表格7[[#This Row],[注音符號]]</f>
        <v>"0": ㄢ</v>
      </c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425" t="str">
        <f xml:space="preserve"> """" &amp; 表格7[[#This Row],[按鍵字元]] &amp; """: " &amp; 表格7[[#This Row],[注音符號]]</f>
        <v>";": ㄤ</v>
      </c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425" t="str">
        <f xml:space="preserve"> """" &amp; 表格7[[#This Row],[按鍵字元]] &amp; """: " &amp; 表格7[[#This Row],[注音符號]]</f>
        <v>"U": ㆪ</v>
      </c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425" t="str">
        <f xml:space="preserve"> """" &amp; 表格7[[#This Row],[按鍵字元]] &amp; """: " &amp; 表格7[[#This Row],[注音符號]]</f>
        <v>"J": ㆫ</v>
      </c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425" t="str">
        <f xml:space="preserve"> """" &amp; 表格7[[#This Row],[按鍵字元]] &amp; """: " &amp; 表格7[[#This Row],[注音符號]]</f>
        <v>"*": ㆩ</v>
      </c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425" t="str">
        <f xml:space="preserve"> """" &amp; 表格7[[#This Row],[按鍵字元]] &amp; """: " &amp; 表格7[[#This Row],[注音符號]]</f>
        <v>"I": ㆧ</v>
      </c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425" t="str">
        <f xml:space="preserve"> """" &amp; 表格7[[#This Row],[按鍵字元]] &amp; """: " &amp; 表格7[[#This Row],[注音符號]]</f>
        <v>"&lt;": ㆥ</v>
      </c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425" t="str">
        <f xml:space="preserve"> """" &amp; 表格7[[#This Row],[按鍵字元]] &amp; """: " &amp; 表格7[[#This Row],[注音符號]]</f>
        <v>"(": ㆮ</v>
      </c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425" t="str">
        <f xml:space="preserve"> """" &amp; 表格7[[#This Row],[按鍵字元]] &amp; """: " &amp; 表格7[[#This Row],[注音符號]]</f>
        <v>"L": ㆯ</v>
      </c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425" t="str">
        <f xml:space="preserve"> """" &amp; 表格7[[#This Row],[按鍵字元]] &amp; """: " &amp; 表格7[[#This Row],[注音符號]]</f>
        <v>"r": ㆲ</v>
      </c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425" t="str">
        <f xml:space="preserve"> """" &amp; 表格7[[#This Row],[按鍵字元]] &amp; """: " &amp; 表格7[[#This Row],[注音符號]]</f>
        <v>"f": ㆱ</v>
      </c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425" t="str">
        <f xml:space="preserve"> """" &amp; 表格7[[#This Row],[按鍵字元]] &amp; """: " &amp; 表格7[[#This Row],[注音符號]]</f>
        <v>"v": ㆰ</v>
      </c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425" t="str">
        <f xml:space="preserve"> """" &amp; 表格7[[#This Row],[按鍵字元]] &amp; """: " &amp; 表格7[[#This Row],[注音符號]]</f>
        <v>"z": 声</v>
      </c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425" t="str">
        <f xml:space="preserve"> """" &amp; 表格7[[#This Row],[按鍵字元]] &amp; """: " &amp; 表格7[[#This Row],[注音符號]]</f>
        <v>" ": ˉ</v>
      </c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425" t="str">
        <f xml:space="preserve"> """" &amp; 表格7[[#This Row],[按鍵字元]] &amp; """: " &amp; 表格7[[#This Row],[注音符號]]</f>
        <v>"4": ˋ</v>
      </c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425" t="str">
        <f xml:space="preserve"> """" &amp; 表格7[[#This Row],[按鍵字元]] &amp; """: " &amp; 表格7[[#This Row],[注音符號]]</f>
        <v>"3": ˪</v>
      </c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425" t="str">
        <f xml:space="preserve"> """" &amp; 表格7[[#This Row],[按鍵字元]] &amp; """: " &amp; 表格7[[#This Row],[注音符號]]</f>
        <v>"6": ˊ</v>
      </c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425" t="str">
        <f xml:space="preserve"> """" &amp; 表格7[[#This Row],[按鍵字元]] &amp; """: " &amp; 表格7[[#This Row],[注音符號]]</f>
        <v>"5": ˫</v>
      </c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425" t="str">
        <f xml:space="preserve"> """" &amp; 表格7[[#This Row],[按鍵字元]] &amp; """: " &amp; 表格7[[#This Row],[注音符號]]</f>
        <v>"7": ．</v>
      </c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424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424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424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71" t="s">
        <v>0</v>
      </c>
      <c r="H8" s="472"/>
      <c r="I8" s="473"/>
      <c r="J8" s="481" t="s">
        <v>1</v>
      </c>
      <c r="K8" s="482"/>
      <c r="L8" s="483"/>
      <c r="M8" s="481" t="s">
        <v>2</v>
      </c>
      <c r="N8" s="482"/>
      <c r="O8" s="483"/>
      <c r="P8" s="324"/>
      <c r="Q8" s="346" t="s">
        <v>809</v>
      </c>
      <c r="R8" s="323"/>
      <c r="S8" s="481" t="s">
        <v>3</v>
      </c>
      <c r="T8" s="482"/>
      <c r="U8" s="483"/>
      <c r="V8" s="481" t="s">
        <v>4</v>
      </c>
      <c r="W8" s="482"/>
      <c r="X8" s="483"/>
      <c r="Y8" s="325"/>
      <c r="Z8" s="321" t="s">
        <v>757</v>
      </c>
      <c r="AA8" s="326"/>
      <c r="AB8" s="325"/>
      <c r="AC8" s="321" t="s">
        <v>756</v>
      </c>
      <c r="AD8" s="326"/>
      <c r="AE8" s="474" t="s">
        <v>5</v>
      </c>
      <c r="AF8" s="475"/>
      <c r="AG8" s="476"/>
      <c r="AH8" s="468" t="s">
        <v>6</v>
      </c>
      <c r="AI8" s="469"/>
      <c r="AJ8" s="470"/>
      <c r="AK8" s="468" t="s">
        <v>7</v>
      </c>
      <c r="AL8" s="469"/>
      <c r="AM8" s="470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7" t="str">
        <f ca="1">AQ4</f>
        <v>ˇ</v>
      </c>
      <c r="K9" s="488"/>
      <c r="L9" s="6" t="s">
        <v>15</v>
      </c>
      <c r="M9" s="489" t="str">
        <f ca="1">AR4</f>
        <v>ˋ</v>
      </c>
      <c r="N9" s="490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9" t="str">
        <f ca="1">AP4</f>
        <v>ˊ</v>
      </c>
      <c r="T9" s="490"/>
      <c r="U9" s="6" t="s">
        <v>19</v>
      </c>
      <c r="V9" s="479" t="str">
        <f ca="1">AS4</f>
        <v>˙</v>
      </c>
      <c r="W9" s="478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66"/>
      <c r="AL9" s="467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71" t="s">
        <v>24</v>
      </c>
      <c r="F10" s="472"/>
      <c r="G10" s="473"/>
      <c r="H10" s="471" t="s">
        <v>25</v>
      </c>
      <c r="I10" s="472"/>
      <c r="J10" s="473"/>
      <c r="K10" s="324"/>
      <c r="L10" s="320" t="s">
        <v>746</v>
      </c>
      <c r="M10" s="323"/>
      <c r="N10" s="471" t="s">
        <v>27</v>
      </c>
      <c r="O10" s="472"/>
      <c r="P10" s="473"/>
      <c r="Q10" s="471" t="s">
        <v>28</v>
      </c>
      <c r="R10" s="472"/>
      <c r="S10" s="473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74" t="s">
        <v>32</v>
      </c>
      <c r="AD10" s="475"/>
      <c r="AE10" s="476"/>
      <c r="AF10" s="474" t="s">
        <v>33</v>
      </c>
      <c r="AG10" s="475"/>
      <c r="AH10" s="476"/>
      <c r="AI10" s="474" t="s">
        <v>34</v>
      </c>
      <c r="AJ10" s="475"/>
      <c r="AK10" s="476"/>
      <c r="AL10" s="474" t="s">
        <v>35</v>
      </c>
      <c r="AM10" s="475"/>
      <c r="AN10" s="476"/>
      <c r="AO10" s="468" t="s">
        <v>36</v>
      </c>
      <c r="AP10" s="469"/>
      <c r="AQ10" s="470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66"/>
      <c r="AJ11" s="467"/>
      <c r="AK11" s="8"/>
      <c r="AL11" s="466"/>
      <c r="AM11" s="467"/>
      <c r="AN11" s="8"/>
      <c r="AO11" s="466"/>
      <c r="AP11" s="467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71" t="s">
        <v>307</v>
      </c>
      <c r="G12" s="472"/>
      <c r="H12" s="473"/>
      <c r="I12" s="471" t="s">
        <v>56</v>
      </c>
      <c r="J12" s="472"/>
      <c r="K12" s="473"/>
      <c r="L12" s="471" t="s">
        <v>57</v>
      </c>
      <c r="M12" s="472"/>
      <c r="N12" s="473"/>
      <c r="O12" s="471" t="s">
        <v>58</v>
      </c>
      <c r="P12" s="472"/>
      <c r="Q12" s="473"/>
      <c r="R12" s="471" t="s">
        <v>59</v>
      </c>
      <c r="S12" s="472"/>
      <c r="T12" s="473"/>
      <c r="U12" s="471" t="s">
        <v>60</v>
      </c>
      <c r="V12" s="472"/>
      <c r="W12" s="473"/>
      <c r="X12" s="325"/>
      <c r="Y12" s="321" t="s">
        <v>742</v>
      </c>
      <c r="Z12" s="326"/>
      <c r="AA12" s="474" t="s">
        <v>62</v>
      </c>
      <c r="AB12" s="475"/>
      <c r="AC12" s="476"/>
      <c r="AD12" s="325"/>
      <c r="AE12" s="321" t="s">
        <v>724</v>
      </c>
      <c r="AF12" s="326"/>
      <c r="AG12" s="474" t="s">
        <v>64</v>
      </c>
      <c r="AH12" s="475"/>
      <c r="AI12" s="476"/>
      <c r="AJ12" s="468" t="s">
        <v>65</v>
      </c>
      <c r="AK12" s="469"/>
      <c r="AL12" s="470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66"/>
      <c r="AK13" s="467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71" t="s">
        <v>303</v>
      </c>
      <c r="H14" s="472"/>
      <c r="I14" s="473"/>
      <c r="J14" s="471" t="s">
        <v>82</v>
      </c>
      <c r="K14" s="472"/>
      <c r="L14" s="473"/>
      <c r="M14" s="471" t="s">
        <v>83</v>
      </c>
      <c r="N14" s="472"/>
      <c r="O14" s="473"/>
      <c r="P14" s="471" t="s">
        <v>84</v>
      </c>
      <c r="Q14" s="472"/>
      <c r="R14" s="473"/>
      <c r="S14" s="471" t="s">
        <v>85</v>
      </c>
      <c r="T14" s="472"/>
      <c r="U14" s="473"/>
      <c r="V14" s="471" t="s">
        <v>86</v>
      </c>
      <c r="W14" s="472"/>
      <c r="X14" s="473"/>
      <c r="Y14" s="474" t="s">
        <v>87</v>
      </c>
      <c r="Z14" s="475"/>
      <c r="AA14" s="476"/>
      <c r="AB14" s="325"/>
      <c r="AC14" s="321" t="s">
        <v>758</v>
      </c>
      <c r="AD14" s="326"/>
      <c r="AE14" s="474" t="s">
        <v>88</v>
      </c>
      <c r="AF14" s="475"/>
      <c r="AG14" s="476"/>
      <c r="AH14" s="468" t="s">
        <v>89</v>
      </c>
      <c r="AI14" s="469"/>
      <c r="AJ14" s="470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opLeftCell="A36" workbookViewId="0">
      <selection activeCell="K65" sqref="K6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A1"/>
  <sheetViews>
    <sheetView tabSelected="1" workbookViewId="0"/>
  </sheetViews>
  <sheetFormatPr defaultRowHeight="21"/>
  <sheetData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94"/>
      <c r="AR1" s="494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92" t="str">
        <f xml:space="preserve"> _xlfn.CONCAT(C7:AO7)</f>
        <v>pPmbtTddkKhggcCszciCisiziiuaoøeBGIUaBoBaDDaGøGoGN</v>
      </c>
      <c r="D11" s="492"/>
      <c r="E11" s="492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/>
      <c r="Q11" s="492"/>
      <c r="R11" s="492"/>
      <c r="S11" s="492"/>
      <c r="T11" s="492"/>
      <c r="U11" s="492"/>
      <c r="V11" s="492"/>
      <c r="W11" s="492"/>
      <c r="X11" s="492"/>
      <c r="Y11" s="492"/>
      <c r="Z11" s="492"/>
    </row>
    <row r="12" spans="1:47" s="76" customFormat="1" ht="23.25">
      <c r="B12" s="85" t="str">
        <f>B8</f>
        <v>鍵盤按鍵</v>
      </c>
      <c r="C12" s="493" t="str">
        <f xml:space="preserve"> _xlfn.CONCAT(C8:AO8)</f>
        <v>1qaz2wsxedctgyhnbrfvbuj8ikom/9l,,0p;.-</v>
      </c>
      <c r="D12" s="493"/>
      <c r="E12" s="493"/>
      <c r="F12" s="493"/>
      <c r="G12" s="493"/>
      <c r="H12" s="493"/>
      <c r="I12" s="493"/>
      <c r="J12" s="493"/>
      <c r="K12" s="493"/>
      <c r="L12" s="493"/>
      <c r="M12" s="493"/>
      <c r="N12" s="493"/>
      <c r="O12" s="493"/>
      <c r="P12" s="493"/>
      <c r="Q12" s="493"/>
      <c r="R12" s="493"/>
      <c r="S12" s="493"/>
      <c r="T12" s="493"/>
      <c r="U12" s="493"/>
      <c r="V12" s="493"/>
      <c r="W12" s="493"/>
      <c r="X12" s="493"/>
      <c r="Y12" s="493"/>
      <c r="Z12" s="493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91" t="str">
        <f xml:space="preserve"> "- xlit|" &amp; C11 &amp; "|" &amp; C12 &amp; "|"</f>
        <v>- xlit|pPmbtTddkKhggcCszciCisiziiuaoøeBGIUaBoBaDDaGøGoGN|1qaz2wsxedctgyhnbrfvbuj8ikom/9l,,0p;.-|</v>
      </c>
      <c r="C15" s="491"/>
      <c r="D15" s="49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92" t="str">
        <f xml:space="preserve"> _xlfn.CONCAT(C7:AO7)</f>
        <v>pPmbtTddkKhggcCszciCisiziiuaoøeBGIUaBoBaDDaGøGoGN</v>
      </c>
      <c r="D19" s="492"/>
      <c r="E19" s="492"/>
      <c r="F19" s="492"/>
      <c r="G19" s="492"/>
      <c r="H19" s="492"/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492"/>
    </row>
    <row r="20" spans="2:26" s="76" customFormat="1" ht="23.25">
      <c r="B20" s="83" t="str">
        <f>B4</f>
        <v>方音符號</v>
      </c>
      <c r="C20" s="493" t="str">
        <f xml:space="preserve"> _xlfn.CONCAT( C4:AO4)</f>
        <v>ㄅㄆㄇㆠㄉㄊㄋㄌㄍㄎㄏㆣㄫㄗㄘㄙㆡㄐㄑㄒㆢㄧㄨㄚㆦㄜㆤㆬㆭㄞㄠㆰㆱㄢㄣㄤㄥㆲｎ</v>
      </c>
      <c r="D20" s="493"/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9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491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92" t="str">
        <f xml:space="preserve"> _xlfn.CONCAT(C8:AO8)</f>
        <v>1qaz2wsxedctgyhnbrfvbuj8ikom/9l,,0p;.-</v>
      </c>
      <c r="D27" s="492"/>
      <c r="E27" s="492"/>
      <c r="F27" s="492"/>
      <c r="G27" s="492"/>
      <c r="H27" s="492"/>
      <c r="I27" s="492"/>
      <c r="J27" s="492"/>
      <c r="K27" s="492"/>
      <c r="L27" s="492"/>
      <c r="M27" s="492"/>
      <c r="N27" s="492"/>
      <c r="O27" s="492"/>
      <c r="P27" s="492"/>
      <c r="Q27" s="492"/>
      <c r="R27" s="492"/>
      <c r="S27" s="492"/>
      <c r="T27" s="492"/>
      <c r="U27" s="492"/>
      <c r="V27" s="492"/>
      <c r="W27" s="492"/>
      <c r="X27" s="492"/>
      <c r="Y27" s="492"/>
      <c r="Z27" s="492"/>
    </row>
    <row r="28" spans="2:26" s="76" customFormat="1" ht="23.25">
      <c r="B28" s="83" t="str">
        <f>B4</f>
        <v>方音符號</v>
      </c>
      <c r="C28" s="493" t="str">
        <f>_xlfn.CONCAT(C4:AO4)</f>
        <v>ㄅㄆㄇㆠㄉㄊㄋㄌㄍㄎㄏㆣㄫㄗㄘㄙㆡㄐㄑㄒㆢㄧㄨㄚㆦㄜㆤㆬㆭㄞㄠㆰㆱㄢㄣㄤㄥㆲｎ</v>
      </c>
      <c r="D28" s="493"/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9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91"/>
      <c r="D31" s="49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94"/>
      <c r="AR38" s="494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16" t="s">
        <v>203</v>
      </c>
      <c r="C2" s="516"/>
      <c r="D2" s="516"/>
      <c r="E2" s="516" t="s">
        <v>204</v>
      </c>
      <c r="F2" s="516"/>
      <c r="G2" s="516" t="s">
        <v>205</v>
      </c>
      <c r="H2" s="516"/>
      <c r="I2" s="516" t="s">
        <v>206</v>
      </c>
      <c r="J2" s="516"/>
      <c r="K2" s="516" t="s">
        <v>207</v>
      </c>
      <c r="L2" s="516"/>
      <c r="M2" s="516"/>
      <c r="N2" s="516"/>
      <c r="O2" s="516" t="s">
        <v>208</v>
      </c>
      <c r="P2" s="516"/>
    </row>
    <row r="3" spans="2:16" s="18" customFormat="1" ht="33" hidden="1" customHeight="1" outlineLevel="1">
      <c r="B3" s="516" t="s">
        <v>209</v>
      </c>
      <c r="C3" s="516"/>
      <c r="D3" s="516"/>
      <c r="E3" s="516" t="s">
        <v>204</v>
      </c>
      <c r="F3" s="516"/>
      <c r="G3" s="516" t="s">
        <v>210</v>
      </c>
      <c r="H3" s="516"/>
      <c r="I3" s="516" t="s">
        <v>211</v>
      </c>
      <c r="J3" s="516"/>
      <c r="K3" s="516" t="s">
        <v>212</v>
      </c>
      <c r="L3" s="516"/>
      <c r="M3" s="516"/>
      <c r="N3" s="516"/>
      <c r="O3" s="516" t="s">
        <v>208</v>
      </c>
      <c r="P3" s="516"/>
    </row>
    <row r="4" spans="2:16" s="18" customFormat="1" ht="33" hidden="1" customHeight="1" outlineLevel="1">
      <c r="B4" s="516" t="s">
        <v>213</v>
      </c>
      <c r="C4" s="516"/>
      <c r="D4" s="516"/>
      <c r="E4" s="516" t="s">
        <v>204</v>
      </c>
      <c r="F4" s="516"/>
      <c r="G4" s="516" t="s">
        <v>214</v>
      </c>
      <c r="H4" s="516"/>
      <c r="I4" s="516" t="s">
        <v>211</v>
      </c>
      <c r="J4" s="516"/>
      <c r="K4" s="516" t="s">
        <v>215</v>
      </c>
      <c r="L4" s="516"/>
      <c r="M4" s="516"/>
      <c r="N4" s="516"/>
      <c r="O4" s="516" t="s">
        <v>208</v>
      </c>
      <c r="P4" s="516"/>
    </row>
    <row r="5" spans="2:16" s="18" customFormat="1" ht="33" hidden="1" customHeight="1" outlineLevel="1">
      <c r="B5" s="516" t="s">
        <v>216</v>
      </c>
      <c r="C5" s="516"/>
      <c r="D5" s="516"/>
      <c r="E5" s="516" t="s">
        <v>217</v>
      </c>
      <c r="F5" s="516"/>
      <c r="G5" s="516" t="s">
        <v>218</v>
      </c>
      <c r="H5" s="516"/>
      <c r="I5" s="516" t="s">
        <v>219</v>
      </c>
      <c r="J5" s="516"/>
      <c r="K5" s="516" t="s">
        <v>218</v>
      </c>
      <c r="L5" s="516"/>
      <c r="M5" s="516"/>
      <c r="N5" s="516"/>
      <c r="O5" s="516" t="s">
        <v>220</v>
      </c>
      <c r="P5" s="516"/>
    </row>
    <row r="6" spans="2:16" ht="9" customHeight="1" collapsed="1"/>
    <row r="7" spans="2:16" ht="69.95" customHeight="1">
      <c r="B7" s="509" t="s">
        <v>221</v>
      </c>
      <c r="C7" s="510"/>
      <c r="D7" s="511"/>
      <c r="E7" s="512" t="s">
        <v>217</v>
      </c>
      <c r="F7" s="513"/>
      <c r="G7" s="504" t="s">
        <v>222</v>
      </c>
      <c r="H7" s="505"/>
      <c r="I7" s="514" t="s">
        <v>223</v>
      </c>
      <c r="J7" s="515"/>
      <c r="K7" s="504" t="s">
        <v>224</v>
      </c>
      <c r="L7" s="505"/>
      <c r="M7" s="504" t="s">
        <v>225</v>
      </c>
      <c r="N7" s="505"/>
      <c r="O7" s="504" t="s">
        <v>226</v>
      </c>
      <c r="P7" s="505"/>
    </row>
    <row r="8" spans="2:16" ht="39" customHeight="1">
      <c r="B8" s="495" t="s">
        <v>227</v>
      </c>
      <c r="C8" s="506" t="s">
        <v>228</v>
      </c>
      <c r="D8" s="507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5"/>
      <c r="C9" s="506"/>
      <c r="D9" s="507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5"/>
      <c r="C10" s="506"/>
      <c r="D10" s="503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5"/>
      <c r="C11" s="506"/>
      <c r="D11" s="503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5"/>
      <c r="C12" s="496" t="s">
        <v>247</v>
      </c>
      <c r="D12" s="508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5"/>
      <c r="C13" s="496"/>
      <c r="D13" s="508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5" t="s">
        <v>252</v>
      </c>
      <c r="C14" s="501" t="s">
        <v>228</v>
      </c>
      <c r="D14" s="497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5"/>
      <c r="C15" s="501"/>
      <c r="D15" s="497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5"/>
      <c r="C16" s="501"/>
      <c r="D16" s="503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5"/>
      <c r="C17" s="501"/>
      <c r="D17" s="503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5"/>
      <c r="C18" s="496" t="s">
        <v>247</v>
      </c>
      <c r="D18" s="497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5"/>
      <c r="C19" s="496"/>
      <c r="D19" s="497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5" t="s">
        <v>269</v>
      </c>
      <c r="C20" s="501" t="s">
        <v>228</v>
      </c>
      <c r="D20" s="497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5"/>
      <c r="C21" s="501"/>
      <c r="D21" s="497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5"/>
      <c r="C22" s="501"/>
      <c r="D22" s="502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5"/>
      <c r="C23" s="501"/>
      <c r="D23" s="502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5" t="s">
        <v>278</v>
      </c>
      <c r="C24" s="496" t="s">
        <v>247</v>
      </c>
      <c r="D24" s="497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5"/>
      <c r="C25" s="496"/>
      <c r="D25" s="497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5" t="s">
        <v>284</v>
      </c>
      <c r="C26" s="496" t="s">
        <v>247</v>
      </c>
      <c r="D26" s="497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5"/>
      <c r="C27" s="496"/>
      <c r="D27" s="497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498" t="s">
        <v>289</v>
      </c>
      <c r="D29" s="498"/>
      <c r="E29" s="498"/>
      <c r="F29" s="498"/>
      <c r="G29" s="498"/>
      <c r="H29" s="498"/>
      <c r="I29" s="498"/>
      <c r="J29" s="498"/>
      <c r="K29" s="498"/>
      <c r="L29" s="498"/>
      <c r="M29" s="498"/>
      <c r="N29" s="498"/>
      <c r="O29" s="498"/>
      <c r="P29" s="498"/>
      <c r="Q29" s="498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499" t="s">
        <v>293</v>
      </c>
      <c r="D32" s="500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工作表1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2024-06-27T12:48:14Z</dcterms:modified>
</cp:coreProperties>
</file>