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40" yWindow="45" windowWidth="20730" windowHeight="10035" tabRatio="645" activeTab="2"/>
  </bookViews>
  <sheets>
    <sheet name="Home" sheetId="1" r:id="rId1"/>
    <sheet name="Personal Details" sheetId="2" r:id="rId2"/>
    <sheet name="Travel Details" sheetId="3" r:id="rId3"/>
    <sheet name="Hotel and Activities" sheetId="4" r:id="rId4"/>
    <sheet name="Car Rental" sheetId="5" r:id="rId5"/>
    <sheet name="Emergency Details" sheetId="6" r:id="rId6"/>
  </sheets>
  <definedNames>
    <definedName name="CarRentalCount">IF('Car Rental'!$D$4="Yes",COUNTA('Car Rental'!$B$5:$B$11),0)</definedName>
    <definedName name="CarRentalEntry">IF('Car Rental'!$D$4="Yes",COUNTA('Car Rental'!$D$5:$D$11),CarRentalCount)</definedName>
    <definedName name="EmergencyCount">COUNTA('Emergency Details'!$A$4:$A$9,'Emergency Details'!$E$4:$E$6)</definedName>
    <definedName name="EmergencyEntry">COUNTA('Emergency Details'!$C$4:$C$9,'Emergency Details'!$G$4:$G$7)</definedName>
    <definedName name="HotelCount">COUNTA('Hotel and Activities'!$A$4:$A$10)+IF('Hotel and Activities'!$G$4&lt;&gt;"",COUNTA('Hotel and Activities'!$E$5:$E$7),0)+IF('Hotel and Activities'!$G$8&lt;&gt;"",COUNTA('Hotel and Activities'!$E$9:$E$11),0)+IF('Hotel and Activities'!$G$12&lt;&gt;"",COUNTA('Hotel and Activities'!$E$13:$E$15),0)</definedName>
    <definedName name="HotelEntry">COUNTA('Hotel and Activities'!$C$4:$C$10)+IF('Hotel and Activities'!$G$4&lt;&gt;"",COUNTA('Hotel and Activities'!$G$5:$G$7),0)+IF('Hotel and Activities'!$G$8&lt;&gt;"",COUNTA('Hotel and Activities'!$G$9:$G$11),0)+IF('Hotel and Activities'!$G$12&lt;&gt;"",COUNTA('Hotel and Activities'!$G$13:$G$15),0)</definedName>
    <definedName name="PersonalCount">COUNTA('Personal Details'!$A$3,'Personal Details'!#REF!,'Personal Details'!#REF!)</definedName>
    <definedName name="PersonalEntry">COUNTA('Personal Details'!$B$4,'Personal Details'!$E$3,'Personal Details'!$E$5:$E$6)</definedName>
    <definedName name="TravelCount">COUNTA('Travel Details'!$A$4:$A$16,'Travel Details'!$D$4:$D$16)</definedName>
    <definedName name="TravelEntry">COUNTA('Travel Details'!$C$4:$C$8,'Travel Details'!$C$10:$C$11,'Travel Details'!$C$13:$C$15,'Travel Details'!$F$4:$F$11,'Travel Details'!$F$13:$F$14)</definedName>
  </definedNames>
  <calcPr calcId="144525"/>
</workbook>
</file>

<file path=xl/calcChain.xml><?xml version="1.0" encoding="utf-8"?>
<calcChain xmlns="http://schemas.openxmlformats.org/spreadsheetml/2006/main">
  <c r="C8" i="6" l="1"/>
  <c r="D5" i="5"/>
  <c r="C4" i="4"/>
  <c r="C8" i="4"/>
  <c r="C9" i="4"/>
  <c r="F4" i="3"/>
  <c r="C4" i="3"/>
  <c r="C8" i="2"/>
  <c r="A9" i="6"/>
  <c r="A7" i="6"/>
  <c r="A6" i="6"/>
  <c r="A5" i="6"/>
  <c r="A4" i="6"/>
  <c r="E6" i="6"/>
  <c r="E4" i="6"/>
  <c r="B11" i="5"/>
  <c r="B10" i="5"/>
  <c r="B9" i="5"/>
  <c r="B8" i="5"/>
  <c r="B7" i="5"/>
  <c r="B6" i="5"/>
  <c r="E15" i="4"/>
  <c r="E14" i="4"/>
  <c r="E13" i="4"/>
  <c r="E11" i="4"/>
  <c r="E10" i="4"/>
  <c r="E9" i="4"/>
  <c r="E7" i="4"/>
  <c r="E6" i="4"/>
  <c r="E5" i="4"/>
  <c r="A10" i="4"/>
  <c r="A7" i="4"/>
  <c r="A6" i="4"/>
  <c r="A5" i="4"/>
  <c r="A15" i="3"/>
  <c r="D14" i="3"/>
  <c r="A14" i="3"/>
  <c r="D13" i="3"/>
  <c r="A13" i="3"/>
  <c r="D11" i="3"/>
  <c r="A11" i="3"/>
  <c r="D10" i="3"/>
  <c r="A10" i="3"/>
  <c r="D9" i="3"/>
  <c r="D8" i="3"/>
  <c r="A8" i="3"/>
  <c r="D7" i="3"/>
  <c r="A7" i="3"/>
  <c r="D6" i="3"/>
  <c r="A6" i="3"/>
  <c r="D5" i="3"/>
  <c r="A5" i="3"/>
  <c r="C5" i="2"/>
  <c r="C3" i="2"/>
  <c r="A11" i="2" l="1"/>
  <c r="A3" i="2"/>
  <c r="B33" i="1" s="1"/>
  <c r="D4" i="3"/>
  <c r="B5" i="5"/>
  <c r="A8" i="6"/>
  <c r="A9" i="4"/>
  <c r="A8" i="4"/>
  <c r="A4" i="4"/>
  <c r="B13" i="5" l="1"/>
  <c r="B11" i="2"/>
  <c r="A12" i="4"/>
  <c r="A4" i="3"/>
  <c r="C13" i="5" l="1"/>
  <c r="Q33" i="1"/>
  <c r="A18" i="3"/>
  <c r="B18" i="3" s="1"/>
  <c r="B34" i="1" l="1"/>
  <c r="Q34" i="1" l="1"/>
  <c r="V33" i="1" l="1"/>
  <c r="V34" i="1" s="1"/>
  <c r="B12" i="4"/>
  <c r="L33" i="1"/>
  <c r="L34" i="1" s="1"/>
  <c r="G33" i="1"/>
  <c r="G34" i="1" s="1"/>
  <c r="A11" i="6"/>
  <c r="B11" i="6" s="1"/>
</calcChain>
</file>

<file path=xl/sharedStrings.xml><?xml version="1.0" encoding="utf-8"?>
<sst xmlns="http://schemas.openxmlformats.org/spreadsheetml/2006/main" count="96" uniqueCount="67">
  <si>
    <t>Date</t>
  </si>
  <si>
    <t>Airline</t>
  </si>
  <si>
    <t>Flight Number</t>
  </si>
  <si>
    <t>From</t>
  </si>
  <si>
    <t>Departure Time</t>
  </si>
  <si>
    <t>Departure Terminal/Gate</t>
  </si>
  <si>
    <t>To</t>
  </si>
  <si>
    <t>Arrival Time</t>
  </si>
  <si>
    <t>Length of Flight</t>
  </si>
  <si>
    <t>Seat Numbers</t>
  </si>
  <si>
    <t>Confirmation Numbers</t>
  </si>
  <si>
    <t>Meal</t>
  </si>
  <si>
    <t>Airline Telephone Number</t>
  </si>
  <si>
    <t>Departure Details</t>
  </si>
  <si>
    <t>Return Details</t>
  </si>
  <si>
    <t>WS192</t>
  </si>
  <si>
    <t>Seattle</t>
  </si>
  <si>
    <t>Columbus</t>
  </si>
  <si>
    <t>Same</t>
  </si>
  <si>
    <t>Date of Reservation</t>
  </si>
  <si>
    <t>Hotel Name</t>
  </si>
  <si>
    <t>Hotel Address</t>
  </si>
  <si>
    <t>Hotel Phone Number</t>
  </si>
  <si>
    <t>Check-in Day/Time</t>
  </si>
  <si>
    <t>Check-out Day/Time</t>
  </si>
  <si>
    <t>Confirmation Number</t>
  </si>
  <si>
    <t>Activity 1</t>
  </si>
  <si>
    <t>Dates/Times</t>
  </si>
  <si>
    <t>Activity 2</t>
  </si>
  <si>
    <t>Activity 3</t>
  </si>
  <si>
    <t>Skiing</t>
  </si>
  <si>
    <t>Hotel Stay / Lodging Details</t>
  </si>
  <si>
    <t>Car Rental Information</t>
  </si>
  <si>
    <t>Rental Company</t>
  </si>
  <si>
    <t>Pickup Day/Time</t>
  </si>
  <si>
    <t>Drop-off Day/Time</t>
  </si>
  <si>
    <t>Vehicle type</t>
  </si>
  <si>
    <t>Telephone number</t>
  </si>
  <si>
    <t>Insurance Company</t>
  </si>
  <si>
    <t>Telephone Number</t>
  </si>
  <si>
    <t>Coverage Type</t>
  </si>
  <si>
    <t>Purchase Date</t>
  </si>
  <si>
    <t>Coverage Dates</t>
  </si>
  <si>
    <t>Insurance Details</t>
  </si>
  <si>
    <t>Emergency Contact Details</t>
  </si>
  <si>
    <t>Name / Relationship / Phone</t>
  </si>
  <si>
    <t>Vacation Activity Details</t>
  </si>
  <si>
    <t>Alpine Ski House</t>
  </si>
  <si>
    <t>Economy</t>
  </si>
  <si>
    <t>789 Main Street</t>
  </si>
  <si>
    <t>CJ1234567</t>
  </si>
  <si>
    <t>Humongous Insurance</t>
  </si>
  <si>
    <t>Michael Alexander</t>
  </si>
  <si>
    <t>Michelle Alexander</t>
  </si>
  <si>
    <t>Sean P. Alexander</t>
  </si>
  <si>
    <t>No restrictions</t>
  </si>
  <si>
    <t>Coho Vineyard &amp; Winery</t>
  </si>
  <si>
    <t>Blue Yonder Airlines</t>
  </si>
  <si>
    <t>987 North Fifth Street Columbus, TN 01234</t>
  </si>
  <si>
    <t>6 hours</t>
  </si>
  <si>
    <t>A1, A2,A3</t>
  </si>
  <si>
    <t>Renting a car?</t>
  </si>
  <si>
    <t>Yes</t>
  </si>
  <si>
    <t>Full Names &amp; Nicknames</t>
  </si>
  <si>
    <t>Home Address</t>
  </si>
  <si>
    <t>Home Phone</t>
  </si>
  <si>
    <t>Cellular 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</si>
</sst>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&lt;=9999999]###\-####;\(###\)\ ###\-####"/>
    <numFmt numFmtId="165" formatCode="[$-F400]h:mm:ss\ AM/PM"/>
    <numFmt numFmtId="166" formatCode="m/d/yyyy\ hh:mm\ AM/PM"/>
  </numFmts>
  <fonts count="22" x14ac:knownFonts="1">
    <font>
      <sz val="10"/>
      <color theme="4"/>
      <name val="Corbel"/>
      <family val="2"/>
    </font>
    <font>
      <sz val="11"/>
      <color theme="1"/>
      <name val="Corbel"/>
      <family val="2"/>
      <scheme val="minor"/>
    </font>
    <font>
      <sz val="11"/>
      <color rgb="FFFF0000"/>
      <name val="Corbel"/>
      <family val="2"/>
      <scheme val="minor"/>
    </font>
    <font>
      <sz val="18"/>
      <color theme="1"/>
      <name val="Corbel"/>
      <family val="2"/>
      <scheme val="minor"/>
    </font>
    <font>
      <b/>
      <sz val="11"/>
      <color rgb="FFFF0000"/>
      <name val="Corbel"/>
      <family val="2"/>
      <scheme val="minor"/>
    </font>
    <font>
      <sz val="9"/>
      <color theme="1"/>
      <name val="Corbel"/>
      <family val="2"/>
      <scheme val="minor"/>
    </font>
    <font>
      <sz val="26"/>
      <color theme="4"/>
      <name val="Freestyle Script"/>
      <family val="4"/>
      <scheme val="major"/>
    </font>
    <font>
      <sz val="28"/>
      <color theme="4"/>
      <name val="Freestyle Script"/>
      <family val="2"/>
      <scheme val="major"/>
    </font>
    <font>
      <sz val="9"/>
      <color theme="0"/>
      <name val="Corbel"/>
      <family val="2"/>
      <scheme val="minor"/>
    </font>
    <font>
      <sz val="10"/>
      <color theme="0"/>
      <name val="Corbel"/>
      <family val="2"/>
      <scheme val="minor"/>
    </font>
    <font>
      <sz val="12"/>
      <color rgb="FFFF0000"/>
      <name val="Corbel"/>
      <family val="2"/>
      <scheme val="minor"/>
    </font>
    <font>
      <sz val="12"/>
      <color theme="4"/>
      <name val="Corbel"/>
      <family val="2"/>
      <scheme val="minor"/>
    </font>
    <font>
      <sz val="9"/>
      <color theme="0"/>
      <name val="Corbel"/>
      <family val="2"/>
    </font>
    <font>
      <sz val="24"/>
      <color theme="0"/>
      <name val="Freestyle Script"/>
      <family val="4"/>
    </font>
    <font>
      <sz val="11"/>
      <color theme="4"/>
      <name val="Corbel"/>
      <family val="2"/>
    </font>
    <font>
      <sz val="11"/>
      <color rgb="FFF49914"/>
      <name val="Corbel"/>
      <family val="2"/>
    </font>
    <font>
      <sz val="10"/>
      <color rgb="FFF49914"/>
      <name val="Corbel"/>
      <family val="2"/>
    </font>
    <font>
      <sz val="12"/>
      <color theme="4"/>
      <name val="Corbel"/>
      <family val="2"/>
    </font>
    <font>
      <b/>
      <sz val="12"/>
      <color rgb="FFFF0000"/>
      <name val="Corbel"/>
      <family val="2"/>
    </font>
    <font>
      <sz val="10"/>
      <color rgb="FFFF0000"/>
      <name val="Corbel"/>
      <family val="2"/>
    </font>
    <font>
      <b/>
      <sz val="10"/>
      <color rgb="FFFF0000"/>
      <name val="Corbel"/>
      <family val="2"/>
    </font>
    <font>
      <sz val="10"/>
      <color rgb="FFFF0000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9914"/>
        <bgColor indexed="64"/>
      </patternFill>
    </fill>
    <fill>
      <patternFill patternType="solid">
        <fgColor rgb="FFCB6628"/>
        <bgColor indexed="64"/>
      </patternFill>
    </fill>
    <fill>
      <patternFill patternType="solid">
        <fgColor rgb="FFFCF8CF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49914"/>
      </left>
      <right style="thin">
        <color rgb="FFF49914"/>
      </right>
      <top style="thin">
        <color rgb="FFF49914"/>
      </top>
      <bottom style="dotted">
        <color rgb="FFF49914"/>
      </bottom>
      <diagonal/>
    </border>
    <border>
      <left style="thin">
        <color rgb="FFF49914"/>
      </left>
      <right style="thin">
        <color rgb="FFF49914"/>
      </right>
      <top style="thin">
        <color rgb="FFF49914"/>
      </top>
      <bottom style="thin">
        <color rgb="FFF49914"/>
      </bottom>
      <diagonal/>
    </border>
    <border>
      <left style="thin">
        <color rgb="FFF49914"/>
      </left>
      <right style="thin">
        <color rgb="FFF49914"/>
      </right>
      <top style="dotted">
        <color rgb="FFF49914"/>
      </top>
      <bottom style="dotted">
        <color rgb="FFF49914"/>
      </bottom>
      <diagonal/>
    </border>
    <border>
      <left style="thin">
        <color rgb="FFF49914"/>
      </left>
      <right style="thin">
        <color rgb="FFF49914"/>
      </right>
      <top style="dotted">
        <color rgb="FFF49914"/>
      </top>
      <bottom style="thin">
        <color rgb="FFF49914"/>
      </bottom>
      <diagonal/>
    </border>
    <border>
      <left style="thin">
        <color rgb="FFF49914"/>
      </left>
      <right style="thin">
        <color rgb="FFF49914"/>
      </right>
      <top style="dotted">
        <color rgb="FFF49914"/>
      </top>
      <bottom/>
      <diagonal/>
    </border>
    <border>
      <left style="thin">
        <color rgb="FFF49914"/>
      </left>
      <right style="thin">
        <color rgb="FFF49914"/>
      </right>
      <top/>
      <bottom style="dotted">
        <color rgb="FFF49914"/>
      </bottom>
      <diagonal/>
    </border>
    <border>
      <left style="thin">
        <color rgb="FFF49914"/>
      </left>
      <right style="thin">
        <color rgb="FFF49914"/>
      </right>
      <top style="thin">
        <color rgb="FFF49914"/>
      </top>
      <bottom/>
      <diagonal/>
    </border>
    <border>
      <left style="thin">
        <color rgb="FFF49914"/>
      </left>
      <right style="thin">
        <color rgb="FFF49914"/>
      </right>
      <top/>
      <bottom style="thin">
        <color rgb="FFF49914"/>
      </bottom>
      <diagonal/>
    </border>
    <border>
      <left style="thin">
        <color rgb="FFF4991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2" borderId="0">
      <alignment horizontal="left" vertical="center" indent="1"/>
    </xf>
    <xf numFmtId="0" fontId="15" fillId="0" borderId="5" applyNumberFormat="0">
      <alignment horizontal="left" vertical="center" indent="1"/>
    </xf>
  </cellStyleXfs>
  <cellXfs count="78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0" fillId="0" borderId="0" xfId="0" applyFill="1" applyBorder="1"/>
    <xf numFmtId="0" fontId="13" fillId="2" borderId="0" xfId="4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1" fillId="0" borderId="0" xfId="0" applyFont="1" applyFill="1"/>
    <xf numFmtId="0" fontId="3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NumberFormat="1" applyFill="1"/>
    <xf numFmtId="0" fontId="13" fillId="2" borderId="0" xfId="4">
      <alignment horizontal="left" vertical="center" indent="1"/>
    </xf>
    <xf numFmtId="0" fontId="0" fillId="3" borderId="0" xfId="0" applyFill="1"/>
    <xf numFmtId="0" fontId="8" fillId="3" borderId="0" xfId="0" applyFont="1" applyFill="1" applyAlignment="1">
      <alignment vertical="center" wrapText="1"/>
    </xf>
    <xf numFmtId="0" fontId="9" fillId="3" borderId="0" xfId="0" applyFont="1" applyFill="1"/>
    <xf numFmtId="0" fontId="12" fillId="3" borderId="0" xfId="0" applyFont="1" applyFill="1" applyAlignment="1">
      <alignment vertical="center" wrapText="1"/>
    </xf>
    <xf numFmtId="0" fontId="0" fillId="3" borderId="0" xfId="0" applyFont="1" applyFill="1"/>
    <xf numFmtId="0" fontId="16" fillId="0" borderId="0" xfId="0" applyFont="1" applyFill="1"/>
    <xf numFmtId="0" fontId="15" fillId="0" borderId="7" xfId="5" applyFont="1" applyBorder="1">
      <alignment horizontal="left" vertical="center" indent="1"/>
    </xf>
    <xf numFmtId="49" fontId="15" fillId="0" borderId="7" xfId="5" applyNumberFormat="1" applyFont="1" applyBorder="1">
      <alignment horizontal="left" vertical="center" indent="1"/>
    </xf>
    <xf numFmtId="165" fontId="15" fillId="0" borderId="7" xfId="5" applyNumberFormat="1" applyFont="1" applyBorder="1">
      <alignment horizontal="left" vertical="center" indent="1"/>
    </xf>
    <xf numFmtId="0" fontId="15" fillId="0" borderId="8" xfId="5" applyFont="1" applyBorder="1">
      <alignment horizontal="left" vertical="center" indent="1"/>
    </xf>
    <xf numFmtId="164" fontId="15" fillId="0" borderId="8" xfId="5" applyNumberFormat="1" applyFont="1" applyBorder="1">
      <alignment horizontal="left" vertical="center" indent="1"/>
    </xf>
    <xf numFmtId="0" fontId="15" fillId="0" borderId="5" xfId="5" applyFont="1" applyBorder="1">
      <alignment horizontal="left" vertical="center" indent="1"/>
    </xf>
    <xf numFmtId="14" fontId="15" fillId="0" borderId="5" xfId="5" applyNumberFormat="1" applyFont="1" applyBorder="1">
      <alignment horizontal="left" vertical="center" indent="1"/>
    </xf>
    <xf numFmtId="0" fontId="17" fillId="0" borderId="0" xfId="0" applyFont="1" applyFill="1"/>
    <xf numFmtId="49" fontId="14" fillId="0" borderId="8" xfId="5" applyNumberFormat="1" applyFont="1" applyBorder="1">
      <alignment horizontal="left" vertical="center" indent="1"/>
    </xf>
    <xf numFmtId="164" fontId="15" fillId="0" borderId="7" xfId="5" applyNumberFormat="1" applyFont="1" applyBorder="1">
      <alignment horizontal="left" vertical="center" indent="1"/>
    </xf>
    <xf numFmtId="166" fontId="15" fillId="0" borderId="7" xfId="5" applyNumberFormat="1" applyFont="1" applyBorder="1">
      <alignment horizontal="left" vertical="center" indent="1"/>
    </xf>
    <xf numFmtId="49" fontId="15" fillId="0" borderId="8" xfId="5" applyNumberFormat="1" applyFont="1" applyBorder="1">
      <alignment horizontal="left" vertical="center" indent="1"/>
    </xf>
    <xf numFmtId="0" fontId="15" fillId="0" borderId="10" xfId="5" applyFont="1" applyBorder="1">
      <alignment horizontal="left" vertical="center" indent="1"/>
    </xf>
    <xf numFmtId="166" fontId="15" fillId="0" borderId="10" xfId="5" applyNumberFormat="1" applyFont="1" applyBorder="1">
      <alignment horizontal="left" vertical="center" indent="1"/>
    </xf>
    <xf numFmtId="14" fontId="15" fillId="0" borderId="7" xfId="5" applyNumberFormat="1" applyFont="1" applyBorder="1">
      <alignment horizontal="left" vertical="center" indent="1"/>
    </xf>
    <xf numFmtId="0" fontId="15" fillId="0" borderId="9" xfId="5" applyFont="1" applyBorder="1">
      <alignment horizontal="left" vertical="center" indent="1"/>
    </xf>
    <xf numFmtId="49" fontId="15" fillId="0" borderId="9" xfId="5" applyNumberFormat="1" applyFont="1" applyBorder="1">
      <alignment horizontal="left" vertical="center" indent="1"/>
    </xf>
    <xf numFmtId="0" fontId="15" fillId="4" borderId="6" xfId="5" applyFont="1" applyFill="1" applyBorder="1">
      <alignment horizontal="left" vertical="center" indent="1"/>
    </xf>
    <xf numFmtId="49" fontId="15" fillId="4" borderId="6" xfId="5" applyNumberFormat="1" applyFont="1" applyFill="1" applyBorder="1">
      <alignment horizontal="left" vertical="center" indent="1"/>
    </xf>
    <xf numFmtId="0" fontId="18" fillId="0" borderId="0" xfId="0" applyFont="1" applyFill="1" applyBorder="1" applyAlignment="1">
      <alignment horizontal="right" vertical="center"/>
    </xf>
    <xf numFmtId="0" fontId="15" fillId="0" borderId="7" xfId="5" applyBorder="1">
      <alignment horizontal="left" vertical="center" indent="1"/>
    </xf>
    <xf numFmtId="164" fontId="15" fillId="0" borderId="7" xfId="5" applyNumberFormat="1" applyBorder="1">
      <alignment horizontal="left" vertical="center" indent="1"/>
    </xf>
    <xf numFmtId="166" fontId="15" fillId="0" borderId="7" xfId="5" applyNumberFormat="1" applyBorder="1">
      <alignment horizontal="left" vertical="center" indent="1"/>
    </xf>
    <xf numFmtId="14" fontId="15" fillId="0" borderId="7" xfId="5" applyNumberFormat="1" applyBorder="1">
      <alignment horizontal="left" vertical="center" indent="1"/>
    </xf>
    <xf numFmtId="0" fontId="15" fillId="0" borderId="8" xfId="5" applyBorder="1">
      <alignment horizontal="left" vertical="center" indent="1"/>
    </xf>
    <xf numFmtId="0" fontId="15" fillId="0" borderId="6" xfId="0" applyFont="1" applyFill="1" applyBorder="1" applyAlignment="1">
      <alignment horizontal="left" vertical="center" wrapText="1" indent="1"/>
    </xf>
    <xf numFmtId="14" fontId="15" fillId="4" borderId="6" xfId="5" applyNumberFormat="1" applyFont="1" applyFill="1" applyBorder="1">
      <alignment horizontal="left" vertical="center" indent="1"/>
    </xf>
    <xf numFmtId="0" fontId="15" fillId="0" borderId="0" xfId="0" applyFont="1" applyFill="1"/>
    <xf numFmtId="14" fontId="15" fillId="0" borderId="10" xfId="5" applyNumberFormat="1" applyFont="1" applyBorder="1">
      <alignment horizontal="left" vertical="center" indent="1"/>
    </xf>
    <xf numFmtId="0" fontId="19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1" fillId="0" borderId="0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center" vertical="center"/>
    </xf>
    <xf numFmtId="9" fontId="5" fillId="3" borderId="1" xfId="1" applyFont="1" applyFill="1" applyBorder="1" applyAlignment="1">
      <alignment horizontal="center" vertical="center"/>
    </xf>
    <xf numFmtId="9" fontId="5" fillId="3" borderId="2" xfId="1" applyFont="1" applyFill="1" applyBorder="1" applyAlignment="1">
      <alignment horizontal="center" vertical="center"/>
    </xf>
    <xf numFmtId="9" fontId="5" fillId="3" borderId="3" xfId="1" applyFont="1" applyFill="1" applyBorder="1" applyAlignment="1">
      <alignment horizontal="center" vertical="center"/>
    </xf>
    <xf numFmtId="9" fontId="5" fillId="3" borderId="1" xfId="1" applyFont="1" applyFill="1" applyBorder="1" applyAlignment="1">
      <alignment vertical="center"/>
    </xf>
    <xf numFmtId="9" fontId="5" fillId="3" borderId="2" xfId="1" applyFont="1" applyFill="1" applyBorder="1" applyAlignment="1">
      <alignment vertical="center"/>
    </xf>
    <xf numFmtId="9" fontId="5" fillId="3" borderId="3" xfId="1" applyFont="1" applyFill="1" applyBorder="1" applyAlignment="1">
      <alignment vertical="center"/>
    </xf>
    <xf numFmtId="0" fontId="12" fillId="3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3" fillId="2" borderId="0" xfId="4">
      <alignment horizontal="left" vertical="center" indent="1"/>
    </xf>
    <xf numFmtId="164" fontId="15" fillId="0" borderId="11" xfId="0" applyNumberFormat="1" applyFont="1" applyFill="1" applyBorder="1" applyAlignment="1">
      <alignment horizontal="left" vertical="center" wrapText="1" indent="1"/>
    </xf>
    <xf numFmtId="164" fontId="15" fillId="0" borderId="12" xfId="0" applyNumberFormat="1" applyFont="1" applyFill="1" applyBorder="1" applyAlignment="1">
      <alignment horizontal="left" vertical="center" wrapText="1" indent="1"/>
    </xf>
    <xf numFmtId="0" fontId="19" fillId="0" borderId="0" xfId="0" applyFont="1" applyFill="1" applyBorder="1" applyAlignment="1">
      <alignment horizontal="right" vertical="center"/>
    </xf>
    <xf numFmtId="0" fontId="19" fillId="0" borderId="13" xfId="0" applyFont="1" applyFill="1" applyBorder="1" applyAlignment="1">
      <alignment horizontal="right" vertical="center"/>
    </xf>
    <xf numFmtId="0" fontId="15" fillId="0" borderId="7" xfId="5" applyFont="1" applyBorder="1">
      <alignment horizontal="left" vertical="center" indent="1"/>
    </xf>
    <xf numFmtId="0" fontId="15" fillId="0" borderId="8" xfId="5" applyFont="1" applyBorder="1">
      <alignment horizontal="left" vertical="center" indent="1"/>
    </xf>
    <xf numFmtId="49" fontId="14" fillId="0" borderId="7" xfId="5" applyNumberFormat="1" applyFont="1" applyBorder="1">
      <alignment horizontal="left" vertical="center" indent="1"/>
    </xf>
    <xf numFmtId="49" fontId="15" fillId="0" borderId="7" xfId="5" applyNumberFormat="1" applyFont="1" applyBorder="1">
      <alignment horizontal="left" vertical="center" indent="1"/>
    </xf>
    <xf numFmtId="49" fontId="14" fillId="0" borderId="5" xfId="5" applyNumberFormat="1" applyFont="1" applyBorder="1">
      <alignment horizontal="left" vertical="center" indent="1"/>
    </xf>
    <xf numFmtId="0" fontId="21" fillId="0" borderId="0" xfId="0" applyFont="1" applyFill="1" applyBorder="1" applyAlignment="1">
      <alignment horizontal="right" vertical="center"/>
    </xf>
    <xf numFmtId="0" fontId="15" fillId="0" borderId="5" xfId="5" applyBorder="1">
      <alignment horizontal="left" vertical="center" indent="1"/>
    </xf>
    <xf numFmtId="0" fontId="15" fillId="0" borderId="7" xfId="5" applyBorder="1">
      <alignment horizontal="left" vertical="center" indent="1"/>
    </xf>
    <xf numFmtId="0" fontId="15" fillId="0" borderId="8" xfId="5" applyBorder="1">
      <alignment horizontal="left" vertical="center" indent="1"/>
    </xf>
  </cellXfs>
  <cellStyles count="6">
    <cellStyle name="Details" xfId="5"/>
    <cellStyle name="Heading 1" xfId="3" builtinId="16" customBuiltin="1"/>
    <cellStyle name="Normal" xfId="0" builtinId="0" customBuiltin="1"/>
    <cellStyle name="Percent" xfId="1" builtinId="5"/>
    <cellStyle name="Table Headings" xfId="4"/>
    <cellStyle name="Title" xfId="2" builtinId="15" customBuiltin="1"/>
  </cellStyles>
  <dxfs count="0"/>
  <tableStyles count="0" defaultTableStyle="TableStyleMedium2" defaultPivotStyle="PivotStyleLight16"/>
  <colors>
    <mruColors>
      <color rgb="FFF49914"/>
      <color rgb="FFFCF8CF"/>
      <color rgb="FF4EA4D8"/>
      <color rgb="FF974B1E"/>
      <color rgb="FF8CA03C"/>
      <color rgb="FFEFDA18"/>
      <color rgb="FFE4A078"/>
      <color rgb="FFCB66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'Personal Details'!B4"/><Relationship Id="rId7" Type="http://schemas.openxmlformats.org/officeDocument/2006/relationships/hyperlink" Target="#'Hotel and Activities'!C4"/><Relationship Id="rId12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hyperlink" Target="#'Emergency Details'!C4"/><Relationship Id="rId5" Type="http://schemas.openxmlformats.org/officeDocument/2006/relationships/hyperlink" Target="#'Travel Details'!C4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hyperlink" Target="#'Car Rental'!D4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Hotel and Activities'!C4"/><Relationship Id="rId13" Type="http://schemas.openxmlformats.org/officeDocument/2006/relationships/hyperlink" Target="#'Emergency Details'!C4"/><Relationship Id="rId3" Type="http://schemas.openxmlformats.org/officeDocument/2006/relationships/hyperlink" Target="#Home!A1"/><Relationship Id="rId7" Type="http://schemas.openxmlformats.org/officeDocument/2006/relationships/image" Target="../media/image12.png"/><Relationship Id="rId12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hyperlink" Target="#'Travel Details'!C4"/><Relationship Id="rId11" Type="http://schemas.openxmlformats.org/officeDocument/2006/relationships/hyperlink" Target="#'Car Rental'!D4"/><Relationship Id="rId5" Type="http://schemas.openxmlformats.org/officeDocument/2006/relationships/image" Target="../media/image11.png"/><Relationship Id="rId10" Type="http://schemas.openxmlformats.org/officeDocument/2006/relationships/hyperlink" Target="#Sheet1!C4"/><Relationship Id="rId4" Type="http://schemas.openxmlformats.org/officeDocument/2006/relationships/image" Target="../media/image10.png"/><Relationship Id="rId9" Type="http://schemas.openxmlformats.org/officeDocument/2006/relationships/image" Target="../media/image13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Hotel and Activities'!C4"/><Relationship Id="rId13" Type="http://schemas.openxmlformats.org/officeDocument/2006/relationships/hyperlink" Target="#'Emergency Details'!C4"/><Relationship Id="rId3" Type="http://schemas.openxmlformats.org/officeDocument/2006/relationships/hyperlink" Target="#Home!A1"/><Relationship Id="rId7" Type="http://schemas.openxmlformats.org/officeDocument/2006/relationships/image" Target="../media/image12.png"/><Relationship Id="rId12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16.png"/><Relationship Id="rId6" Type="http://schemas.openxmlformats.org/officeDocument/2006/relationships/image" Target="../media/image11.png"/><Relationship Id="rId11" Type="http://schemas.openxmlformats.org/officeDocument/2006/relationships/hyperlink" Target="#'Car Rental'!D4"/><Relationship Id="rId5" Type="http://schemas.openxmlformats.org/officeDocument/2006/relationships/hyperlink" Target="#'Personal Details'!B4"/><Relationship Id="rId10" Type="http://schemas.openxmlformats.org/officeDocument/2006/relationships/hyperlink" Target="#Sheet1!C4"/><Relationship Id="rId4" Type="http://schemas.openxmlformats.org/officeDocument/2006/relationships/image" Target="../media/image10.png"/><Relationship Id="rId9" Type="http://schemas.openxmlformats.org/officeDocument/2006/relationships/image" Target="../media/image13.png"/><Relationship Id="rId1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5.png"/><Relationship Id="rId3" Type="http://schemas.openxmlformats.org/officeDocument/2006/relationships/hyperlink" Target="#Home!A1"/><Relationship Id="rId7" Type="http://schemas.openxmlformats.org/officeDocument/2006/relationships/hyperlink" Target="#'Travel Details'!C4"/><Relationship Id="rId12" Type="http://schemas.openxmlformats.org/officeDocument/2006/relationships/hyperlink" Target="#'Emergency Details'!C4"/><Relationship Id="rId2" Type="http://schemas.openxmlformats.org/officeDocument/2006/relationships/image" Target="../media/image9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4.png"/><Relationship Id="rId5" Type="http://schemas.openxmlformats.org/officeDocument/2006/relationships/hyperlink" Target="#'Personal Details'!B4"/><Relationship Id="rId10" Type="http://schemas.openxmlformats.org/officeDocument/2006/relationships/hyperlink" Target="#'Car Rental'!D4"/><Relationship Id="rId4" Type="http://schemas.openxmlformats.org/officeDocument/2006/relationships/image" Target="../media/image10.png"/><Relationship Id="rId9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hyperlink" Target="#'Emergency Details'!C4"/><Relationship Id="rId3" Type="http://schemas.openxmlformats.org/officeDocument/2006/relationships/hyperlink" Target="#Home!A1"/><Relationship Id="rId7" Type="http://schemas.openxmlformats.org/officeDocument/2006/relationships/hyperlink" Target="#'Travel Details'!C4"/><Relationship Id="rId12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18.png"/><Relationship Id="rId6" Type="http://schemas.openxmlformats.org/officeDocument/2006/relationships/image" Target="../media/image11.png"/><Relationship Id="rId11" Type="http://schemas.openxmlformats.org/officeDocument/2006/relationships/hyperlink" Target="#Sheet1!C4"/><Relationship Id="rId5" Type="http://schemas.openxmlformats.org/officeDocument/2006/relationships/hyperlink" Target="#'Personal Details'!B4"/><Relationship Id="rId10" Type="http://schemas.openxmlformats.org/officeDocument/2006/relationships/image" Target="../media/image13.png"/><Relationship Id="rId4" Type="http://schemas.openxmlformats.org/officeDocument/2006/relationships/image" Target="../media/image10.png"/><Relationship Id="rId9" Type="http://schemas.openxmlformats.org/officeDocument/2006/relationships/hyperlink" Target="#'Hotel and Activities'!C4"/><Relationship Id="rId1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4.png"/><Relationship Id="rId3" Type="http://schemas.openxmlformats.org/officeDocument/2006/relationships/hyperlink" Target="#Home!A1"/><Relationship Id="rId7" Type="http://schemas.openxmlformats.org/officeDocument/2006/relationships/hyperlink" Target="#'Travel Details'!C4"/><Relationship Id="rId12" Type="http://schemas.openxmlformats.org/officeDocument/2006/relationships/hyperlink" Target="#'Car Rental'!D4"/><Relationship Id="rId2" Type="http://schemas.openxmlformats.org/officeDocument/2006/relationships/image" Target="../media/image9.png"/><Relationship Id="rId1" Type="http://schemas.openxmlformats.org/officeDocument/2006/relationships/image" Target="../media/image19.png"/><Relationship Id="rId6" Type="http://schemas.openxmlformats.org/officeDocument/2006/relationships/image" Target="../media/image11.png"/><Relationship Id="rId11" Type="http://schemas.openxmlformats.org/officeDocument/2006/relationships/hyperlink" Target="#Sheet1!C4"/><Relationship Id="rId5" Type="http://schemas.openxmlformats.org/officeDocument/2006/relationships/hyperlink" Target="#'Personal Details'!B4"/><Relationship Id="rId10" Type="http://schemas.openxmlformats.org/officeDocument/2006/relationships/image" Target="../media/image13.png"/><Relationship Id="rId4" Type="http://schemas.openxmlformats.org/officeDocument/2006/relationships/image" Target="../media/image10.png"/><Relationship Id="rId9" Type="http://schemas.openxmlformats.org/officeDocument/2006/relationships/hyperlink" Target="#'Hotel and Activities'!C4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54475</xdr:rowOff>
    </xdr:from>
    <xdr:to>
      <xdr:col>25</xdr:col>
      <xdr:colOff>9525</xdr:colOff>
      <xdr:row>26</xdr:row>
      <xdr:rowOff>23679</xdr:rowOff>
    </xdr:to>
    <xdr:grpSp>
      <xdr:nvGrpSpPr>
        <xdr:cNvPr id="3" name="Group 2" descr="Travel picture with city, hot air balloon, automobile, airplane, and cruise ship" title="Main Template Artwork"/>
        <xdr:cNvGrpSpPr/>
      </xdr:nvGrpSpPr>
      <xdr:grpSpPr>
        <a:xfrm>
          <a:off x="0" y="54475"/>
          <a:ext cx="9705975" cy="4179254"/>
          <a:chOff x="0" y="54475"/>
          <a:chExt cx="9705975" cy="4179254"/>
        </a:xfrm>
      </xdr:grpSpPr>
      <xdr:pic>
        <xdr:nvPicPr>
          <xdr:cNvPr id="7" name="Main Artwork" descr="Travel picture with city, hot air balloon, automobile, airplane, and cruise ship" title="Main template artwork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54475"/>
            <a:ext cx="9696449" cy="3907257"/>
          </a:xfrm>
          <a:prstGeom prst="rect">
            <a:avLst/>
          </a:prstGeom>
        </xdr:spPr>
      </xdr:pic>
      <xdr:pic>
        <xdr:nvPicPr>
          <xdr:cNvPr id="8" name="Picture 7" descr="&quot;&quot;" title="Artwork border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009095"/>
            <a:ext cx="9705975" cy="22463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99983</xdr:colOff>
      <xdr:row>27</xdr:row>
      <xdr:rowOff>9525</xdr:rowOff>
    </xdr:from>
    <xdr:to>
      <xdr:col>4</xdr:col>
      <xdr:colOff>223808</xdr:colOff>
      <xdr:row>31</xdr:row>
      <xdr:rowOff>1905</xdr:rowOff>
    </xdr:to>
    <xdr:grpSp>
      <xdr:nvGrpSpPr>
        <xdr:cNvPr id="25" name="Personal Info" descr="&quot;&quot;" title="Personal Information">
          <a:hlinkClick xmlns:r="http://schemas.openxmlformats.org/officeDocument/2006/relationships" r:id="rId3" tooltip="Click to view Personal Details"/>
        </xdr:cNvPr>
        <xdr:cNvGrpSpPr/>
      </xdr:nvGrpSpPr>
      <xdr:grpSpPr>
        <a:xfrm>
          <a:off x="99983" y="4381500"/>
          <a:ext cx="1609725" cy="640080"/>
          <a:chOff x="147608" y="4543425"/>
          <a:chExt cx="1609725" cy="640080"/>
        </a:xfrm>
      </xdr:grpSpPr>
      <xdr:pic>
        <xdr:nvPicPr>
          <xdr:cNvPr id="2" name="Picture 1" descr="&quot;&quot;" title="Personal Information button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1547" y="4543425"/>
            <a:ext cx="1541846" cy="640080"/>
          </a:xfrm>
          <a:prstGeom prst="rect">
            <a:avLst/>
          </a:prstGeom>
        </xdr:spPr>
      </xdr:pic>
      <xdr:sp macro="" textlink="">
        <xdr:nvSpPr>
          <xdr:cNvPr id="39" name="TextBox 38"/>
          <xdr:cNvSpPr txBox="1"/>
        </xdr:nvSpPr>
        <xdr:spPr>
          <a:xfrm>
            <a:off x="147608" y="4635748"/>
            <a:ext cx="1609725" cy="340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400">
                <a:solidFill>
                  <a:srgbClr val="CB6628"/>
                </a:solidFill>
                <a:latin typeface="Freestyle Script" pitchFamily="66" charset="0"/>
              </a:rPr>
              <a:t>Personal</a:t>
            </a:r>
          </a:p>
        </xdr:txBody>
      </xdr:sp>
      <xdr:sp macro="" textlink="">
        <xdr:nvSpPr>
          <xdr:cNvPr id="40" name="TextBox 39"/>
          <xdr:cNvSpPr txBox="1"/>
        </xdr:nvSpPr>
        <xdr:spPr>
          <a:xfrm>
            <a:off x="147608" y="4924426"/>
            <a:ext cx="1609725" cy="1653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200">
                <a:solidFill>
                  <a:srgbClr val="CB6628"/>
                </a:solidFill>
                <a:latin typeface="Corbel" pitchFamily="34" charset="0"/>
              </a:rPr>
              <a:t>info</a:t>
            </a:r>
          </a:p>
        </xdr:txBody>
      </xdr:sp>
    </xdr:grpSp>
    <xdr:clientData/>
  </xdr:twoCellAnchor>
  <xdr:twoCellAnchor>
    <xdr:from>
      <xdr:col>5</xdr:col>
      <xdr:colOff>196431</xdr:colOff>
      <xdr:row>27</xdr:row>
      <xdr:rowOff>9525</xdr:rowOff>
    </xdr:from>
    <xdr:to>
      <xdr:col>9</xdr:col>
      <xdr:colOff>196431</xdr:colOff>
      <xdr:row>31</xdr:row>
      <xdr:rowOff>1905</xdr:rowOff>
    </xdr:to>
    <xdr:grpSp>
      <xdr:nvGrpSpPr>
        <xdr:cNvPr id="26" name="Travel Details" descr="&quot;&quot;" title="Travel Details button">
          <a:hlinkClick xmlns:r="http://schemas.openxmlformats.org/officeDocument/2006/relationships" r:id="rId5" tooltip="Click to view Travel details"/>
        </xdr:cNvPr>
        <xdr:cNvGrpSpPr/>
      </xdr:nvGrpSpPr>
      <xdr:grpSpPr>
        <a:xfrm>
          <a:off x="2082381" y="4381500"/>
          <a:ext cx="1600200" cy="640080"/>
          <a:chOff x="2039421" y="4543425"/>
          <a:chExt cx="1600200" cy="640080"/>
        </a:xfrm>
      </xdr:grpSpPr>
      <xdr:pic>
        <xdr:nvPicPr>
          <xdr:cNvPr id="4" name="Picture 3" descr="&quot;&quot;" title="Travel Details button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72385" y="4543425"/>
            <a:ext cx="1534273" cy="640080"/>
          </a:xfrm>
          <a:prstGeom prst="rect">
            <a:avLst/>
          </a:prstGeom>
        </xdr:spPr>
      </xdr:pic>
      <xdr:sp macro="" textlink="">
        <xdr:nvSpPr>
          <xdr:cNvPr id="78" name="TextBox 77"/>
          <xdr:cNvSpPr txBox="1"/>
        </xdr:nvSpPr>
        <xdr:spPr>
          <a:xfrm>
            <a:off x="2044756" y="4635748"/>
            <a:ext cx="1589530" cy="3382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400">
                <a:solidFill>
                  <a:srgbClr val="CB6628"/>
                </a:solidFill>
                <a:latin typeface="Freestyle Script" pitchFamily="66" charset="0"/>
              </a:rPr>
              <a:t>Travel</a:t>
            </a:r>
          </a:p>
        </xdr:txBody>
      </xdr:sp>
      <xdr:sp macro="" textlink="">
        <xdr:nvSpPr>
          <xdr:cNvPr id="79" name="TextBox 78"/>
          <xdr:cNvSpPr txBox="1"/>
        </xdr:nvSpPr>
        <xdr:spPr>
          <a:xfrm>
            <a:off x="2039421" y="4924426"/>
            <a:ext cx="1600200" cy="2029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200">
                <a:solidFill>
                  <a:srgbClr val="CB6628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  <xdr:twoCellAnchor>
    <xdr:from>
      <xdr:col>10</xdr:col>
      <xdr:colOff>169054</xdr:colOff>
      <xdr:row>27</xdr:row>
      <xdr:rowOff>9525</xdr:rowOff>
    </xdr:from>
    <xdr:to>
      <xdr:col>14</xdr:col>
      <xdr:colOff>169054</xdr:colOff>
      <xdr:row>31</xdr:row>
      <xdr:rowOff>1905</xdr:rowOff>
    </xdr:to>
    <xdr:grpSp>
      <xdr:nvGrpSpPr>
        <xdr:cNvPr id="27" name="Hotel &amp; Activity Details" descr="&quot;&quot;" title="Hotel and Activity Details button">
          <a:hlinkClick xmlns:r="http://schemas.openxmlformats.org/officeDocument/2006/relationships" r:id="rId7" tooltip="Click to view Hotel and Activity details"/>
        </xdr:cNvPr>
        <xdr:cNvGrpSpPr/>
      </xdr:nvGrpSpPr>
      <xdr:grpSpPr>
        <a:xfrm>
          <a:off x="4055254" y="4381500"/>
          <a:ext cx="1600200" cy="640080"/>
          <a:chOff x="4031629" y="4543425"/>
          <a:chExt cx="1600200" cy="640080"/>
        </a:xfrm>
      </xdr:grpSpPr>
      <xdr:pic>
        <xdr:nvPicPr>
          <xdr:cNvPr id="13" name="Picture 12" descr="&quot;&quot;" title="Hotel &amp; Activities button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31629" y="4543425"/>
            <a:ext cx="1600200" cy="640080"/>
          </a:xfrm>
          <a:prstGeom prst="rect">
            <a:avLst/>
          </a:prstGeom>
        </xdr:spPr>
      </xdr:pic>
      <xdr:sp macro="" textlink="">
        <xdr:nvSpPr>
          <xdr:cNvPr id="96" name="TextBox 95"/>
          <xdr:cNvSpPr txBox="1"/>
        </xdr:nvSpPr>
        <xdr:spPr>
          <a:xfrm>
            <a:off x="4036392" y="4635748"/>
            <a:ext cx="1590675" cy="3333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400">
                <a:solidFill>
                  <a:srgbClr val="CB6628"/>
                </a:solidFill>
                <a:latin typeface="Freestyle Script" pitchFamily="66" charset="0"/>
              </a:rPr>
              <a:t>Hotel &amp; Activity</a:t>
            </a:r>
          </a:p>
        </xdr:txBody>
      </xdr:sp>
      <xdr:sp macro="" textlink="">
        <xdr:nvSpPr>
          <xdr:cNvPr id="97" name="TextBox 96"/>
          <xdr:cNvSpPr txBox="1"/>
        </xdr:nvSpPr>
        <xdr:spPr>
          <a:xfrm>
            <a:off x="4036392" y="4924426"/>
            <a:ext cx="1590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200">
                <a:solidFill>
                  <a:srgbClr val="CB6628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  <xdr:twoCellAnchor>
    <xdr:from>
      <xdr:col>15</xdr:col>
      <xdr:colOff>141677</xdr:colOff>
      <xdr:row>27</xdr:row>
      <xdr:rowOff>9525</xdr:rowOff>
    </xdr:from>
    <xdr:to>
      <xdr:col>19</xdr:col>
      <xdr:colOff>141677</xdr:colOff>
      <xdr:row>31</xdr:row>
      <xdr:rowOff>1905</xdr:rowOff>
    </xdr:to>
    <xdr:grpSp>
      <xdr:nvGrpSpPr>
        <xdr:cNvPr id="28" name="Car Rental" descr="&quot;&quot;" title="Car Rental Information button">
          <a:hlinkClick xmlns:r="http://schemas.openxmlformats.org/officeDocument/2006/relationships" r:id="rId9" tooltip="Click to view Car Rental information"/>
        </xdr:cNvPr>
        <xdr:cNvGrpSpPr/>
      </xdr:nvGrpSpPr>
      <xdr:grpSpPr>
        <a:xfrm>
          <a:off x="6028127" y="4381500"/>
          <a:ext cx="1600200" cy="640080"/>
          <a:chOff x="6000594" y="4543425"/>
          <a:chExt cx="1600200" cy="640080"/>
        </a:xfrm>
      </xdr:grpSpPr>
      <xdr:pic>
        <xdr:nvPicPr>
          <xdr:cNvPr id="159" name="Picture 158" descr="&quot;&quot;" title="Car Rental Information button"/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00594" y="4543425"/>
            <a:ext cx="1600200" cy="640080"/>
          </a:xfrm>
          <a:prstGeom prst="rect">
            <a:avLst/>
          </a:prstGeom>
        </xdr:spPr>
      </xdr:pic>
      <xdr:sp macro="" textlink="">
        <xdr:nvSpPr>
          <xdr:cNvPr id="119" name="TextBox 118"/>
          <xdr:cNvSpPr txBox="1"/>
        </xdr:nvSpPr>
        <xdr:spPr>
          <a:xfrm>
            <a:off x="6071879" y="4635748"/>
            <a:ext cx="1457630" cy="2996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400">
                <a:solidFill>
                  <a:srgbClr val="CB6628"/>
                </a:solidFill>
                <a:latin typeface="Freestyle Script" pitchFamily="66" charset="0"/>
              </a:rPr>
              <a:t>Car Rental</a:t>
            </a:r>
          </a:p>
        </xdr:txBody>
      </xdr:sp>
      <xdr:sp macro="" textlink="">
        <xdr:nvSpPr>
          <xdr:cNvPr id="120" name="TextBox 119"/>
          <xdr:cNvSpPr txBox="1"/>
        </xdr:nvSpPr>
        <xdr:spPr>
          <a:xfrm>
            <a:off x="6086077" y="4924426"/>
            <a:ext cx="1429235" cy="1859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200">
                <a:solidFill>
                  <a:srgbClr val="CB6628"/>
                </a:solidFill>
                <a:latin typeface="Corbel" pitchFamily="34" charset="0"/>
              </a:rPr>
              <a:t>info</a:t>
            </a:r>
          </a:p>
        </xdr:txBody>
      </xdr:sp>
    </xdr:grpSp>
    <xdr:clientData/>
  </xdr:twoCellAnchor>
  <xdr:twoCellAnchor>
    <xdr:from>
      <xdr:col>20</xdr:col>
      <xdr:colOff>114300</xdr:colOff>
      <xdr:row>27</xdr:row>
      <xdr:rowOff>9525</xdr:rowOff>
    </xdr:from>
    <xdr:to>
      <xdr:col>24</xdr:col>
      <xdr:colOff>114300</xdr:colOff>
      <xdr:row>31</xdr:row>
      <xdr:rowOff>1905</xdr:rowOff>
    </xdr:to>
    <xdr:grpSp>
      <xdr:nvGrpSpPr>
        <xdr:cNvPr id="29" name="Emergency Details" descr="&quot;&quot;" title="Emergency Details button">
          <a:hlinkClick xmlns:r="http://schemas.openxmlformats.org/officeDocument/2006/relationships" r:id="rId11" tooltip="Click to view Emergency details"/>
        </xdr:cNvPr>
        <xdr:cNvGrpSpPr/>
      </xdr:nvGrpSpPr>
      <xdr:grpSpPr>
        <a:xfrm>
          <a:off x="8001000" y="4381500"/>
          <a:ext cx="1600200" cy="640080"/>
          <a:chOff x="8001000" y="4543425"/>
          <a:chExt cx="1600200" cy="640080"/>
        </a:xfrm>
      </xdr:grpSpPr>
      <xdr:pic>
        <xdr:nvPicPr>
          <xdr:cNvPr id="16" name="Picture 15" descr="&quot;&quot;" title="Emergency Details button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1000" y="4543425"/>
            <a:ext cx="1600200" cy="640080"/>
          </a:xfrm>
          <a:prstGeom prst="rect">
            <a:avLst/>
          </a:prstGeom>
        </xdr:spPr>
      </xdr:pic>
      <xdr:sp macro="" textlink="">
        <xdr:nvSpPr>
          <xdr:cNvPr id="176" name="TextBox 175"/>
          <xdr:cNvSpPr txBox="1"/>
        </xdr:nvSpPr>
        <xdr:spPr>
          <a:xfrm>
            <a:off x="8067675" y="4635748"/>
            <a:ext cx="1466850" cy="3333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400">
                <a:solidFill>
                  <a:srgbClr val="CB6628"/>
                </a:solidFill>
                <a:latin typeface="Freestyle Script" pitchFamily="66" charset="0"/>
              </a:rPr>
              <a:t>Emergency</a:t>
            </a:r>
          </a:p>
        </xdr:txBody>
      </xdr:sp>
      <xdr:sp macro="" textlink="">
        <xdr:nvSpPr>
          <xdr:cNvPr id="177" name="TextBox 176"/>
          <xdr:cNvSpPr txBox="1"/>
        </xdr:nvSpPr>
        <xdr:spPr>
          <a:xfrm>
            <a:off x="8081963" y="4924426"/>
            <a:ext cx="1438275" cy="171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200">
                <a:solidFill>
                  <a:srgbClr val="CB6628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  <xdr:twoCellAnchor editAs="oneCell">
    <xdr:from>
      <xdr:col>0</xdr:col>
      <xdr:colOff>0</xdr:colOff>
      <xdr:row>25</xdr:row>
      <xdr:rowOff>0</xdr:rowOff>
    </xdr:from>
    <xdr:to>
      <xdr:col>25</xdr:col>
      <xdr:colOff>9525</xdr:colOff>
      <xdr:row>26</xdr:row>
      <xdr:rowOff>76200</xdr:rowOff>
    </xdr:to>
    <xdr:sp macro="" textlink="">
      <xdr:nvSpPr>
        <xdr:cNvPr id="1025" name="Artwork border" descr="&quot;&quot;" title="Artwork border"/>
        <xdr:cNvSpPr>
          <a:spLocks noChangeAspect="1" noChangeArrowheads="1"/>
        </xdr:cNvSpPr>
      </xdr:nvSpPr>
      <xdr:spPr bwMode="auto">
        <a:xfrm>
          <a:off x="0" y="4267200"/>
          <a:ext cx="9705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7</xdr:col>
      <xdr:colOff>152400</xdr:colOff>
      <xdr:row>0</xdr:row>
      <xdr:rowOff>2222727</xdr:rowOff>
    </xdr:to>
    <xdr:pic>
      <xdr:nvPicPr>
        <xdr:cNvPr id="3" name="Header artwork" descr="Picture of hot air balloons in the sky" title="Personal Details artwork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25" y="0"/>
          <a:ext cx="10058400" cy="22227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1</xdr:col>
      <xdr:colOff>2852738</xdr:colOff>
      <xdr:row>0</xdr:row>
      <xdr:rowOff>304800</xdr:rowOff>
    </xdr:from>
    <xdr:to>
      <xdr:col>3</xdr:col>
      <xdr:colOff>1243013</xdr:colOff>
      <xdr:row>0</xdr:row>
      <xdr:rowOff>1209675</xdr:rowOff>
    </xdr:to>
    <xdr:grpSp>
      <xdr:nvGrpSpPr>
        <xdr:cNvPr id="4" name="Personal Information" descr="&quot;&quot;" title="Personal Information"/>
        <xdr:cNvGrpSpPr/>
      </xdr:nvGrpSpPr>
      <xdr:grpSpPr>
        <a:xfrm>
          <a:off x="3881438" y="304800"/>
          <a:ext cx="2295525" cy="904875"/>
          <a:chOff x="4086225" y="381000"/>
          <a:chExt cx="2390775" cy="991579"/>
        </a:xfrm>
      </xdr:grpSpPr>
      <xdr:pic>
        <xdr:nvPicPr>
          <xdr:cNvPr id="5" name="Title Artwork" descr="&quot;&quot;" title="Personal Information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6225" y="381000"/>
            <a:ext cx="2390775" cy="991579"/>
          </a:xfrm>
          <a:prstGeom prst="rect">
            <a:avLst/>
          </a:prstGeom>
        </xdr:spPr>
      </xdr:pic>
      <xdr:sp macro="" textlink="">
        <xdr:nvSpPr>
          <xdr:cNvPr id="6" name="Title"/>
          <xdr:cNvSpPr txBox="1"/>
        </xdr:nvSpPr>
        <xdr:spPr>
          <a:xfrm>
            <a:off x="4171950" y="514350"/>
            <a:ext cx="2219325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4200">
                <a:solidFill>
                  <a:srgbClr val="F49914"/>
                </a:solidFill>
                <a:latin typeface="Freestyle Script" pitchFamily="66" charset="0"/>
              </a:rPr>
              <a:t>Personal</a:t>
            </a:r>
          </a:p>
        </xdr:txBody>
      </xdr:sp>
      <xdr:sp macro="" textlink="">
        <xdr:nvSpPr>
          <xdr:cNvPr id="7" name="Subtitle"/>
          <xdr:cNvSpPr txBox="1"/>
        </xdr:nvSpPr>
        <xdr:spPr>
          <a:xfrm>
            <a:off x="4727032" y="922100"/>
            <a:ext cx="1109162" cy="3413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rgbClr val="F49914"/>
                </a:solidFill>
                <a:effectLst/>
                <a:latin typeface="Corbel" pitchFamily="34" charset="0"/>
                <a:ea typeface="+mn-ea"/>
                <a:cs typeface="+mn-cs"/>
              </a:rPr>
              <a:t>information</a:t>
            </a:r>
            <a:endParaRPr lang="en-US" sz="1400">
              <a:solidFill>
                <a:srgbClr val="F49914"/>
              </a:solidFill>
              <a:effectLst/>
              <a:latin typeface="Corbel" pitchFamily="34" charset="0"/>
            </a:endParaRPr>
          </a:p>
        </xdr:txBody>
      </xdr:sp>
    </xdr:grpSp>
    <xdr:clientData/>
  </xdr:twoCellAnchor>
  <xdr:twoCellAnchor editAs="absolute">
    <xdr:from>
      <xdr:col>5</xdr:col>
      <xdr:colOff>95250</xdr:colOff>
      <xdr:row>0</xdr:row>
      <xdr:rowOff>361951</xdr:rowOff>
    </xdr:from>
    <xdr:to>
      <xdr:col>6</xdr:col>
      <xdr:colOff>438150</xdr:colOff>
      <xdr:row>0</xdr:row>
      <xdr:rowOff>846365</xdr:rowOff>
    </xdr:to>
    <xdr:grpSp>
      <xdr:nvGrpSpPr>
        <xdr:cNvPr id="8" name="Home" descr="&quot;&quot;" title="Home button">
          <a:hlinkClick xmlns:r="http://schemas.openxmlformats.org/officeDocument/2006/relationships" r:id="rId3" tooltip="Click to return to the Home sheet"/>
        </xdr:cNvPr>
        <xdr:cNvGrpSpPr/>
      </xdr:nvGrpSpPr>
      <xdr:grpSpPr>
        <a:xfrm>
          <a:off x="8791575" y="361951"/>
          <a:ext cx="952500" cy="484414"/>
          <a:chOff x="9086850" y="466726"/>
          <a:chExt cx="952500" cy="484414"/>
        </a:xfrm>
      </xdr:grpSpPr>
      <xdr:pic>
        <xdr:nvPicPr>
          <xdr:cNvPr id="9" name="Picture 8" descr="Click to return to the Home sheet" title="Home button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850" y="466726"/>
            <a:ext cx="952500" cy="484414"/>
          </a:xfrm>
          <a:prstGeom prst="rect">
            <a:avLst/>
          </a:prstGeom>
        </xdr:spPr>
      </xdr:pic>
      <xdr:sp macro="" textlink="">
        <xdr:nvSpPr>
          <xdr:cNvPr id="10" name="TextBox 9"/>
          <xdr:cNvSpPr txBox="1"/>
        </xdr:nvSpPr>
        <xdr:spPr>
          <a:xfrm>
            <a:off x="9342912" y="523875"/>
            <a:ext cx="440377" cy="3926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spAutoFit/>
          </a:bodyPr>
          <a:lstStyle/>
          <a:p>
            <a:r>
              <a:rPr lang="en-US" sz="2600">
                <a:solidFill>
                  <a:schemeClr val="bg1"/>
                </a:solidFill>
                <a:latin typeface="Freestyle Script" pitchFamily="66" charset="0"/>
              </a:rPr>
              <a:t>Home</a:t>
            </a:r>
          </a:p>
        </xdr:txBody>
      </xdr:sp>
    </xdr:grpSp>
    <xdr:clientData/>
  </xdr:twoCellAnchor>
  <xdr:twoCellAnchor>
    <xdr:from>
      <xdr:col>0</xdr:col>
      <xdr:colOff>895350</xdr:colOff>
      <xdr:row>13</xdr:row>
      <xdr:rowOff>28575</xdr:rowOff>
    </xdr:from>
    <xdr:to>
      <xdr:col>1</xdr:col>
      <xdr:colOff>1314422</xdr:colOff>
      <xdr:row>16</xdr:row>
      <xdr:rowOff>140959</xdr:rowOff>
    </xdr:to>
    <xdr:grpSp>
      <xdr:nvGrpSpPr>
        <xdr:cNvPr id="15" name="Group 14" descr="&quot;&quot;" title="Personal Information button"/>
        <xdr:cNvGrpSpPr/>
      </xdr:nvGrpSpPr>
      <xdr:grpSpPr>
        <a:xfrm>
          <a:off x="895350" y="5076825"/>
          <a:ext cx="1447772" cy="598159"/>
          <a:chOff x="904875" y="2057400"/>
          <a:chExt cx="1447772" cy="598159"/>
        </a:xfrm>
      </xdr:grpSpPr>
      <xdr:pic>
        <xdr:nvPicPr>
          <xdr:cNvPr id="16" name="Picture 15" descr="&quot;&quot;" title="Personal Info button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2057400"/>
            <a:ext cx="1447772" cy="598159"/>
          </a:xfrm>
          <a:prstGeom prst="rect">
            <a:avLst/>
          </a:prstGeom>
        </xdr:spPr>
      </xdr:pic>
      <xdr:sp macro="" textlink="">
        <xdr:nvSpPr>
          <xdr:cNvPr id="17" name="TextBox 16"/>
          <xdr:cNvSpPr txBox="1"/>
        </xdr:nvSpPr>
        <xdr:spPr>
          <a:xfrm>
            <a:off x="914386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Personal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923911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</a:t>
            </a:r>
          </a:p>
        </xdr:txBody>
      </xdr:sp>
    </xdr:grpSp>
    <xdr:clientData/>
  </xdr:twoCellAnchor>
  <xdr:twoCellAnchor>
    <xdr:from>
      <xdr:col>1</xdr:col>
      <xdr:colOff>1479690</xdr:colOff>
      <xdr:row>13</xdr:row>
      <xdr:rowOff>28575</xdr:rowOff>
    </xdr:from>
    <xdr:to>
      <xdr:col>2</xdr:col>
      <xdr:colOff>73772</xdr:colOff>
      <xdr:row>16</xdr:row>
      <xdr:rowOff>140959</xdr:rowOff>
    </xdr:to>
    <xdr:grpSp>
      <xdr:nvGrpSpPr>
        <xdr:cNvPr id="19" name="Group 18" descr="&quot;&quot;" title="Travel Details button">
          <a:hlinkClick xmlns:r="http://schemas.openxmlformats.org/officeDocument/2006/relationships" r:id="rId6" tooltip="Click to view Travel Details"/>
        </xdr:cNvPr>
        <xdr:cNvGrpSpPr/>
      </xdr:nvGrpSpPr>
      <xdr:grpSpPr>
        <a:xfrm>
          <a:off x="2508390" y="5076825"/>
          <a:ext cx="1451582" cy="598159"/>
          <a:chOff x="2493150" y="2035950"/>
          <a:chExt cx="1451582" cy="598159"/>
        </a:xfrm>
      </xdr:grpSpPr>
      <xdr:pic>
        <xdr:nvPicPr>
          <xdr:cNvPr id="20" name="Picture 19" descr="&quot;&quot;" title="Travel Details button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3150" y="2035950"/>
            <a:ext cx="1451582" cy="598159"/>
          </a:xfrm>
          <a:prstGeom prst="rect">
            <a:avLst/>
          </a:prstGeom>
        </xdr:spPr>
      </xdr:pic>
      <xdr:sp macro="" textlink="">
        <xdr:nvSpPr>
          <xdr:cNvPr id="21" name="TextBox 20"/>
          <xdr:cNvSpPr txBox="1"/>
        </xdr:nvSpPr>
        <xdr:spPr>
          <a:xfrm>
            <a:off x="2505061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Travel</a:t>
            </a:r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251458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  <xdr:twoCellAnchor>
    <xdr:from>
      <xdr:col>2</xdr:col>
      <xdr:colOff>239040</xdr:colOff>
      <xdr:row>13</xdr:row>
      <xdr:rowOff>28575</xdr:rowOff>
    </xdr:from>
    <xdr:to>
      <xdr:col>3</xdr:col>
      <xdr:colOff>639062</xdr:colOff>
      <xdr:row>16</xdr:row>
      <xdr:rowOff>140959</xdr:rowOff>
    </xdr:to>
    <xdr:grpSp>
      <xdr:nvGrpSpPr>
        <xdr:cNvPr id="23" name="Group 22" descr="&quot;&quot;" title="Hotel &amp; Activity Details button">
          <a:hlinkClick xmlns:r="http://schemas.openxmlformats.org/officeDocument/2006/relationships" r:id="rId8" tooltip="Click to view Hotel &amp; Activity Details"/>
        </xdr:cNvPr>
        <xdr:cNvGrpSpPr/>
      </xdr:nvGrpSpPr>
      <xdr:grpSpPr>
        <a:xfrm>
          <a:off x="4125240" y="5076825"/>
          <a:ext cx="1447772" cy="598159"/>
          <a:chOff x="4112393" y="2033550"/>
          <a:chExt cx="1447772" cy="598159"/>
        </a:xfrm>
      </xdr:grpSpPr>
      <xdr:pic>
        <xdr:nvPicPr>
          <xdr:cNvPr id="24" name="Picture 23" descr="&quot;&quot;" title="Hotel Details button"/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2393" y="2033550"/>
            <a:ext cx="1447772" cy="598159"/>
          </a:xfrm>
          <a:prstGeom prst="rect">
            <a:avLst/>
          </a:prstGeom>
        </xdr:spPr>
      </xdr:pic>
      <xdr:sp macro="" textlink="">
        <xdr:nvSpPr>
          <xdr:cNvPr id="25" name="TextBox 24">
            <a:hlinkClick xmlns:r="http://schemas.openxmlformats.org/officeDocument/2006/relationships" r:id="rId10"/>
          </xdr:cNvPr>
          <xdr:cNvSpPr txBox="1"/>
        </xdr:nvSpPr>
        <xdr:spPr>
          <a:xfrm>
            <a:off x="4121904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Hotel &amp; Activitiy</a:t>
            </a: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4131429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  <xdr:twoCellAnchor>
    <xdr:from>
      <xdr:col>3</xdr:col>
      <xdr:colOff>804330</xdr:colOff>
      <xdr:row>13</xdr:row>
      <xdr:rowOff>28575</xdr:rowOff>
    </xdr:from>
    <xdr:to>
      <xdr:col>4</xdr:col>
      <xdr:colOff>682382</xdr:colOff>
      <xdr:row>16</xdr:row>
      <xdr:rowOff>140959</xdr:rowOff>
    </xdr:to>
    <xdr:grpSp>
      <xdr:nvGrpSpPr>
        <xdr:cNvPr id="27" name="Car Rental" descr="&quot;&quot;" title="Car Rental button">
          <a:hlinkClick xmlns:r="http://schemas.openxmlformats.org/officeDocument/2006/relationships" r:id="rId11" tooltip="Click to view Car Rental Information"/>
        </xdr:cNvPr>
        <xdr:cNvGrpSpPr/>
      </xdr:nvGrpSpPr>
      <xdr:grpSpPr>
        <a:xfrm>
          <a:off x="5738280" y="5076825"/>
          <a:ext cx="1440152" cy="598159"/>
          <a:chOff x="5706630" y="2040675"/>
          <a:chExt cx="1440152" cy="598159"/>
        </a:xfrm>
      </xdr:grpSpPr>
      <xdr:pic>
        <xdr:nvPicPr>
          <xdr:cNvPr id="28" name="Picture 27" descr="&quot;&quot;" title="Car Rental Information button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6630" y="2040675"/>
            <a:ext cx="1440152" cy="598159"/>
          </a:xfrm>
          <a:prstGeom prst="rect">
            <a:avLst/>
          </a:prstGeom>
        </xdr:spPr>
      </xdr:pic>
      <xdr:sp macro="" textlink="">
        <xdr:nvSpPr>
          <xdr:cNvPr id="29" name="TextBox 28"/>
          <xdr:cNvSpPr txBox="1"/>
        </xdr:nvSpPr>
        <xdr:spPr>
          <a:xfrm>
            <a:off x="5712331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Car</a:t>
            </a:r>
            <a:r>
              <a:rPr lang="en-US" sz="2000" baseline="0">
                <a:solidFill>
                  <a:schemeClr val="bg1"/>
                </a:solidFill>
                <a:latin typeface="Freestyle Script" pitchFamily="66" charset="0"/>
              </a:rPr>
              <a:t> Rental</a:t>
            </a:r>
            <a:endParaRPr lang="en-US" sz="2000">
              <a:solidFill>
                <a:schemeClr val="bg1"/>
              </a:solidFill>
              <a:latin typeface="Freestyle Script" pitchFamily="66" charset="0"/>
            </a:endParaRP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572185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</a:t>
            </a:r>
          </a:p>
        </xdr:txBody>
      </xdr:sp>
    </xdr:grpSp>
    <xdr:clientData/>
  </xdr:twoCellAnchor>
  <xdr:twoCellAnchor>
    <xdr:from>
      <xdr:col>4</xdr:col>
      <xdr:colOff>847650</xdr:colOff>
      <xdr:row>13</xdr:row>
      <xdr:rowOff>28575</xdr:rowOff>
    </xdr:from>
    <xdr:to>
      <xdr:col>5</xdr:col>
      <xdr:colOff>95147</xdr:colOff>
      <xdr:row>16</xdr:row>
      <xdr:rowOff>144768</xdr:rowOff>
    </xdr:to>
    <xdr:grpSp>
      <xdr:nvGrpSpPr>
        <xdr:cNvPr id="31" name="Emergency Details" title="Emergency Details button">
          <a:hlinkClick xmlns:r="http://schemas.openxmlformats.org/officeDocument/2006/relationships" r:id="rId13" tooltip="Click to view Emergency Details"/>
        </xdr:cNvPr>
        <xdr:cNvGrpSpPr/>
      </xdr:nvGrpSpPr>
      <xdr:grpSpPr>
        <a:xfrm>
          <a:off x="7343700" y="5076825"/>
          <a:ext cx="1447772" cy="601968"/>
          <a:chOff x="7458000" y="2028750"/>
          <a:chExt cx="1447772" cy="601968"/>
        </a:xfrm>
      </xdr:grpSpPr>
      <xdr:pic>
        <xdr:nvPicPr>
          <xdr:cNvPr id="32" name="Picture 31" descr="&quot;&quot;" title="Emergency Details button"/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8000" y="2028750"/>
            <a:ext cx="1447772" cy="601968"/>
          </a:xfrm>
          <a:prstGeom prst="rect">
            <a:avLst/>
          </a:prstGeom>
        </xdr:spPr>
      </xdr:pic>
      <xdr:sp macro="" textlink="">
        <xdr:nvSpPr>
          <xdr:cNvPr id="33" name="TextBox 32"/>
          <xdr:cNvSpPr txBox="1"/>
        </xdr:nvSpPr>
        <xdr:spPr>
          <a:xfrm>
            <a:off x="7467511" y="2133599"/>
            <a:ext cx="14287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Emergency</a:t>
            </a:r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747703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914399</xdr:colOff>
      <xdr:row>0</xdr:row>
      <xdr:rowOff>1619465</xdr:rowOff>
    </xdr:to>
    <xdr:pic>
      <xdr:nvPicPr>
        <xdr:cNvPr id="2" name="Header artwork" descr="Picture of airplane in the sky" title="Travel Artwork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91724" cy="1619465"/>
        </a:xfrm>
        <a:prstGeom prst="rect">
          <a:avLst/>
        </a:prstGeom>
      </xdr:spPr>
    </xdr:pic>
    <xdr:clientData/>
  </xdr:twoCellAnchor>
  <xdr:twoCellAnchor editAs="absolute">
    <xdr:from>
      <xdr:col>2</xdr:col>
      <xdr:colOff>1176338</xdr:colOff>
      <xdr:row>0</xdr:row>
      <xdr:rowOff>295275</xdr:rowOff>
    </xdr:from>
    <xdr:to>
      <xdr:col>4</xdr:col>
      <xdr:colOff>842963</xdr:colOff>
      <xdr:row>0</xdr:row>
      <xdr:rowOff>1200150</xdr:rowOff>
    </xdr:to>
    <xdr:grpSp>
      <xdr:nvGrpSpPr>
        <xdr:cNvPr id="3" name="Travel Details" descr="&quot;&quot;" title="Travel Details"/>
        <xdr:cNvGrpSpPr/>
      </xdr:nvGrpSpPr>
      <xdr:grpSpPr>
        <a:xfrm>
          <a:off x="3890963" y="295275"/>
          <a:ext cx="2297906" cy="904875"/>
          <a:chOff x="4086225" y="381000"/>
          <a:chExt cx="2390775" cy="991579"/>
        </a:xfrm>
      </xdr:grpSpPr>
      <xdr:pic>
        <xdr:nvPicPr>
          <xdr:cNvPr id="4" name="Title Artwork" descr="&quot;&quot;" title="Travel Details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6225" y="381000"/>
            <a:ext cx="2390775" cy="991579"/>
          </a:xfrm>
          <a:prstGeom prst="rect">
            <a:avLst/>
          </a:prstGeom>
        </xdr:spPr>
      </xdr:pic>
      <xdr:sp macro="" textlink="">
        <xdr:nvSpPr>
          <xdr:cNvPr id="5" name="Title"/>
          <xdr:cNvSpPr txBox="1"/>
        </xdr:nvSpPr>
        <xdr:spPr>
          <a:xfrm>
            <a:off x="4171950" y="514350"/>
            <a:ext cx="2219325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4200">
                <a:solidFill>
                  <a:srgbClr val="F49914"/>
                </a:solidFill>
                <a:latin typeface="Freestyle Script" pitchFamily="66" charset="0"/>
              </a:rPr>
              <a:t>Travel</a:t>
            </a:r>
          </a:p>
        </xdr:txBody>
      </xdr:sp>
      <xdr:sp macro="" textlink="">
        <xdr:nvSpPr>
          <xdr:cNvPr id="6" name="Subtitle"/>
          <xdr:cNvSpPr txBox="1"/>
        </xdr:nvSpPr>
        <xdr:spPr>
          <a:xfrm>
            <a:off x="4929479" y="922100"/>
            <a:ext cx="704270" cy="3413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rgbClr val="F49914"/>
                </a:solidFill>
                <a:effectLst/>
                <a:latin typeface="Corbel" pitchFamily="34" charset="0"/>
                <a:ea typeface="+mn-ea"/>
                <a:cs typeface="+mn-cs"/>
              </a:rPr>
              <a:t>details</a:t>
            </a:r>
            <a:endParaRPr lang="en-US" sz="1400">
              <a:solidFill>
                <a:srgbClr val="F49914"/>
              </a:solidFill>
              <a:effectLst/>
              <a:latin typeface="Corbel" pitchFamily="34" charset="0"/>
            </a:endParaRPr>
          </a:p>
        </xdr:txBody>
      </xdr:sp>
    </xdr:grpSp>
    <xdr:clientData/>
  </xdr:twoCellAnchor>
  <xdr:twoCellAnchor editAs="absolute">
    <xdr:from>
      <xdr:col>5</xdr:col>
      <xdr:colOff>1785937</xdr:colOff>
      <xdr:row>0</xdr:row>
      <xdr:rowOff>314326</xdr:rowOff>
    </xdr:from>
    <xdr:to>
      <xdr:col>6</xdr:col>
      <xdr:colOff>776287</xdr:colOff>
      <xdr:row>0</xdr:row>
      <xdr:rowOff>798740</xdr:rowOff>
    </xdr:to>
    <xdr:grpSp>
      <xdr:nvGrpSpPr>
        <xdr:cNvPr id="7" name="Home" descr="&quot;&quot;" title="Home button">
          <a:hlinkClick xmlns:r="http://schemas.openxmlformats.org/officeDocument/2006/relationships" r:id="rId3" tooltip="Click to return to the Home sheet"/>
        </xdr:cNvPr>
        <xdr:cNvGrpSpPr/>
      </xdr:nvGrpSpPr>
      <xdr:grpSpPr>
        <a:xfrm>
          <a:off x="8917781" y="314326"/>
          <a:ext cx="954881" cy="484414"/>
          <a:chOff x="9086850" y="466726"/>
          <a:chExt cx="952500" cy="484414"/>
        </a:xfrm>
      </xdr:grpSpPr>
      <xdr:pic>
        <xdr:nvPicPr>
          <xdr:cNvPr id="8" name="Picture 7" descr="Click to return to the Home sheet" title="Home button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850" y="466726"/>
            <a:ext cx="952500" cy="484414"/>
          </a:xfrm>
          <a:prstGeom prst="rect">
            <a:avLst/>
          </a:prstGeom>
        </xdr:spPr>
      </xdr:pic>
      <xdr:sp macro="" textlink="">
        <xdr:nvSpPr>
          <xdr:cNvPr id="9" name="TextBox 8"/>
          <xdr:cNvSpPr txBox="1"/>
        </xdr:nvSpPr>
        <xdr:spPr>
          <a:xfrm>
            <a:off x="9342912" y="523875"/>
            <a:ext cx="440377" cy="3926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spAutoFit/>
          </a:bodyPr>
          <a:lstStyle/>
          <a:p>
            <a:r>
              <a:rPr lang="en-US" sz="2600">
                <a:solidFill>
                  <a:schemeClr val="bg1"/>
                </a:solidFill>
                <a:latin typeface="Freestyle Script" pitchFamily="66" charset="0"/>
              </a:rPr>
              <a:t>Home</a:t>
            </a:r>
          </a:p>
        </xdr:txBody>
      </xdr:sp>
    </xdr:grpSp>
    <xdr:clientData/>
  </xdr:twoCellAnchor>
  <xdr:twoCellAnchor>
    <xdr:from>
      <xdr:col>1</xdr:col>
      <xdr:colOff>180975</xdr:colOff>
      <xdr:row>19</xdr:row>
      <xdr:rowOff>19050</xdr:rowOff>
    </xdr:from>
    <xdr:to>
      <xdr:col>1</xdr:col>
      <xdr:colOff>1628747</xdr:colOff>
      <xdr:row>22</xdr:row>
      <xdr:rowOff>131434</xdr:rowOff>
    </xdr:to>
    <xdr:grpSp>
      <xdr:nvGrpSpPr>
        <xdr:cNvPr id="10" name="Group 9" descr="&quot;&quot;" title="Personal Information button">
          <a:hlinkClick xmlns:r="http://schemas.openxmlformats.org/officeDocument/2006/relationships" r:id="rId5" tooltip="Click to view Personal information"/>
        </xdr:cNvPr>
        <xdr:cNvGrpSpPr/>
      </xdr:nvGrpSpPr>
      <xdr:grpSpPr>
        <a:xfrm>
          <a:off x="1109663" y="5888831"/>
          <a:ext cx="1447772" cy="612447"/>
          <a:chOff x="904875" y="2057400"/>
          <a:chExt cx="1447772" cy="598159"/>
        </a:xfrm>
      </xdr:grpSpPr>
      <xdr:pic>
        <xdr:nvPicPr>
          <xdr:cNvPr id="11" name="Picture 10" descr="&quot;&quot;" title="Personal Information button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2057400"/>
            <a:ext cx="1447772" cy="598159"/>
          </a:xfrm>
          <a:prstGeom prst="rect">
            <a:avLst/>
          </a:prstGeom>
        </xdr:spPr>
      </xdr:pic>
      <xdr:sp macro="" textlink="">
        <xdr:nvSpPr>
          <xdr:cNvPr id="12" name="TextBox 11"/>
          <xdr:cNvSpPr txBox="1"/>
        </xdr:nvSpPr>
        <xdr:spPr>
          <a:xfrm>
            <a:off x="914386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Personal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923911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</a:t>
            </a:r>
          </a:p>
        </xdr:txBody>
      </xdr:sp>
    </xdr:grpSp>
    <xdr:clientData/>
  </xdr:twoCellAnchor>
  <xdr:twoCellAnchor>
    <xdr:from>
      <xdr:col>2</xdr:col>
      <xdr:colOff>12840</xdr:colOff>
      <xdr:row>19</xdr:row>
      <xdr:rowOff>19050</xdr:rowOff>
    </xdr:from>
    <xdr:to>
      <xdr:col>2</xdr:col>
      <xdr:colOff>1464422</xdr:colOff>
      <xdr:row>22</xdr:row>
      <xdr:rowOff>131434</xdr:rowOff>
    </xdr:to>
    <xdr:grpSp>
      <xdr:nvGrpSpPr>
        <xdr:cNvPr id="14" name="Group 13" descr="&quot;&quot;" title="Travel Details button"/>
        <xdr:cNvGrpSpPr/>
      </xdr:nvGrpSpPr>
      <xdr:grpSpPr>
        <a:xfrm>
          <a:off x="2727465" y="5888831"/>
          <a:ext cx="1451582" cy="612447"/>
          <a:chOff x="2493150" y="2035950"/>
          <a:chExt cx="1451582" cy="598159"/>
        </a:xfrm>
      </xdr:grpSpPr>
      <xdr:pic>
        <xdr:nvPicPr>
          <xdr:cNvPr id="15" name="Picture 14" descr="&quot;&quot;" title="Travel Details button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3150" y="2035950"/>
            <a:ext cx="1451582" cy="598159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2505061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Travel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251458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  <xdr:twoCellAnchor>
    <xdr:from>
      <xdr:col>2</xdr:col>
      <xdr:colOff>1629690</xdr:colOff>
      <xdr:row>19</xdr:row>
      <xdr:rowOff>19050</xdr:rowOff>
    </xdr:from>
    <xdr:to>
      <xdr:col>4</xdr:col>
      <xdr:colOff>448562</xdr:colOff>
      <xdr:row>22</xdr:row>
      <xdr:rowOff>131434</xdr:rowOff>
    </xdr:to>
    <xdr:grpSp>
      <xdr:nvGrpSpPr>
        <xdr:cNvPr id="18" name="Group 17" descr="&quot;&quot;" title="Hotel &amp; Activity Details button">
          <a:hlinkClick xmlns:r="http://schemas.openxmlformats.org/officeDocument/2006/relationships" r:id="rId8" tooltip="Click to view Hotel &amp; Activity Details"/>
        </xdr:cNvPr>
        <xdr:cNvGrpSpPr/>
      </xdr:nvGrpSpPr>
      <xdr:grpSpPr>
        <a:xfrm>
          <a:off x="4344315" y="5888831"/>
          <a:ext cx="1450153" cy="612447"/>
          <a:chOff x="4112393" y="2033550"/>
          <a:chExt cx="1447772" cy="598159"/>
        </a:xfrm>
      </xdr:grpSpPr>
      <xdr:pic>
        <xdr:nvPicPr>
          <xdr:cNvPr id="19" name="Picture 18" descr="&quot;&quot;" title="Hotel &amp; Activity Details button"/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2393" y="2033550"/>
            <a:ext cx="1447772" cy="598159"/>
          </a:xfrm>
          <a:prstGeom prst="rect">
            <a:avLst/>
          </a:prstGeom>
        </xdr:spPr>
      </xdr:pic>
      <xdr:sp macro="" textlink="">
        <xdr:nvSpPr>
          <xdr:cNvPr id="20" name="TextBox 19">
            <a:hlinkClick xmlns:r="http://schemas.openxmlformats.org/officeDocument/2006/relationships" r:id="rId10"/>
          </xdr:cNvPr>
          <xdr:cNvSpPr txBox="1"/>
        </xdr:nvSpPr>
        <xdr:spPr>
          <a:xfrm>
            <a:off x="4121904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Hotel &amp; Activitiy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4131429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  <xdr:twoCellAnchor>
    <xdr:from>
      <xdr:col>4</xdr:col>
      <xdr:colOff>613830</xdr:colOff>
      <xdr:row>19</xdr:row>
      <xdr:rowOff>19050</xdr:rowOff>
    </xdr:from>
    <xdr:to>
      <xdr:col>5</xdr:col>
      <xdr:colOff>272807</xdr:colOff>
      <xdr:row>22</xdr:row>
      <xdr:rowOff>131434</xdr:rowOff>
    </xdr:to>
    <xdr:grpSp>
      <xdr:nvGrpSpPr>
        <xdr:cNvPr id="22" name="Group 21" descr="&quot;&quot;" title="Car Rental button">
          <a:hlinkClick xmlns:r="http://schemas.openxmlformats.org/officeDocument/2006/relationships" r:id="rId11" tooltip="Click to view Car Rental Information"/>
        </xdr:cNvPr>
        <xdr:cNvGrpSpPr/>
      </xdr:nvGrpSpPr>
      <xdr:grpSpPr>
        <a:xfrm>
          <a:off x="5959736" y="5888831"/>
          <a:ext cx="1444915" cy="612447"/>
          <a:chOff x="5706630" y="2040675"/>
          <a:chExt cx="1440152" cy="598159"/>
        </a:xfrm>
      </xdr:grpSpPr>
      <xdr:pic>
        <xdr:nvPicPr>
          <xdr:cNvPr id="23" name="Picture 22" descr="&quot;&quot;" title="Car Rental Info button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6630" y="2040675"/>
            <a:ext cx="1440152" cy="598159"/>
          </a:xfrm>
          <a:prstGeom prst="rect">
            <a:avLst/>
          </a:prstGeom>
        </xdr:spPr>
      </xdr:pic>
      <xdr:sp macro="" textlink="">
        <xdr:nvSpPr>
          <xdr:cNvPr id="24" name="TextBox 23"/>
          <xdr:cNvSpPr txBox="1"/>
        </xdr:nvSpPr>
        <xdr:spPr>
          <a:xfrm>
            <a:off x="5712331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Car</a:t>
            </a:r>
            <a:r>
              <a:rPr lang="en-US" sz="2000" baseline="0">
                <a:solidFill>
                  <a:schemeClr val="bg1"/>
                </a:solidFill>
                <a:latin typeface="Freestyle Script" pitchFamily="66" charset="0"/>
              </a:rPr>
              <a:t> Rental</a:t>
            </a:r>
            <a:endParaRPr lang="en-US" sz="2000">
              <a:solidFill>
                <a:schemeClr val="bg1"/>
              </a:solidFill>
              <a:latin typeface="Freestyle Script" pitchFamily="66" charset="0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572185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</a:t>
            </a:r>
          </a:p>
        </xdr:txBody>
      </xdr:sp>
    </xdr:grpSp>
    <xdr:clientData/>
  </xdr:twoCellAnchor>
  <xdr:twoCellAnchor>
    <xdr:from>
      <xdr:col>5</xdr:col>
      <xdr:colOff>438075</xdr:colOff>
      <xdr:row>19</xdr:row>
      <xdr:rowOff>19050</xdr:rowOff>
    </xdr:from>
    <xdr:to>
      <xdr:col>5</xdr:col>
      <xdr:colOff>1885847</xdr:colOff>
      <xdr:row>22</xdr:row>
      <xdr:rowOff>135243</xdr:rowOff>
    </xdr:to>
    <xdr:grpSp>
      <xdr:nvGrpSpPr>
        <xdr:cNvPr id="26" name="Group 25" descr="&quot;&quot;" title="Emergency Details button">
          <a:hlinkClick xmlns:r="http://schemas.openxmlformats.org/officeDocument/2006/relationships" r:id="rId13" tooltip="Click to view Emergency Details"/>
        </xdr:cNvPr>
        <xdr:cNvGrpSpPr/>
      </xdr:nvGrpSpPr>
      <xdr:grpSpPr>
        <a:xfrm>
          <a:off x="7569919" y="5888831"/>
          <a:ext cx="1447772" cy="616256"/>
          <a:chOff x="7458000" y="2028750"/>
          <a:chExt cx="1447772" cy="601968"/>
        </a:xfrm>
      </xdr:grpSpPr>
      <xdr:pic>
        <xdr:nvPicPr>
          <xdr:cNvPr id="27" name="Picture 26" descr="&quot;&quot;" title="Emergency Details button"/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8000" y="2028750"/>
            <a:ext cx="1447772" cy="601968"/>
          </a:xfrm>
          <a:prstGeom prst="rect">
            <a:avLst/>
          </a:prstGeom>
        </xdr:spPr>
      </xdr:pic>
      <xdr:sp macro="" textlink="">
        <xdr:nvSpPr>
          <xdr:cNvPr id="28" name="TextBox 27"/>
          <xdr:cNvSpPr txBox="1"/>
        </xdr:nvSpPr>
        <xdr:spPr>
          <a:xfrm>
            <a:off x="7467511" y="2133599"/>
            <a:ext cx="14287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Emergency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747703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8</xdr:col>
      <xdr:colOff>0</xdr:colOff>
      <xdr:row>0</xdr:row>
      <xdr:rowOff>1691894</xdr:rowOff>
    </xdr:to>
    <xdr:pic>
      <xdr:nvPicPr>
        <xdr:cNvPr id="2" name="Header artwork" descr="Picture of a city buildings and mountain" title="Hotel and Activities artwork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7093"/>
        <a:stretch/>
      </xdr:blipFill>
      <xdr:spPr>
        <a:xfrm>
          <a:off x="0" y="2"/>
          <a:ext cx="10058400" cy="1691892"/>
        </a:xfrm>
        <a:prstGeom prst="rect">
          <a:avLst/>
        </a:prstGeom>
      </xdr:spPr>
    </xdr:pic>
    <xdr:clientData/>
  </xdr:twoCellAnchor>
  <xdr:twoCellAnchor editAs="absolute">
    <xdr:from>
      <xdr:col>2</xdr:col>
      <xdr:colOff>1876425</xdr:colOff>
      <xdr:row>0</xdr:row>
      <xdr:rowOff>257175</xdr:rowOff>
    </xdr:from>
    <xdr:to>
      <xdr:col>5</xdr:col>
      <xdr:colOff>1457325</xdr:colOff>
      <xdr:row>0</xdr:row>
      <xdr:rowOff>1162050</xdr:rowOff>
    </xdr:to>
    <xdr:grpSp>
      <xdr:nvGrpSpPr>
        <xdr:cNvPr id="3" name="Hotel &amp; Activity Details" descr="&quot;&quot;" title="Hotel &amp; Activity Details"/>
        <xdr:cNvGrpSpPr/>
      </xdr:nvGrpSpPr>
      <xdr:grpSpPr>
        <a:xfrm>
          <a:off x="3981450" y="257175"/>
          <a:ext cx="2295525" cy="904875"/>
          <a:chOff x="4086225" y="381000"/>
          <a:chExt cx="2390775" cy="991579"/>
        </a:xfrm>
      </xdr:grpSpPr>
      <xdr:pic>
        <xdr:nvPicPr>
          <xdr:cNvPr id="4" name="Title Artwork" descr="&quot;&quot;" title="Hotel &amp; Activity Details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6225" y="381000"/>
            <a:ext cx="2390775" cy="991579"/>
          </a:xfrm>
          <a:prstGeom prst="rect">
            <a:avLst/>
          </a:prstGeom>
        </xdr:spPr>
      </xdr:pic>
      <xdr:sp macro="" textlink="">
        <xdr:nvSpPr>
          <xdr:cNvPr id="5" name="Title"/>
          <xdr:cNvSpPr txBox="1"/>
        </xdr:nvSpPr>
        <xdr:spPr>
          <a:xfrm>
            <a:off x="4096145" y="514350"/>
            <a:ext cx="2370935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3600">
                <a:solidFill>
                  <a:srgbClr val="F49914"/>
                </a:solidFill>
                <a:latin typeface="Freestyle Script" pitchFamily="66" charset="0"/>
              </a:rPr>
              <a:t>Hotel &amp; Activity</a:t>
            </a:r>
          </a:p>
        </xdr:txBody>
      </xdr:sp>
      <xdr:sp macro="" textlink="">
        <xdr:nvSpPr>
          <xdr:cNvPr id="6" name="Subtitle"/>
          <xdr:cNvSpPr txBox="1"/>
        </xdr:nvSpPr>
        <xdr:spPr>
          <a:xfrm>
            <a:off x="4929479" y="922100"/>
            <a:ext cx="704270" cy="3413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rgbClr val="F49914"/>
                </a:solidFill>
                <a:effectLst/>
                <a:latin typeface="Corbel" pitchFamily="34" charset="0"/>
                <a:ea typeface="+mn-ea"/>
                <a:cs typeface="+mn-cs"/>
              </a:rPr>
              <a:t>details</a:t>
            </a:r>
            <a:endParaRPr lang="en-US" sz="1400">
              <a:solidFill>
                <a:srgbClr val="F49914"/>
              </a:solidFill>
              <a:effectLst/>
              <a:latin typeface="Corbel" pitchFamily="34" charset="0"/>
            </a:endParaRPr>
          </a:p>
        </xdr:txBody>
      </xdr:sp>
    </xdr:grpSp>
    <xdr:clientData/>
  </xdr:twoCellAnchor>
  <xdr:twoCellAnchor editAs="absolute">
    <xdr:from>
      <xdr:col>6</xdr:col>
      <xdr:colOff>2266949</xdr:colOff>
      <xdr:row>0</xdr:row>
      <xdr:rowOff>190501</xdr:rowOff>
    </xdr:from>
    <xdr:to>
      <xdr:col>7</xdr:col>
      <xdr:colOff>38099</xdr:colOff>
      <xdr:row>0</xdr:row>
      <xdr:rowOff>674915</xdr:rowOff>
    </xdr:to>
    <xdr:grpSp>
      <xdr:nvGrpSpPr>
        <xdr:cNvPr id="7" name="Home" descr="&quot;&quot;" title="Home button">
          <a:hlinkClick xmlns:r="http://schemas.openxmlformats.org/officeDocument/2006/relationships" r:id="rId3" tooltip="Click to return to the Home sheet"/>
        </xdr:cNvPr>
        <xdr:cNvGrpSpPr/>
      </xdr:nvGrpSpPr>
      <xdr:grpSpPr>
        <a:xfrm>
          <a:off x="8762999" y="190501"/>
          <a:ext cx="952500" cy="484414"/>
          <a:chOff x="9086850" y="466726"/>
          <a:chExt cx="952500" cy="484414"/>
        </a:xfrm>
      </xdr:grpSpPr>
      <xdr:pic>
        <xdr:nvPicPr>
          <xdr:cNvPr id="8" name="Picture 7" descr="Click to return to the Home sheet" title="Home button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850" y="466726"/>
            <a:ext cx="952500" cy="484414"/>
          </a:xfrm>
          <a:prstGeom prst="rect">
            <a:avLst/>
          </a:prstGeom>
        </xdr:spPr>
      </xdr:pic>
      <xdr:sp macro="" textlink="">
        <xdr:nvSpPr>
          <xdr:cNvPr id="9" name="TextBox 8"/>
          <xdr:cNvSpPr txBox="1"/>
        </xdr:nvSpPr>
        <xdr:spPr>
          <a:xfrm>
            <a:off x="9342912" y="523875"/>
            <a:ext cx="440377" cy="3926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spAutoFit/>
          </a:bodyPr>
          <a:lstStyle/>
          <a:p>
            <a:r>
              <a:rPr lang="en-US" sz="2600">
                <a:solidFill>
                  <a:schemeClr val="bg1"/>
                </a:solidFill>
                <a:latin typeface="Freestyle Script" pitchFamily="66" charset="0"/>
              </a:rPr>
              <a:t>Home</a:t>
            </a:r>
          </a:p>
        </xdr:txBody>
      </xdr:sp>
    </xdr:grpSp>
    <xdr:clientData/>
  </xdr:twoCellAnchor>
  <xdr:twoCellAnchor>
    <xdr:from>
      <xdr:col>1</xdr:col>
      <xdr:colOff>685800</xdr:colOff>
      <xdr:row>17</xdr:row>
      <xdr:rowOff>66675</xdr:rowOff>
    </xdr:from>
    <xdr:to>
      <xdr:col>2</xdr:col>
      <xdr:colOff>457172</xdr:colOff>
      <xdr:row>21</xdr:row>
      <xdr:rowOff>17134</xdr:rowOff>
    </xdr:to>
    <xdr:grpSp>
      <xdr:nvGrpSpPr>
        <xdr:cNvPr id="10" name="Group 9" descr="&quot;&quot;" title="Personal Information button">
          <a:hlinkClick xmlns:r="http://schemas.openxmlformats.org/officeDocument/2006/relationships" r:id="rId5" tooltip="Click to view Personal information"/>
        </xdr:cNvPr>
        <xdr:cNvGrpSpPr/>
      </xdr:nvGrpSpPr>
      <xdr:grpSpPr>
        <a:xfrm>
          <a:off x="1114425" y="5448300"/>
          <a:ext cx="1447772" cy="598159"/>
          <a:chOff x="904875" y="2057400"/>
          <a:chExt cx="1447772" cy="598159"/>
        </a:xfrm>
      </xdr:grpSpPr>
      <xdr:pic>
        <xdr:nvPicPr>
          <xdr:cNvPr id="11" name="Picture 10" descr="&quot;&quot;" title="Personal Info button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2057400"/>
            <a:ext cx="1447772" cy="598159"/>
          </a:xfrm>
          <a:prstGeom prst="rect">
            <a:avLst/>
          </a:prstGeom>
        </xdr:spPr>
      </xdr:pic>
      <xdr:sp macro="" textlink="">
        <xdr:nvSpPr>
          <xdr:cNvPr id="12" name="TextBox 11"/>
          <xdr:cNvSpPr txBox="1"/>
        </xdr:nvSpPr>
        <xdr:spPr>
          <a:xfrm>
            <a:off x="914386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Personal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923911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</a:t>
            </a:r>
          </a:p>
        </xdr:txBody>
      </xdr:sp>
    </xdr:grpSp>
    <xdr:clientData/>
  </xdr:twoCellAnchor>
  <xdr:twoCellAnchor>
    <xdr:from>
      <xdr:col>2</xdr:col>
      <xdr:colOff>622440</xdr:colOff>
      <xdr:row>17</xdr:row>
      <xdr:rowOff>66675</xdr:rowOff>
    </xdr:from>
    <xdr:to>
      <xdr:col>2</xdr:col>
      <xdr:colOff>2074022</xdr:colOff>
      <xdr:row>21</xdr:row>
      <xdr:rowOff>17134</xdr:rowOff>
    </xdr:to>
    <xdr:grpSp>
      <xdr:nvGrpSpPr>
        <xdr:cNvPr id="14" name="Group 13" descr="&quot;&quot;" title="Travel Details button">
          <a:hlinkClick xmlns:r="http://schemas.openxmlformats.org/officeDocument/2006/relationships" r:id="rId7" tooltip="Click to view Travel Details"/>
        </xdr:cNvPr>
        <xdr:cNvGrpSpPr/>
      </xdr:nvGrpSpPr>
      <xdr:grpSpPr>
        <a:xfrm>
          <a:off x="2727465" y="5448300"/>
          <a:ext cx="1451582" cy="598159"/>
          <a:chOff x="2493150" y="2035950"/>
          <a:chExt cx="1451582" cy="598159"/>
        </a:xfrm>
      </xdr:grpSpPr>
      <xdr:pic>
        <xdr:nvPicPr>
          <xdr:cNvPr id="15" name="Picture 14" descr="&quot;&quot;" title="Travel Details button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3150" y="2035950"/>
            <a:ext cx="1451582" cy="598159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2505061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Travel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251458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  <xdr:twoCellAnchor>
    <xdr:from>
      <xdr:col>2</xdr:col>
      <xdr:colOff>2239290</xdr:colOff>
      <xdr:row>17</xdr:row>
      <xdr:rowOff>66675</xdr:rowOff>
    </xdr:from>
    <xdr:to>
      <xdr:col>5</xdr:col>
      <xdr:colOff>972437</xdr:colOff>
      <xdr:row>21</xdr:row>
      <xdr:rowOff>17134</xdr:rowOff>
    </xdr:to>
    <xdr:grpSp>
      <xdr:nvGrpSpPr>
        <xdr:cNvPr id="18" name="Group 17" descr="&quot;&quot;" title="Hotel &amp; Activity Details button"/>
        <xdr:cNvGrpSpPr/>
      </xdr:nvGrpSpPr>
      <xdr:grpSpPr>
        <a:xfrm>
          <a:off x="4344315" y="5448300"/>
          <a:ext cx="1447772" cy="598159"/>
          <a:chOff x="4112393" y="2033550"/>
          <a:chExt cx="1447772" cy="598159"/>
        </a:xfrm>
      </xdr:grpSpPr>
      <xdr:pic>
        <xdr:nvPicPr>
          <xdr:cNvPr id="19" name="Picture 18" descr="&quot;&quot;" title="Hotel &amp; Activity Details button"/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2393" y="2033550"/>
            <a:ext cx="1447772" cy="598159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4121904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Hotel &amp; Activitiy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4131429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  <xdr:twoCellAnchor>
    <xdr:from>
      <xdr:col>5</xdr:col>
      <xdr:colOff>1137705</xdr:colOff>
      <xdr:row>17</xdr:row>
      <xdr:rowOff>66675</xdr:rowOff>
    </xdr:from>
    <xdr:to>
      <xdr:col>6</xdr:col>
      <xdr:colOff>901457</xdr:colOff>
      <xdr:row>21</xdr:row>
      <xdr:rowOff>17134</xdr:rowOff>
    </xdr:to>
    <xdr:grpSp>
      <xdr:nvGrpSpPr>
        <xdr:cNvPr id="22" name="Group 21" descr="&quot;&quot;" title="Car Rental button">
          <a:hlinkClick xmlns:r="http://schemas.openxmlformats.org/officeDocument/2006/relationships" r:id="rId10" tooltip="Click to view Car Rental Information"/>
        </xdr:cNvPr>
        <xdr:cNvGrpSpPr/>
      </xdr:nvGrpSpPr>
      <xdr:grpSpPr>
        <a:xfrm>
          <a:off x="5957355" y="5448300"/>
          <a:ext cx="1440152" cy="598159"/>
          <a:chOff x="5706630" y="2040675"/>
          <a:chExt cx="1440152" cy="598159"/>
        </a:xfrm>
      </xdr:grpSpPr>
      <xdr:pic>
        <xdr:nvPicPr>
          <xdr:cNvPr id="23" name="Picture 22" descr="&quot;&quot;" title="Car Rental Information button"/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6630" y="2040675"/>
            <a:ext cx="1440152" cy="598159"/>
          </a:xfrm>
          <a:prstGeom prst="rect">
            <a:avLst/>
          </a:prstGeom>
        </xdr:spPr>
      </xdr:pic>
      <xdr:sp macro="" textlink="">
        <xdr:nvSpPr>
          <xdr:cNvPr id="24" name="TextBox 23"/>
          <xdr:cNvSpPr txBox="1"/>
        </xdr:nvSpPr>
        <xdr:spPr>
          <a:xfrm>
            <a:off x="5712331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Car</a:t>
            </a:r>
            <a:r>
              <a:rPr lang="en-US" sz="2000" baseline="0">
                <a:solidFill>
                  <a:schemeClr val="bg1"/>
                </a:solidFill>
                <a:latin typeface="Freestyle Script" pitchFamily="66" charset="0"/>
              </a:rPr>
              <a:t> Rental</a:t>
            </a:r>
            <a:endParaRPr lang="en-US" sz="2000">
              <a:solidFill>
                <a:schemeClr val="bg1"/>
              </a:solidFill>
              <a:latin typeface="Freestyle Script" pitchFamily="66" charset="0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572185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</a:t>
            </a:r>
          </a:p>
        </xdr:txBody>
      </xdr:sp>
    </xdr:grpSp>
    <xdr:clientData/>
  </xdr:twoCellAnchor>
  <xdr:twoCellAnchor>
    <xdr:from>
      <xdr:col>6</xdr:col>
      <xdr:colOff>1066725</xdr:colOff>
      <xdr:row>17</xdr:row>
      <xdr:rowOff>66675</xdr:rowOff>
    </xdr:from>
    <xdr:to>
      <xdr:col>6</xdr:col>
      <xdr:colOff>2514497</xdr:colOff>
      <xdr:row>21</xdr:row>
      <xdr:rowOff>20943</xdr:rowOff>
    </xdr:to>
    <xdr:grpSp>
      <xdr:nvGrpSpPr>
        <xdr:cNvPr id="26" name="Group 25" descr="&quot;&quot;" title="Emergency Details button">
          <a:hlinkClick xmlns:r="http://schemas.openxmlformats.org/officeDocument/2006/relationships" r:id="rId12" tooltip="Click to view Emergency Details"/>
        </xdr:cNvPr>
        <xdr:cNvGrpSpPr/>
      </xdr:nvGrpSpPr>
      <xdr:grpSpPr>
        <a:xfrm>
          <a:off x="7562775" y="5448300"/>
          <a:ext cx="1447772" cy="601968"/>
          <a:chOff x="7458000" y="2028750"/>
          <a:chExt cx="1447772" cy="601968"/>
        </a:xfrm>
      </xdr:grpSpPr>
      <xdr:pic>
        <xdr:nvPicPr>
          <xdr:cNvPr id="27" name="Picture 26" descr="&quot;&quot;" title="Emergency Details button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8000" y="2028750"/>
            <a:ext cx="1447772" cy="601968"/>
          </a:xfrm>
          <a:prstGeom prst="rect">
            <a:avLst/>
          </a:prstGeom>
        </xdr:spPr>
      </xdr:pic>
      <xdr:sp macro="" textlink="">
        <xdr:nvSpPr>
          <xdr:cNvPr id="28" name="TextBox 27"/>
          <xdr:cNvSpPr txBox="1"/>
        </xdr:nvSpPr>
        <xdr:spPr>
          <a:xfrm>
            <a:off x="7467511" y="2133599"/>
            <a:ext cx="14287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Emergency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747703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409575</xdr:colOff>
      <xdr:row>1</xdr:row>
      <xdr:rowOff>0</xdr:rowOff>
    </xdr:to>
    <xdr:pic>
      <xdr:nvPicPr>
        <xdr:cNvPr id="2" name="Header artwork" descr="Picture of automobile driving on a winding road towards a city in the distance" title="Car Rental Artwork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305800" cy="2000249"/>
        </a:xfrm>
        <a:prstGeom prst="rect">
          <a:avLst/>
        </a:prstGeom>
      </xdr:spPr>
    </xdr:pic>
    <xdr:clientData/>
  </xdr:twoCellAnchor>
  <xdr:twoCellAnchor editAs="absolute">
    <xdr:from>
      <xdr:col>3</xdr:col>
      <xdr:colOff>138113</xdr:colOff>
      <xdr:row>0</xdr:row>
      <xdr:rowOff>285750</xdr:rowOff>
    </xdr:from>
    <xdr:to>
      <xdr:col>3</xdr:col>
      <xdr:colOff>2433638</xdr:colOff>
      <xdr:row>0</xdr:row>
      <xdr:rowOff>1190625</xdr:rowOff>
    </xdr:to>
    <xdr:grpSp>
      <xdr:nvGrpSpPr>
        <xdr:cNvPr id="10" name="Car Rental Information" descr="&quot;&quot;" title="Car Rental Information"/>
        <xdr:cNvGrpSpPr/>
      </xdr:nvGrpSpPr>
      <xdr:grpSpPr>
        <a:xfrm>
          <a:off x="3005138" y="285750"/>
          <a:ext cx="2295525" cy="904875"/>
          <a:chOff x="4086225" y="381000"/>
          <a:chExt cx="2390775" cy="991579"/>
        </a:xfrm>
      </xdr:grpSpPr>
      <xdr:pic>
        <xdr:nvPicPr>
          <xdr:cNvPr id="11" name="Title Artwork" descr="&quot;&quot;" title="Car Rental Information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6225" y="381000"/>
            <a:ext cx="2390775" cy="991579"/>
          </a:xfrm>
          <a:prstGeom prst="rect">
            <a:avLst/>
          </a:prstGeom>
        </xdr:spPr>
      </xdr:pic>
      <xdr:sp macro="" textlink="">
        <xdr:nvSpPr>
          <xdr:cNvPr id="12" name="Title"/>
          <xdr:cNvSpPr txBox="1"/>
        </xdr:nvSpPr>
        <xdr:spPr>
          <a:xfrm>
            <a:off x="4171949" y="514350"/>
            <a:ext cx="2219325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4200">
                <a:solidFill>
                  <a:srgbClr val="F49914"/>
                </a:solidFill>
                <a:latin typeface="Freestyle Script" pitchFamily="66" charset="0"/>
              </a:rPr>
              <a:t>Car Rental</a:t>
            </a:r>
          </a:p>
        </xdr:txBody>
      </xdr:sp>
      <xdr:sp macro="" textlink="">
        <xdr:nvSpPr>
          <xdr:cNvPr id="13" name="Subtitle"/>
          <xdr:cNvSpPr txBox="1"/>
        </xdr:nvSpPr>
        <xdr:spPr>
          <a:xfrm>
            <a:off x="4727031" y="922100"/>
            <a:ext cx="1109162" cy="3413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rgbClr val="F49914"/>
                </a:solidFill>
                <a:effectLst/>
                <a:latin typeface="Corbel" pitchFamily="34" charset="0"/>
                <a:ea typeface="+mn-ea"/>
                <a:cs typeface="+mn-cs"/>
              </a:rPr>
              <a:t>information</a:t>
            </a:r>
            <a:endParaRPr lang="en-US" sz="1400">
              <a:solidFill>
                <a:srgbClr val="F49914"/>
              </a:solidFill>
              <a:effectLst/>
              <a:latin typeface="Corbel" pitchFamily="34" charset="0"/>
            </a:endParaRPr>
          </a:p>
        </xdr:txBody>
      </xdr:sp>
    </xdr:grpSp>
    <xdr:clientData/>
  </xdr:twoCellAnchor>
  <xdr:twoCellAnchor editAs="absolute">
    <xdr:from>
      <xdr:col>4</xdr:col>
      <xdr:colOff>219074</xdr:colOff>
      <xdr:row>0</xdr:row>
      <xdr:rowOff>390526</xdr:rowOff>
    </xdr:from>
    <xdr:to>
      <xdr:col>5</xdr:col>
      <xdr:colOff>257174</xdr:colOff>
      <xdr:row>0</xdr:row>
      <xdr:rowOff>874940</xdr:rowOff>
    </xdr:to>
    <xdr:grpSp>
      <xdr:nvGrpSpPr>
        <xdr:cNvPr id="14" name="Home" descr="&quot;&quot;" title="Home button">
          <a:hlinkClick xmlns:r="http://schemas.openxmlformats.org/officeDocument/2006/relationships" r:id="rId3" tooltip="Click to return to the Home sheet"/>
        </xdr:cNvPr>
        <xdr:cNvGrpSpPr/>
      </xdr:nvGrpSpPr>
      <xdr:grpSpPr>
        <a:xfrm>
          <a:off x="7200899" y="390526"/>
          <a:ext cx="952500" cy="484414"/>
          <a:chOff x="9086850" y="466726"/>
          <a:chExt cx="952500" cy="484414"/>
        </a:xfrm>
      </xdr:grpSpPr>
      <xdr:pic>
        <xdr:nvPicPr>
          <xdr:cNvPr id="15" name="Picture 14" descr="Click to return to the Home sheet" title="Home 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850" y="466726"/>
            <a:ext cx="952500" cy="484414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9342912" y="523875"/>
            <a:ext cx="440377" cy="3926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spAutoFit/>
          </a:bodyPr>
          <a:lstStyle/>
          <a:p>
            <a:r>
              <a:rPr lang="en-US" sz="2600">
                <a:solidFill>
                  <a:schemeClr val="bg1"/>
                </a:solidFill>
                <a:latin typeface="Freestyle Script" pitchFamily="66" charset="0"/>
              </a:rPr>
              <a:t>Home</a:t>
            </a:r>
          </a:p>
        </xdr:txBody>
      </xdr:sp>
    </xdr:grpSp>
    <xdr:clientData/>
  </xdr:twoCellAnchor>
  <xdr:twoCellAnchor>
    <xdr:from>
      <xdr:col>0</xdr:col>
      <xdr:colOff>266700</xdr:colOff>
      <xdr:row>14</xdr:row>
      <xdr:rowOff>85725</xdr:rowOff>
    </xdr:from>
    <xdr:to>
      <xdr:col>2</xdr:col>
      <xdr:colOff>380972</xdr:colOff>
      <xdr:row>18</xdr:row>
      <xdr:rowOff>36184</xdr:rowOff>
    </xdr:to>
    <xdr:grpSp>
      <xdr:nvGrpSpPr>
        <xdr:cNvPr id="17" name="Group 16" descr="&quot;&quot;" title="Personal Information button">
          <a:hlinkClick xmlns:r="http://schemas.openxmlformats.org/officeDocument/2006/relationships" r:id="rId5" tooltip="Click to view Personal information"/>
        </xdr:cNvPr>
        <xdr:cNvGrpSpPr/>
      </xdr:nvGrpSpPr>
      <xdr:grpSpPr>
        <a:xfrm>
          <a:off x="266700" y="5153025"/>
          <a:ext cx="1447772" cy="598159"/>
          <a:chOff x="904875" y="2057400"/>
          <a:chExt cx="1447772" cy="598159"/>
        </a:xfrm>
      </xdr:grpSpPr>
      <xdr:pic>
        <xdr:nvPicPr>
          <xdr:cNvPr id="18" name="Picture 17" descr="&quot;&quot;" title="Personal Information button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2057400"/>
            <a:ext cx="1447772" cy="598159"/>
          </a:xfrm>
          <a:prstGeom prst="rect">
            <a:avLst/>
          </a:prstGeom>
        </xdr:spPr>
      </xdr:pic>
      <xdr:sp macro="" textlink="">
        <xdr:nvSpPr>
          <xdr:cNvPr id="19" name="TextBox 18"/>
          <xdr:cNvSpPr txBox="1"/>
        </xdr:nvSpPr>
        <xdr:spPr>
          <a:xfrm>
            <a:off x="914386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Personal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923911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</a:t>
            </a:r>
          </a:p>
        </xdr:txBody>
      </xdr:sp>
    </xdr:grpSp>
    <xdr:clientData/>
  </xdr:twoCellAnchor>
  <xdr:twoCellAnchor>
    <xdr:from>
      <xdr:col>2</xdr:col>
      <xdr:colOff>546240</xdr:colOff>
      <xdr:row>14</xdr:row>
      <xdr:rowOff>85725</xdr:rowOff>
    </xdr:from>
    <xdr:to>
      <xdr:col>3</xdr:col>
      <xdr:colOff>464297</xdr:colOff>
      <xdr:row>18</xdr:row>
      <xdr:rowOff>36184</xdr:rowOff>
    </xdr:to>
    <xdr:grpSp>
      <xdr:nvGrpSpPr>
        <xdr:cNvPr id="21" name="Group 20" descr="&quot;&quot;" title="Travel Details button">
          <a:hlinkClick xmlns:r="http://schemas.openxmlformats.org/officeDocument/2006/relationships" r:id="rId7" tooltip="Click to view Travel Details"/>
        </xdr:cNvPr>
        <xdr:cNvGrpSpPr/>
      </xdr:nvGrpSpPr>
      <xdr:grpSpPr>
        <a:xfrm>
          <a:off x="1879740" y="5153025"/>
          <a:ext cx="1451582" cy="598159"/>
          <a:chOff x="2493150" y="2035950"/>
          <a:chExt cx="1451582" cy="598159"/>
        </a:xfrm>
      </xdr:grpSpPr>
      <xdr:pic>
        <xdr:nvPicPr>
          <xdr:cNvPr id="22" name="Picture 21" descr="&quot;&quot;" title="Travel Details button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3150" y="2035950"/>
            <a:ext cx="1451582" cy="598159"/>
          </a:xfrm>
          <a:prstGeom prst="rect">
            <a:avLst/>
          </a:prstGeom>
        </xdr:spPr>
      </xdr:pic>
      <xdr:sp macro="" textlink="">
        <xdr:nvSpPr>
          <xdr:cNvPr id="23" name="TextBox 22"/>
          <xdr:cNvSpPr txBox="1"/>
        </xdr:nvSpPr>
        <xdr:spPr>
          <a:xfrm>
            <a:off x="2505061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Travel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251458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  <xdr:twoCellAnchor>
    <xdr:from>
      <xdr:col>3</xdr:col>
      <xdr:colOff>629565</xdr:colOff>
      <xdr:row>14</xdr:row>
      <xdr:rowOff>85725</xdr:rowOff>
    </xdr:from>
    <xdr:to>
      <xdr:col>3</xdr:col>
      <xdr:colOff>2077337</xdr:colOff>
      <xdr:row>18</xdr:row>
      <xdr:rowOff>36184</xdr:rowOff>
    </xdr:to>
    <xdr:grpSp>
      <xdr:nvGrpSpPr>
        <xdr:cNvPr id="25" name="Group 24" descr="&quot;&quot;" title="Hotel &amp; Activity Details button">
          <a:hlinkClick xmlns:r="http://schemas.openxmlformats.org/officeDocument/2006/relationships" r:id="rId9" tooltip="Click to view Hotel &amp; Activity Details"/>
        </xdr:cNvPr>
        <xdr:cNvGrpSpPr/>
      </xdr:nvGrpSpPr>
      <xdr:grpSpPr>
        <a:xfrm>
          <a:off x="3496590" y="5153025"/>
          <a:ext cx="1447772" cy="598159"/>
          <a:chOff x="4112393" y="2033550"/>
          <a:chExt cx="1447772" cy="598159"/>
        </a:xfrm>
      </xdr:grpSpPr>
      <xdr:pic>
        <xdr:nvPicPr>
          <xdr:cNvPr id="26" name="Picture 25" descr="&quot;&quot;" title="Hotel &amp; Activity Details button"/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2393" y="2033550"/>
            <a:ext cx="1447772" cy="598159"/>
          </a:xfrm>
          <a:prstGeom prst="rect">
            <a:avLst/>
          </a:prstGeom>
        </xdr:spPr>
      </xdr:pic>
      <xdr:sp macro="" textlink="">
        <xdr:nvSpPr>
          <xdr:cNvPr id="27" name="TextBox 26">
            <a:hlinkClick xmlns:r="http://schemas.openxmlformats.org/officeDocument/2006/relationships" r:id="rId11"/>
          </xdr:cNvPr>
          <xdr:cNvSpPr txBox="1"/>
        </xdr:nvSpPr>
        <xdr:spPr>
          <a:xfrm>
            <a:off x="4121904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Hotel &amp; Activitiy</a:t>
            </a: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131429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  <xdr:twoCellAnchor>
    <xdr:from>
      <xdr:col>3</xdr:col>
      <xdr:colOff>2242605</xdr:colOff>
      <xdr:row>14</xdr:row>
      <xdr:rowOff>85725</xdr:rowOff>
    </xdr:from>
    <xdr:to>
      <xdr:col>3</xdr:col>
      <xdr:colOff>3682757</xdr:colOff>
      <xdr:row>18</xdr:row>
      <xdr:rowOff>36184</xdr:rowOff>
    </xdr:to>
    <xdr:grpSp>
      <xdr:nvGrpSpPr>
        <xdr:cNvPr id="29" name="Group 28" descr="&quot;&quot;" title="Car Rental"/>
        <xdr:cNvGrpSpPr/>
      </xdr:nvGrpSpPr>
      <xdr:grpSpPr>
        <a:xfrm>
          <a:off x="5109630" y="5153025"/>
          <a:ext cx="1440152" cy="598159"/>
          <a:chOff x="5706630" y="2040675"/>
          <a:chExt cx="1440152" cy="598159"/>
        </a:xfrm>
      </xdr:grpSpPr>
      <xdr:pic>
        <xdr:nvPicPr>
          <xdr:cNvPr id="30" name="Picture 29" descr="&quot;&quot;" title="Car Rental Information button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6630" y="2040675"/>
            <a:ext cx="1440152" cy="598159"/>
          </a:xfrm>
          <a:prstGeom prst="rect">
            <a:avLst/>
          </a:prstGeom>
        </xdr:spPr>
      </xdr:pic>
      <xdr:sp macro="" textlink="">
        <xdr:nvSpPr>
          <xdr:cNvPr id="31" name="TextBox 30"/>
          <xdr:cNvSpPr txBox="1"/>
        </xdr:nvSpPr>
        <xdr:spPr>
          <a:xfrm>
            <a:off x="5712331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Car</a:t>
            </a:r>
            <a:r>
              <a:rPr lang="en-US" sz="2000" baseline="0">
                <a:solidFill>
                  <a:schemeClr val="bg1"/>
                </a:solidFill>
                <a:latin typeface="Freestyle Script" pitchFamily="66" charset="0"/>
              </a:rPr>
              <a:t> Rental</a:t>
            </a:r>
            <a:endParaRPr lang="en-US" sz="2000">
              <a:solidFill>
                <a:schemeClr val="bg1"/>
              </a:solidFill>
              <a:latin typeface="Freestyle Script" pitchFamily="66" charset="0"/>
            </a:endParaRPr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572185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</a:t>
            </a:r>
          </a:p>
        </xdr:txBody>
      </xdr:sp>
    </xdr:grpSp>
    <xdr:clientData/>
  </xdr:twoCellAnchor>
  <xdr:twoCellAnchor>
    <xdr:from>
      <xdr:col>3</xdr:col>
      <xdr:colOff>3848025</xdr:colOff>
      <xdr:row>14</xdr:row>
      <xdr:rowOff>85725</xdr:rowOff>
    </xdr:from>
    <xdr:to>
      <xdr:col>5</xdr:col>
      <xdr:colOff>266597</xdr:colOff>
      <xdr:row>18</xdr:row>
      <xdr:rowOff>39993</xdr:rowOff>
    </xdr:to>
    <xdr:grpSp>
      <xdr:nvGrpSpPr>
        <xdr:cNvPr id="33" name="Group 32" descr="&quot;&quot;" title="Emergency Details button">
          <a:hlinkClick xmlns:r="http://schemas.openxmlformats.org/officeDocument/2006/relationships" r:id="rId13" tooltip="Click to view Emergency Details"/>
        </xdr:cNvPr>
        <xdr:cNvGrpSpPr/>
      </xdr:nvGrpSpPr>
      <xdr:grpSpPr>
        <a:xfrm>
          <a:off x="6715050" y="5153025"/>
          <a:ext cx="1447772" cy="601968"/>
          <a:chOff x="7458000" y="2028750"/>
          <a:chExt cx="1447772" cy="601968"/>
        </a:xfrm>
      </xdr:grpSpPr>
      <xdr:pic>
        <xdr:nvPicPr>
          <xdr:cNvPr id="34" name="Picture 33" descr="&quot;&quot;" title="Emergency Details button"/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8000" y="2028750"/>
            <a:ext cx="1447772" cy="601968"/>
          </a:xfrm>
          <a:prstGeom prst="rect">
            <a:avLst/>
          </a:prstGeom>
        </xdr:spPr>
      </xdr:pic>
      <xdr:sp macro="" textlink="">
        <xdr:nvSpPr>
          <xdr:cNvPr id="35" name="TextBox 34"/>
          <xdr:cNvSpPr txBox="1"/>
        </xdr:nvSpPr>
        <xdr:spPr>
          <a:xfrm>
            <a:off x="7467511" y="2133599"/>
            <a:ext cx="14287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Emergency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747703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247650</xdr:colOff>
      <xdr:row>1</xdr:row>
      <xdr:rowOff>4736</xdr:rowOff>
    </xdr:to>
    <xdr:pic>
      <xdr:nvPicPr>
        <xdr:cNvPr id="2" name="Header artwork" descr="Picture of cruise ship in the ocean" title="Emergency Details Artwork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2128811"/>
        </a:xfrm>
        <a:prstGeom prst="rect">
          <a:avLst/>
        </a:prstGeom>
      </xdr:spPr>
    </xdr:pic>
    <xdr:clientData/>
  </xdr:twoCellAnchor>
  <xdr:twoCellAnchor editAs="absolute">
    <xdr:from>
      <xdr:col>2</xdr:col>
      <xdr:colOff>1738313</xdr:colOff>
      <xdr:row>0</xdr:row>
      <xdr:rowOff>209550</xdr:rowOff>
    </xdr:from>
    <xdr:to>
      <xdr:col>5</xdr:col>
      <xdr:colOff>709613</xdr:colOff>
      <xdr:row>0</xdr:row>
      <xdr:rowOff>1114425</xdr:rowOff>
    </xdr:to>
    <xdr:grpSp>
      <xdr:nvGrpSpPr>
        <xdr:cNvPr id="3" name="Emergency" descr="&quot;&quot;" title="Emergency Details"/>
        <xdr:cNvGrpSpPr/>
      </xdr:nvGrpSpPr>
      <xdr:grpSpPr>
        <a:xfrm>
          <a:off x="3881438" y="209550"/>
          <a:ext cx="2295525" cy="904875"/>
          <a:chOff x="4086225" y="381000"/>
          <a:chExt cx="2390775" cy="991579"/>
        </a:xfrm>
      </xdr:grpSpPr>
      <xdr:pic>
        <xdr:nvPicPr>
          <xdr:cNvPr id="4" name="Title Artwork" descr="&quot;&quot;" title="Emergency Details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6225" y="381000"/>
            <a:ext cx="2390775" cy="991579"/>
          </a:xfrm>
          <a:prstGeom prst="rect">
            <a:avLst/>
          </a:prstGeom>
        </xdr:spPr>
      </xdr:pic>
      <xdr:sp macro="" textlink="">
        <xdr:nvSpPr>
          <xdr:cNvPr id="5" name="Title"/>
          <xdr:cNvSpPr txBox="1"/>
        </xdr:nvSpPr>
        <xdr:spPr>
          <a:xfrm>
            <a:off x="4171950" y="462162"/>
            <a:ext cx="2219325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4200">
                <a:solidFill>
                  <a:srgbClr val="F49914"/>
                </a:solidFill>
                <a:latin typeface="Freestyle Script" pitchFamily="66" charset="0"/>
              </a:rPr>
              <a:t>Emergency</a:t>
            </a:r>
          </a:p>
        </xdr:txBody>
      </xdr:sp>
      <xdr:sp macro="" textlink="">
        <xdr:nvSpPr>
          <xdr:cNvPr id="6" name="Subtitle"/>
          <xdr:cNvSpPr txBox="1"/>
        </xdr:nvSpPr>
        <xdr:spPr>
          <a:xfrm>
            <a:off x="4929479" y="963851"/>
            <a:ext cx="704270" cy="3413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rgbClr val="F49914"/>
                </a:solidFill>
                <a:effectLst/>
                <a:latin typeface="Corbel" pitchFamily="34" charset="0"/>
                <a:ea typeface="+mn-ea"/>
                <a:cs typeface="+mn-cs"/>
              </a:rPr>
              <a:t>details</a:t>
            </a:r>
            <a:endParaRPr lang="en-US" sz="1400">
              <a:solidFill>
                <a:srgbClr val="F49914"/>
              </a:solidFill>
              <a:effectLst/>
              <a:latin typeface="Corbel" pitchFamily="34" charset="0"/>
            </a:endParaRPr>
          </a:p>
        </xdr:txBody>
      </xdr:sp>
    </xdr:grpSp>
    <xdr:clientData/>
  </xdr:twoCellAnchor>
  <xdr:twoCellAnchor editAs="absolute">
    <xdr:from>
      <xdr:col>6</xdr:col>
      <xdr:colOff>1428749</xdr:colOff>
      <xdr:row>0</xdr:row>
      <xdr:rowOff>361951</xdr:rowOff>
    </xdr:from>
    <xdr:to>
      <xdr:col>7</xdr:col>
      <xdr:colOff>457199</xdr:colOff>
      <xdr:row>0</xdr:row>
      <xdr:rowOff>846365</xdr:rowOff>
    </xdr:to>
    <xdr:grpSp>
      <xdr:nvGrpSpPr>
        <xdr:cNvPr id="7" name="Home" descr="&quot;&quot;" title="Home button">
          <a:hlinkClick xmlns:r="http://schemas.openxmlformats.org/officeDocument/2006/relationships" r:id="rId3" tooltip="Click to return to the Home sheet"/>
        </xdr:cNvPr>
        <xdr:cNvGrpSpPr/>
      </xdr:nvGrpSpPr>
      <xdr:grpSpPr>
        <a:xfrm>
          <a:off x="8705849" y="361951"/>
          <a:ext cx="952500" cy="484414"/>
          <a:chOff x="9086850" y="466726"/>
          <a:chExt cx="952500" cy="484414"/>
        </a:xfrm>
      </xdr:grpSpPr>
      <xdr:pic>
        <xdr:nvPicPr>
          <xdr:cNvPr id="8" name="Picture 7" descr="Click to return to the Home sheet" title="Home button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850" y="466726"/>
            <a:ext cx="952500" cy="484414"/>
          </a:xfrm>
          <a:prstGeom prst="rect">
            <a:avLst/>
          </a:prstGeom>
        </xdr:spPr>
      </xdr:pic>
      <xdr:sp macro="" textlink="">
        <xdr:nvSpPr>
          <xdr:cNvPr id="9" name="TextBox 8"/>
          <xdr:cNvSpPr txBox="1"/>
        </xdr:nvSpPr>
        <xdr:spPr>
          <a:xfrm>
            <a:off x="9342912" y="523875"/>
            <a:ext cx="440377" cy="3926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spAutoFit/>
          </a:bodyPr>
          <a:lstStyle/>
          <a:p>
            <a:r>
              <a:rPr lang="en-US" sz="2600">
                <a:solidFill>
                  <a:schemeClr val="bg1"/>
                </a:solidFill>
                <a:latin typeface="Freestyle Script" pitchFamily="66" charset="0"/>
              </a:rPr>
              <a:t>Home</a:t>
            </a:r>
          </a:p>
        </xdr:txBody>
      </xdr:sp>
    </xdr:grpSp>
    <xdr:clientData/>
  </xdr:twoCellAnchor>
  <xdr:twoCellAnchor>
    <xdr:from>
      <xdr:col>1</xdr:col>
      <xdr:colOff>371475</xdr:colOff>
      <xdr:row>12</xdr:row>
      <xdr:rowOff>95250</xdr:rowOff>
    </xdr:from>
    <xdr:to>
      <xdr:col>2</xdr:col>
      <xdr:colOff>285722</xdr:colOff>
      <xdr:row>16</xdr:row>
      <xdr:rowOff>45709</xdr:rowOff>
    </xdr:to>
    <xdr:grpSp>
      <xdr:nvGrpSpPr>
        <xdr:cNvPr id="10" name="Group 9" descr="&quot;&quot;" title="Personal Information button">
          <a:hlinkClick xmlns:r="http://schemas.openxmlformats.org/officeDocument/2006/relationships" r:id="rId5" tooltip="Click to view Personal information"/>
        </xdr:cNvPr>
        <xdr:cNvGrpSpPr/>
      </xdr:nvGrpSpPr>
      <xdr:grpSpPr>
        <a:xfrm>
          <a:off x="981075" y="4829175"/>
          <a:ext cx="1447772" cy="598159"/>
          <a:chOff x="904875" y="2057400"/>
          <a:chExt cx="1447772" cy="598159"/>
        </a:xfrm>
      </xdr:grpSpPr>
      <xdr:pic>
        <xdr:nvPicPr>
          <xdr:cNvPr id="11" name="Picture 10" descr="&quot;&quot;" title="Personal Information button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2057400"/>
            <a:ext cx="1447772" cy="598159"/>
          </a:xfrm>
          <a:prstGeom prst="rect">
            <a:avLst/>
          </a:prstGeom>
        </xdr:spPr>
      </xdr:pic>
      <xdr:sp macro="" textlink="">
        <xdr:nvSpPr>
          <xdr:cNvPr id="12" name="TextBox 11"/>
          <xdr:cNvSpPr txBox="1"/>
        </xdr:nvSpPr>
        <xdr:spPr>
          <a:xfrm>
            <a:off x="914386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Personal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923911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</a:t>
            </a:r>
          </a:p>
        </xdr:txBody>
      </xdr:sp>
    </xdr:grpSp>
    <xdr:clientData/>
  </xdr:twoCellAnchor>
  <xdr:twoCellAnchor>
    <xdr:from>
      <xdr:col>2</xdr:col>
      <xdr:colOff>450990</xdr:colOff>
      <xdr:row>12</xdr:row>
      <xdr:rowOff>95250</xdr:rowOff>
    </xdr:from>
    <xdr:to>
      <xdr:col>2</xdr:col>
      <xdr:colOff>1902572</xdr:colOff>
      <xdr:row>16</xdr:row>
      <xdr:rowOff>45709</xdr:rowOff>
    </xdr:to>
    <xdr:grpSp>
      <xdr:nvGrpSpPr>
        <xdr:cNvPr id="14" name="Group 13" descr="&quot;&quot;" title="Travel Details button">
          <a:hlinkClick xmlns:r="http://schemas.openxmlformats.org/officeDocument/2006/relationships" r:id="rId7" tooltip="Click to view Travel Details"/>
        </xdr:cNvPr>
        <xdr:cNvGrpSpPr/>
      </xdr:nvGrpSpPr>
      <xdr:grpSpPr>
        <a:xfrm>
          <a:off x="2594115" y="4829175"/>
          <a:ext cx="1451582" cy="598159"/>
          <a:chOff x="2493150" y="2035950"/>
          <a:chExt cx="1451582" cy="598159"/>
        </a:xfrm>
      </xdr:grpSpPr>
      <xdr:pic>
        <xdr:nvPicPr>
          <xdr:cNvPr id="15" name="Picture 14" descr="&quot;&quot;" title="Travel Details button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3150" y="2035950"/>
            <a:ext cx="1451582" cy="598159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2505061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Travel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251458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  <xdr:twoCellAnchor>
    <xdr:from>
      <xdr:col>2</xdr:col>
      <xdr:colOff>2067840</xdr:colOff>
      <xdr:row>12</xdr:row>
      <xdr:rowOff>95250</xdr:rowOff>
    </xdr:from>
    <xdr:to>
      <xdr:col>5</xdr:col>
      <xdr:colOff>191387</xdr:colOff>
      <xdr:row>16</xdr:row>
      <xdr:rowOff>45709</xdr:rowOff>
    </xdr:to>
    <xdr:grpSp>
      <xdr:nvGrpSpPr>
        <xdr:cNvPr id="18" name="Group 17" descr="&quot;&quot;" title="Hotel &amp; Activity Details button">
          <a:hlinkClick xmlns:r="http://schemas.openxmlformats.org/officeDocument/2006/relationships" r:id="rId9" tooltip="Click to view Hotel &amp; Activity Details"/>
        </xdr:cNvPr>
        <xdr:cNvGrpSpPr/>
      </xdr:nvGrpSpPr>
      <xdr:grpSpPr>
        <a:xfrm>
          <a:off x="4210965" y="4829175"/>
          <a:ext cx="1447772" cy="598159"/>
          <a:chOff x="4112393" y="2033550"/>
          <a:chExt cx="1447772" cy="598159"/>
        </a:xfrm>
      </xdr:grpSpPr>
      <xdr:pic>
        <xdr:nvPicPr>
          <xdr:cNvPr id="19" name="Picture 18" descr="&quot;&quot;" title="Hotel &amp; Activity Details button"/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2393" y="2033550"/>
            <a:ext cx="1447772" cy="598159"/>
          </a:xfrm>
          <a:prstGeom prst="rect">
            <a:avLst/>
          </a:prstGeom>
        </xdr:spPr>
      </xdr:pic>
      <xdr:sp macro="" textlink="">
        <xdr:nvSpPr>
          <xdr:cNvPr id="20" name="TextBox 19">
            <a:hlinkClick xmlns:r="http://schemas.openxmlformats.org/officeDocument/2006/relationships" r:id="rId11"/>
          </xdr:cNvPr>
          <xdr:cNvSpPr txBox="1"/>
        </xdr:nvSpPr>
        <xdr:spPr>
          <a:xfrm>
            <a:off x="4121904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Hotel &amp; Activitiy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4131429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  <xdr:twoCellAnchor>
    <xdr:from>
      <xdr:col>5</xdr:col>
      <xdr:colOff>356655</xdr:colOff>
      <xdr:row>12</xdr:row>
      <xdr:rowOff>95250</xdr:rowOff>
    </xdr:from>
    <xdr:to>
      <xdr:col>5</xdr:col>
      <xdr:colOff>1796807</xdr:colOff>
      <xdr:row>16</xdr:row>
      <xdr:rowOff>45709</xdr:rowOff>
    </xdr:to>
    <xdr:grpSp>
      <xdr:nvGrpSpPr>
        <xdr:cNvPr id="22" name="Group 21" descr="&quot;&quot;" title="Car Rental button">
          <a:hlinkClick xmlns:r="http://schemas.openxmlformats.org/officeDocument/2006/relationships" r:id="rId12" tooltip="Click to view Car Rental Information"/>
        </xdr:cNvPr>
        <xdr:cNvGrpSpPr/>
      </xdr:nvGrpSpPr>
      <xdr:grpSpPr>
        <a:xfrm>
          <a:off x="5824005" y="4829175"/>
          <a:ext cx="1440152" cy="598159"/>
          <a:chOff x="5706630" y="2040675"/>
          <a:chExt cx="1440152" cy="598159"/>
        </a:xfrm>
      </xdr:grpSpPr>
      <xdr:pic>
        <xdr:nvPicPr>
          <xdr:cNvPr id="23" name="Picture 22" descr="&quot;&quot;" title="Car Rental Information button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6630" y="2040675"/>
            <a:ext cx="1440152" cy="598159"/>
          </a:xfrm>
          <a:prstGeom prst="rect">
            <a:avLst/>
          </a:prstGeom>
        </xdr:spPr>
      </xdr:pic>
      <xdr:sp macro="" textlink="">
        <xdr:nvSpPr>
          <xdr:cNvPr id="24" name="TextBox 23"/>
          <xdr:cNvSpPr txBox="1"/>
        </xdr:nvSpPr>
        <xdr:spPr>
          <a:xfrm>
            <a:off x="5712331" y="21336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Car</a:t>
            </a:r>
            <a:r>
              <a:rPr lang="en-US" sz="2000" baseline="0">
                <a:solidFill>
                  <a:schemeClr val="bg1"/>
                </a:solidFill>
                <a:latin typeface="Freestyle Script" pitchFamily="66" charset="0"/>
              </a:rPr>
              <a:t> Rental</a:t>
            </a:r>
            <a:endParaRPr lang="en-US" sz="2000">
              <a:solidFill>
                <a:schemeClr val="bg1"/>
              </a:solidFill>
              <a:latin typeface="Freestyle Script" pitchFamily="66" charset="0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572185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</a:t>
            </a:r>
          </a:p>
        </xdr:txBody>
      </xdr:sp>
    </xdr:grpSp>
    <xdr:clientData/>
  </xdr:twoCellAnchor>
  <xdr:twoCellAnchor>
    <xdr:from>
      <xdr:col>6</xdr:col>
      <xdr:colOff>152325</xdr:colOff>
      <xdr:row>12</xdr:row>
      <xdr:rowOff>95250</xdr:rowOff>
    </xdr:from>
    <xdr:to>
      <xdr:col>6</xdr:col>
      <xdr:colOff>1600097</xdr:colOff>
      <xdr:row>16</xdr:row>
      <xdr:rowOff>49518</xdr:rowOff>
    </xdr:to>
    <xdr:grpSp>
      <xdr:nvGrpSpPr>
        <xdr:cNvPr id="26" name="Group 25" descr="&quot;&quot;" title="Emergency Details button"/>
        <xdr:cNvGrpSpPr/>
      </xdr:nvGrpSpPr>
      <xdr:grpSpPr>
        <a:xfrm>
          <a:off x="7429425" y="4829175"/>
          <a:ext cx="1447772" cy="601968"/>
          <a:chOff x="7458000" y="2028750"/>
          <a:chExt cx="1447772" cy="601968"/>
        </a:xfrm>
      </xdr:grpSpPr>
      <xdr:pic>
        <xdr:nvPicPr>
          <xdr:cNvPr id="27" name="Picture 26" descr="&quot;&quot;" title="Emergency Details button"/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8000" y="2028750"/>
            <a:ext cx="1447772" cy="601968"/>
          </a:xfrm>
          <a:prstGeom prst="rect">
            <a:avLst/>
          </a:prstGeom>
        </xdr:spPr>
      </xdr:pic>
      <xdr:sp macro="" textlink="">
        <xdr:nvSpPr>
          <xdr:cNvPr id="28" name="TextBox 27"/>
          <xdr:cNvSpPr txBox="1"/>
        </xdr:nvSpPr>
        <xdr:spPr>
          <a:xfrm>
            <a:off x="7467511" y="2133599"/>
            <a:ext cx="14287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Emergency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7477036" y="24032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details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Vacation Planner">
      <a:dk1>
        <a:sysClr val="windowText" lastClr="000000"/>
      </a:dk1>
      <a:lt1>
        <a:sysClr val="window" lastClr="FFFFFF"/>
      </a:lt1>
      <a:dk2>
        <a:srgbClr val="584232"/>
      </a:dk2>
      <a:lt2>
        <a:srgbClr val="FFFFFF"/>
      </a:lt2>
      <a:accent1>
        <a:srgbClr val="F49914"/>
      </a:accent1>
      <a:accent2>
        <a:srgbClr val="CB6628"/>
      </a:accent2>
      <a:accent3>
        <a:srgbClr val="EFDA18"/>
      </a:accent3>
      <a:accent4>
        <a:srgbClr val="8CA03C"/>
      </a:accent4>
      <a:accent5>
        <a:srgbClr val="1B587C"/>
      </a:accent5>
      <a:accent6>
        <a:srgbClr val="604878"/>
      </a:accent6>
      <a:hlink>
        <a:srgbClr val="1B587C"/>
      </a:hlink>
      <a:folHlink>
        <a:srgbClr val="604878"/>
      </a:folHlink>
    </a:clrScheme>
    <a:fontScheme name="Vacation Planner">
      <a:majorFont>
        <a:latin typeface="Freestyle Script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49914"/>
    <pageSetUpPr fitToPage="1"/>
  </sheetPr>
  <dimension ref="A27:Z34"/>
  <sheetViews>
    <sheetView showGridLines="0" topLeftCell="A4" workbookViewId="0"/>
  </sheetViews>
  <sheetFormatPr defaultRowHeight="12.75" x14ac:dyDescent="0.2"/>
  <cols>
    <col min="1" max="1" width="4.28515625" style="1" customWidth="1"/>
    <col min="2" max="24" width="6" style="1" customWidth="1"/>
    <col min="25" max="25" width="3.140625" style="1" customWidth="1"/>
    <col min="26" max="26" width="4.42578125" style="1" customWidth="1"/>
    <col min="27" max="16384" width="9.140625" style="1"/>
  </cols>
  <sheetData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/>
    </row>
    <row r="33" spans="1:26" ht="12.75" customHeight="1" x14ac:dyDescent="0.2">
      <c r="A33" s="17"/>
      <c r="B33" s="59">
        <f>PersonalEntry/PersonalCount</f>
        <v>1</v>
      </c>
      <c r="C33" s="60"/>
      <c r="D33" s="61"/>
      <c r="E33" s="18"/>
      <c r="F33" s="17"/>
      <c r="G33" s="59">
        <f ca="1">TravelEntry/TravelCount</f>
        <v>0.65</v>
      </c>
      <c r="H33" s="60"/>
      <c r="I33" s="61"/>
      <c r="J33" s="17"/>
      <c r="K33" s="17"/>
      <c r="L33" s="56">
        <f ca="1">HotelEntry/HotelCount</f>
        <v>0.53846153846153844</v>
      </c>
      <c r="M33" s="57"/>
      <c r="N33" s="58"/>
      <c r="O33" s="17"/>
      <c r="P33" s="17"/>
      <c r="Q33" s="59">
        <f ca="1">IF('Car Rental'!D4="Yes",CarRentalEntry/CarRentalCount,1)</f>
        <v>0.2857142857142857</v>
      </c>
      <c r="R33" s="60"/>
      <c r="S33" s="61"/>
      <c r="T33" s="19"/>
      <c r="U33" s="17"/>
      <c r="V33" s="56">
        <f ca="1">EmergencyEntry/EmergencyCount</f>
        <v>0.625</v>
      </c>
      <c r="W33" s="57"/>
      <c r="X33" s="58"/>
      <c r="Y33" s="17"/>
      <c r="Z33"/>
    </row>
    <row r="34" spans="1:26" ht="21" customHeight="1" x14ac:dyDescent="0.2">
      <c r="A34" s="17"/>
      <c r="B34" s="62" t="str">
        <f>TEXT(B33,"0% ""complete""")</f>
        <v>100% complete</v>
      </c>
      <c r="C34" s="62"/>
      <c r="D34" s="62"/>
      <c r="E34" s="20"/>
      <c r="F34" s="21"/>
      <c r="G34" s="55" t="str">
        <f ca="1">TEXT(G33,"0% ""complete""")</f>
        <v>65% complete</v>
      </c>
      <c r="H34" s="55"/>
      <c r="I34" s="55"/>
      <c r="J34" s="21"/>
      <c r="K34" s="21"/>
      <c r="L34" s="55" t="str">
        <f ca="1">TEXT(L33,"0% ""complete""")</f>
        <v>54% complete</v>
      </c>
      <c r="M34" s="55"/>
      <c r="N34" s="55"/>
      <c r="O34" s="21"/>
      <c r="P34" s="21"/>
      <c r="Q34" s="55" t="str">
        <f ca="1">TEXT(Q33,"0% ""complete""")</f>
        <v>29% complete</v>
      </c>
      <c r="R34" s="55"/>
      <c r="S34" s="55"/>
      <c r="T34" s="21"/>
      <c r="U34" s="21"/>
      <c r="V34" s="55" t="str">
        <f ca="1">TEXT(V33,"0% ""complete""")</f>
        <v>63% complete</v>
      </c>
      <c r="W34" s="55"/>
      <c r="X34" s="55"/>
      <c r="Y34" s="17"/>
      <c r="Z34"/>
    </row>
  </sheetData>
  <mergeCells count="10">
    <mergeCell ref="V34:X34"/>
    <mergeCell ref="V33:X33"/>
    <mergeCell ref="Q33:S33"/>
    <mergeCell ref="Q34:S34"/>
    <mergeCell ref="B33:D33"/>
    <mergeCell ref="B34:D34"/>
    <mergeCell ref="G33:I33"/>
    <mergeCell ref="G34:I34"/>
    <mergeCell ref="L33:N33"/>
    <mergeCell ref="L34:N34"/>
  </mergeCells>
  <conditionalFormatting sqref="B33">
    <cfRule type="dataBar" priority="10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{E579B37E-DACA-45CF-B8D1-ACB047D0170F}</x14:id>
        </ext>
      </extLst>
    </cfRule>
  </conditionalFormatting>
  <conditionalFormatting sqref="G33">
    <cfRule type="dataBar" priority="4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{D655B07E-163A-4D2E-96F6-CACC1FEA5529}</x14:id>
        </ext>
      </extLst>
    </cfRule>
  </conditionalFormatting>
  <conditionalFormatting sqref="L33">
    <cfRule type="dataBar" priority="3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{7866133D-09BE-4577-B468-025A7A08C04E}</x14:id>
        </ext>
      </extLst>
    </cfRule>
  </conditionalFormatting>
  <conditionalFormatting sqref="Q33">
    <cfRule type="dataBar" priority="2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{9264CA9C-892E-478B-8885-A72A1FFCE6F0}</x14:id>
        </ext>
      </extLst>
    </cfRule>
  </conditionalFormatting>
  <conditionalFormatting sqref="V33">
    <cfRule type="dataBar" priority="1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{5D98EAFC-D8B7-4943-A5D2-5A75A7B9FB30}</x14:id>
        </ext>
      </extLst>
    </cfRule>
  </conditionalFormatting>
  <pageMargins left="0.25" right="0.25" top="0.75" bottom="0.75" header="0.3" footer="0.3"/>
  <pageSetup scale="95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79B37E-DACA-45CF-B8D1-ACB047D017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D655B07E-163A-4D2E-96F6-CACC1FEA55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7866133D-09BE-4577-B468-025A7A08C0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9264CA9C-892E-478B-8885-A72A1FFCE6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Q33</xm:sqref>
        </x14:conditionalFormatting>
        <x14:conditionalFormatting xmlns:xm="http://schemas.microsoft.com/office/excel/2006/main">
          <x14:cfRule type="dataBar" id="{5D98EAFC-D8B7-4943-A5D2-5A75A7B9FB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E4A078"/>
    <pageSetUpPr fitToPage="1"/>
  </sheetPr>
  <dimension ref="A1:E18"/>
  <sheetViews>
    <sheetView showGridLines="0" workbookViewId="0">
      <selection activeCell="B4" sqref="B4"/>
    </sheetView>
  </sheetViews>
  <sheetFormatPr defaultRowHeight="12.75" x14ac:dyDescent="0.2"/>
  <cols>
    <col min="1" max="1" width="15.42578125" style="1" customWidth="1"/>
    <col min="2" max="2" width="42.85546875" style="1" customWidth="1"/>
    <col min="3" max="3" width="15.7109375" style="1" customWidth="1"/>
    <col min="4" max="4" width="23.42578125" style="1" customWidth="1"/>
    <col min="5" max="5" width="33" style="1" customWidth="1"/>
    <col min="6" max="16384" width="9.140625" style="1"/>
  </cols>
  <sheetData>
    <row r="1" spans="1:5" ht="179.25" customHeight="1" x14ac:dyDescent="0.35">
      <c r="A1" s="13"/>
      <c r="B1" s="13"/>
      <c r="C1" s="13"/>
    </row>
    <row r="3" spans="1:5" ht="36" customHeight="1" x14ac:dyDescent="0.2">
      <c r="A3" s="11" t="str">
        <f>IF(COUNTA(B4:B8)&lt;1,"*","")</f>
        <v/>
      </c>
      <c r="B3" s="7" t="s">
        <v>63</v>
      </c>
      <c r="C3" s="52" t="str">
        <f>IF(E3="",1,"")</f>
        <v/>
      </c>
      <c r="D3" s="7" t="s">
        <v>64</v>
      </c>
      <c r="E3" s="48" t="s">
        <v>58</v>
      </c>
    </row>
    <row r="4" spans="1:5" ht="18" customHeight="1" x14ac:dyDescent="0.25">
      <c r="A4" s="4"/>
      <c r="B4" s="28" t="s">
        <v>52</v>
      </c>
      <c r="C4" s="30"/>
      <c r="E4" s="22"/>
    </row>
    <row r="5" spans="1:5" ht="18" customHeight="1" x14ac:dyDescent="0.2">
      <c r="A5" s="4"/>
      <c r="B5" s="23" t="s">
        <v>53</v>
      </c>
      <c r="C5" s="67" t="str">
        <f>IF(E5="",1,"")</f>
        <v/>
      </c>
      <c r="D5" s="64" t="s">
        <v>65</v>
      </c>
      <c r="E5" s="65">
        <v>3455550123</v>
      </c>
    </row>
    <row r="6" spans="1:5" ht="18" customHeight="1" x14ac:dyDescent="0.2">
      <c r="A6" s="4"/>
      <c r="B6" s="23" t="s">
        <v>54</v>
      </c>
      <c r="C6" s="67"/>
      <c r="D6" s="64"/>
      <c r="E6" s="66"/>
    </row>
    <row r="7" spans="1:5" ht="18" customHeight="1" x14ac:dyDescent="0.2">
      <c r="A7" s="4"/>
      <c r="B7" s="23"/>
      <c r="E7" s="22"/>
    </row>
    <row r="8" spans="1:5" ht="18" customHeight="1" x14ac:dyDescent="0.2">
      <c r="A8" s="4"/>
      <c r="B8" s="23"/>
      <c r="C8" s="68" t="str">
        <f>IF((E8=0)+(E8=""),1,"")</f>
        <v/>
      </c>
      <c r="D8" s="64" t="s">
        <v>66</v>
      </c>
      <c r="E8" s="65">
        <v>3455550124</v>
      </c>
    </row>
    <row r="9" spans="1:5" ht="18" customHeight="1" x14ac:dyDescent="0.2">
      <c r="B9" s="26"/>
      <c r="C9" s="68"/>
      <c r="D9" s="64"/>
      <c r="E9" s="66"/>
    </row>
    <row r="10" spans="1:5" ht="18" customHeight="1" x14ac:dyDescent="0.2">
      <c r="B10" s="8"/>
      <c r="C10" s="6"/>
      <c r="D10"/>
      <c r="E10" s="9"/>
    </row>
    <row r="11" spans="1:5" ht="18" customHeight="1" x14ac:dyDescent="0.2">
      <c r="A11" s="5">
        <f>PersonalEntry</f>
        <v>3</v>
      </c>
      <c r="B11" s="22" t="str">
        <f>IF(A11&lt;&gt;PersonalCount,"Missing important details","Important details complete")</f>
        <v>Important details complete</v>
      </c>
    </row>
    <row r="18" spans="2:5" x14ac:dyDescent="0.2">
      <c r="B18" s="63"/>
      <c r="C18" s="63"/>
      <c r="D18" s="63"/>
      <c r="E18" s="63"/>
    </row>
  </sheetData>
  <mergeCells count="7">
    <mergeCell ref="B18:E18"/>
    <mergeCell ref="D5:D6"/>
    <mergeCell ref="D8:D9"/>
    <mergeCell ref="E8:E9"/>
    <mergeCell ref="E5:E6"/>
    <mergeCell ref="C5:C6"/>
    <mergeCell ref="C8:C9"/>
  </mergeCells>
  <pageMargins left="0.25" right="0.25" top="0.75" bottom="0.75" header="0.3" footer="0.3"/>
  <pageSetup scale="9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F815C1C-9F8C-49C4-B0BD-A00EA3CE7C93}">
            <x14:iconSet iconSet="3Symbols" showValue="0" custom="1">
              <x14:cfvo type="percent">
                <xm:f>0</xm:f>
              </x14:cfvo>
              <x14:cfvo type="formula" gte="0">
                <xm:f>PersonalCount</xm:f>
              </x14:cfvo>
              <x14:cfvo type="formula">
                <xm:f>PersonalCount</xm:f>
              </x14:cfvo>
              <x14:cfIcon iconSet="3Symbols" iconId="0"/>
              <x14:cfIcon iconSet="NoIcons" iconId="0"/>
              <x14:cfIcon iconSet="3Symbols" iconId="2"/>
            </x14:iconSet>
          </x14:cfRule>
          <xm:sqref>A11</xm:sqref>
        </x14:conditionalFormatting>
        <x14:conditionalFormatting xmlns:xm="http://schemas.microsoft.com/office/excel/2006/main">
          <x14:cfRule type="iconSet" priority="1" id="{CDC6FCE1-EA5A-4820-9640-C285732A3C48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0"/>
            </x14:iconSet>
          </x14:cfRule>
          <xm:sqref>C3 C5 C8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EFDA18"/>
    <pageSetUpPr fitToPage="1"/>
  </sheetPr>
  <dimension ref="A1:F24"/>
  <sheetViews>
    <sheetView showGridLines="0" tabSelected="1" zoomScale="80" zoomScaleNormal="80" workbookViewId="0">
      <selection activeCell="A4" sqref="A4"/>
    </sheetView>
  </sheetViews>
  <sheetFormatPr defaultRowHeight="12.75" x14ac:dyDescent="0.2"/>
  <cols>
    <col min="1" max="1" width="13.85546875" style="1" customWidth="1"/>
    <col min="2" max="2" width="26.7109375" style="1" customWidth="1"/>
    <col min="3" max="3" width="28.42578125" style="1" customWidth="1"/>
    <col min="4" max="4" width="11" style="1" customWidth="1"/>
    <col min="5" max="5" width="26.7109375" style="1" customWidth="1"/>
    <col min="6" max="6" width="29.42578125" style="1" customWidth="1"/>
    <col min="7" max="7" width="13.85546875" style="1" customWidth="1"/>
    <col min="8" max="8" width="8" style="1" customWidth="1"/>
    <col min="9" max="16384" width="9.140625" style="1"/>
  </cols>
  <sheetData>
    <row r="1" spans="1:6" ht="133.5" customHeight="1" x14ac:dyDescent="0.35">
      <c r="A1" s="13"/>
      <c r="B1" s="13"/>
    </row>
    <row r="2" spans="1:6" customFormat="1" x14ac:dyDescent="0.2">
      <c r="A2" s="1"/>
      <c r="B2" s="1"/>
    </row>
    <row r="3" spans="1:6" ht="36" customHeight="1" x14ac:dyDescent="0.2">
      <c r="B3" s="16" t="s">
        <v>13</v>
      </c>
      <c r="C3" s="16"/>
      <c r="E3" s="16" t="s">
        <v>14</v>
      </c>
      <c r="F3" s="16"/>
    </row>
    <row r="4" spans="1:6" ht="18" customHeight="1" x14ac:dyDescent="0.2">
      <c r="A4" s="52" t="str">
        <f ca="1">IF(C4="",1,"")</f>
        <v/>
      </c>
      <c r="B4" s="28" t="s">
        <v>0</v>
      </c>
      <c r="C4" s="29">
        <f ca="1">TODAY()+45</f>
        <v>42350</v>
      </c>
      <c r="D4" s="52" t="str">
        <f t="shared" ref="D4:D11" ca="1" si="0">IF(F4="",1,"")</f>
        <v/>
      </c>
      <c r="E4" s="28" t="s">
        <v>0</v>
      </c>
      <c r="F4" s="29">
        <f ca="1">TODAY()+51</f>
        <v>42356</v>
      </c>
    </row>
    <row r="5" spans="1:6" ht="18" customHeight="1" x14ac:dyDescent="0.2">
      <c r="A5" s="52" t="str">
        <f>IF(C5="",1,"")</f>
        <v/>
      </c>
      <c r="B5" s="23" t="s">
        <v>1</v>
      </c>
      <c r="C5" s="24" t="s">
        <v>57</v>
      </c>
      <c r="D5" s="52" t="str">
        <f t="shared" si="0"/>
        <v/>
      </c>
      <c r="E5" s="23" t="s">
        <v>1</v>
      </c>
      <c r="F5" s="24" t="s">
        <v>57</v>
      </c>
    </row>
    <row r="6" spans="1:6" ht="18" customHeight="1" x14ac:dyDescent="0.2">
      <c r="A6" s="52" t="str">
        <f>IF(C6="",1,"")</f>
        <v/>
      </c>
      <c r="B6" s="23" t="s">
        <v>2</v>
      </c>
      <c r="C6" s="24" t="s">
        <v>15</v>
      </c>
      <c r="D6" s="52">
        <f t="shared" si="0"/>
        <v>1</v>
      </c>
      <c r="E6" s="23" t="s">
        <v>2</v>
      </c>
      <c r="F6" s="24"/>
    </row>
    <row r="7" spans="1:6" ht="18" customHeight="1" x14ac:dyDescent="0.2">
      <c r="A7" s="52" t="str">
        <f>IF(C7="",1,"")</f>
        <v/>
      </c>
      <c r="B7" s="23" t="s">
        <v>3</v>
      </c>
      <c r="C7" s="24" t="s">
        <v>17</v>
      </c>
      <c r="D7" s="52" t="str">
        <f t="shared" si="0"/>
        <v/>
      </c>
      <c r="E7" s="23" t="s">
        <v>3</v>
      </c>
      <c r="F7" s="24" t="s">
        <v>16</v>
      </c>
    </row>
    <row r="8" spans="1:6" ht="18" customHeight="1" x14ac:dyDescent="0.2">
      <c r="A8" s="52" t="str">
        <f>IF(C8="",1,"")</f>
        <v/>
      </c>
      <c r="B8" s="23" t="s">
        <v>4</v>
      </c>
      <c r="C8" s="25">
        <v>0.52083333333333337</v>
      </c>
      <c r="D8" s="52">
        <f t="shared" si="0"/>
        <v>1</v>
      </c>
      <c r="E8" s="23" t="s">
        <v>4</v>
      </c>
      <c r="F8" s="25"/>
    </row>
    <row r="9" spans="1:6" ht="18" customHeight="1" x14ac:dyDescent="0.2">
      <c r="A9" s="52"/>
      <c r="B9" s="23" t="s">
        <v>5</v>
      </c>
      <c r="C9" s="24"/>
      <c r="D9" s="52">
        <f t="shared" si="0"/>
        <v>1</v>
      </c>
      <c r="E9" s="23" t="s">
        <v>5</v>
      </c>
      <c r="F9" s="24"/>
    </row>
    <row r="10" spans="1:6" ht="18" customHeight="1" x14ac:dyDescent="0.2">
      <c r="A10" s="52" t="str">
        <f>IF(C10="",1,"")</f>
        <v/>
      </c>
      <c r="B10" s="23" t="s">
        <v>6</v>
      </c>
      <c r="C10" s="24" t="s">
        <v>16</v>
      </c>
      <c r="D10" s="52">
        <f t="shared" si="0"/>
        <v>1</v>
      </c>
      <c r="E10" s="23" t="s">
        <v>6</v>
      </c>
      <c r="F10" s="24"/>
    </row>
    <row r="11" spans="1:6" ht="18" customHeight="1" x14ac:dyDescent="0.2">
      <c r="A11" s="52" t="str">
        <f>IF(C11="",1,"")</f>
        <v/>
      </c>
      <c r="B11" s="23" t="s">
        <v>7</v>
      </c>
      <c r="C11" s="25">
        <v>0.52222222222222225</v>
      </c>
      <c r="D11" s="52">
        <f t="shared" si="0"/>
        <v>1</v>
      </c>
      <c r="E11" s="23" t="s">
        <v>7</v>
      </c>
      <c r="F11" s="25"/>
    </row>
    <row r="12" spans="1:6" ht="18" customHeight="1" x14ac:dyDescent="0.2">
      <c r="A12" s="52"/>
      <c r="B12" s="23" t="s">
        <v>8</v>
      </c>
      <c r="C12" s="24" t="s">
        <v>59</v>
      </c>
      <c r="D12" s="52"/>
      <c r="E12" s="23" t="s">
        <v>8</v>
      </c>
      <c r="F12" s="24"/>
    </row>
    <row r="13" spans="1:6" ht="18" customHeight="1" x14ac:dyDescent="0.2">
      <c r="A13" s="52" t="str">
        <f>IF(C13="",1,"")</f>
        <v/>
      </c>
      <c r="B13" s="23" t="s">
        <v>9</v>
      </c>
      <c r="C13" s="24" t="s">
        <v>60</v>
      </c>
      <c r="D13" s="52">
        <f>IF(F13="",1,"")</f>
        <v>1</v>
      </c>
      <c r="E13" s="23" t="s">
        <v>9</v>
      </c>
      <c r="F13" s="24"/>
    </row>
    <row r="14" spans="1:6" ht="18" customHeight="1" x14ac:dyDescent="0.2">
      <c r="A14" s="52" t="str">
        <f>IF(C14="",1,"")</f>
        <v/>
      </c>
      <c r="B14" s="23" t="s">
        <v>10</v>
      </c>
      <c r="C14" s="24" t="s">
        <v>18</v>
      </c>
      <c r="D14" s="52">
        <f>IF(F14="",1,"")</f>
        <v>1</v>
      </c>
      <c r="E14" s="23" t="s">
        <v>10</v>
      </c>
      <c r="F14" s="24"/>
    </row>
    <row r="15" spans="1:6" ht="18" customHeight="1" x14ac:dyDescent="0.2">
      <c r="A15" s="52" t="str">
        <f>IF(C15="",1,"")</f>
        <v/>
      </c>
      <c r="B15" s="23" t="s">
        <v>11</v>
      </c>
      <c r="C15" s="24" t="s">
        <v>55</v>
      </c>
      <c r="D15" s="52"/>
      <c r="E15" s="23" t="s">
        <v>11</v>
      </c>
      <c r="F15" s="24"/>
    </row>
    <row r="16" spans="1:6" ht="18" customHeight="1" x14ac:dyDescent="0.2">
      <c r="A16" s="52"/>
      <c r="B16" s="26" t="s">
        <v>12</v>
      </c>
      <c r="C16" s="27">
        <v>1235550234</v>
      </c>
      <c r="D16" s="52"/>
      <c r="E16" s="26" t="s">
        <v>12</v>
      </c>
      <c r="F16" s="27">
        <v>1235550234</v>
      </c>
    </row>
    <row r="17" spans="1:6" ht="18" customHeight="1" x14ac:dyDescent="0.2"/>
    <row r="18" spans="1:6" ht="18" customHeight="1" x14ac:dyDescent="0.2">
      <c r="A18" s="5">
        <f ca="1">TravelEntry</f>
        <v>13</v>
      </c>
      <c r="B18" s="22" t="str">
        <f ca="1">IF(A18&lt;&gt;TravelCount,"Missing Important details","Important details complete")</f>
        <v>Missing Important details</v>
      </c>
    </row>
    <row r="24" spans="1:6" x14ac:dyDescent="0.2">
      <c r="B24" s="63"/>
      <c r="C24" s="63"/>
      <c r="D24" s="63"/>
      <c r="E24" s="63"/>
      <c r="F24" s="63"/>
    </row>
  </sheetData>
  <mergeCells count="1">
    <mergeCell ref="B24:F24"/>
  </mergeCells>
  <pageMargins left="0.25" right="0.25" top="0.75" bottom="0.75" header="0.3" footer="0.3"/>
  <pageSetup scale="68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C19F30E-3DDA-41F5-94A3-2FFAA39D7615}">
            <x14:iconSet iconSet="3Symbols" showValue="0" custom="1">
              <x14:cfvo type="percent">
                <xm:f>0</xm:f>
              </x14:cfvo>
              <x14:cfvo type="formula" gte="0">
                <xm:f>TravelCount</xm:f>
              </x14:cfvo>
              <x14:cfvo type="formula">
                <xm:f>TravelCount</xm:f>
              </x14:cfvo>
              <x14:cfIcon iconSet="3Symbols" iconId="0"/>
              <x14:cfIcon iconSet="NoIcons" iconId="0"/>
              <x14:cfIcon iconSet="3Symbols" iconId="2"/>
            </x14:iconSet>
          </x14:cfRule>
          <xm:sqref>A18</xm:sqref>
        </x14:conditionalFormatting>
        <x14:conditionalFormatting xmlns:xm="http://schemas.microsoft.com/office/excel/2006/main">
          <x14:cfRule type="iconSet" priority="1" id="{D0264D4C-D25C-4E2F-82D5-B159A48D620C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0"/>
            </x14:iconSet>
          </x14:cfRule>
          <xm:sqref>A4:A8 A10:A11 A13:A15 D4:D11 D13:D14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8CA03C"/>
    <pageSetUpPr fitToPage="1"/>
  </sheetPr>
  <dimension ref="A1:G22"/>
  <sheetViews>
    <sheetView showGridLines="0" workbookViewId="0">
      <selection activeCell="C4" sqref="C4"/>
    </sheetView>
  </sheetViews>
  <sheetFormatPr defaultRowHeight="12.75" x14ac:dyDescent="0.2"/>
  <cols>
    <col min="1" max="1" width="6.42578125" style="1" customWidth="1"/>
    <col min="2" max="2" width="25.140625" style="1" customWidth="1"/>
    <col min="3" max="3" width="34.42578125" style="1" customWidth="1"/>
    <col min="4" max="4" width="3.85546875" style="1" customWidth="1"/>
    <col min="5" max="5" width="2.42578125" style="1" customWidth="1"/>
    <col min="6" max="6" width="25.140625" style="1" customWidth="1"/>
    <col min="7" max="7" width="47.7109375" style="1" customWidth="1"/>
    <col min="8" max="8" width="5.7109375" style="1" customWidth="1"/>
    <col min="9" max="16384" width="9.140625" style="1"/>
  </cols>
  <sheetData>
    <row r="1" spans="1:7" ht="133.5" customHeight="1" x14ac:dyDescent="0.35">
      <c r="A1" s="13"/>
      <c r="B1" s="13"/>
      <c r="C1" s="13"/>
    </row>
    <row r="2" spans="1:7" s="2" customFormat="1" x14ac:dyDescent="0.2">
      <c r="C2" s="3"/>
    </row>
    <row r="3" spans="1:7" ht="36" customHeight="1" x14ac:dyDescent="0.2">
      <c r="B3" s="16" t="s">
        <v>31</v>
      </c>
      <c r="C3" s="16"/>
      <c r="F3" s="16" t="s">
        <v>46</v>
      </c>
      <c r="G3" s="16"/>
    </row>
    <row r="4" spans="1:7" ht="18" customHeight="1" x14ac:dyDescent="0.2">
      <c r="A4" s="52" t="str">
        <f t="shared" ref="A4:A10" ca="1" si="0">IF(C4="",1,"")</f>
        <v/>
      </c>
      <c r="B4" s="28" t="s">
        <v>19</v>
      </c>
      <c r="C4" s="29">
        <f ca="1">TODAY()+45</f>
        <v>42350</v>
      </c>
      <c r="E4" s="10"/>
      <c r="F4" s="40" t="s">
        <v>26</v>
      </c>
      <c r="G4" s="41" t="s">
        <v>30</v>
      </c>
    </row>
    <row r="5" spans="1:7" ht="18" customHeight="1" x14ac:dyDescent="0.2">
      <c r="A5" s="52" t="str">
        <f t="shared" si="0"/>
        <v/>
      </c>
      <c r="B5" s="23" t="s">
        <v>20</v>
      </c>
      <c r="C5" s="24" t="s">
        <v>47</v>
      </c>
      <c r="E5" s="52">
        <f>IF(AND($G$4&lt;&gt;"",G5=""),1,"")</f>
        <v>1</v>
      </c>
      <c r="F5" s="35" t="s">
        <v>27</v>
      </c>
      <c r="G5" s="36"/>
    </row>
    <row r="6" spans="1:7" ht="18" customHeight="1" x14ac:dyDescent="0.2">
      <c r="A6" s="52" t="str">
        <f t="shared" si="0"/>
        <v/>
      </c>
      <c r="B6" s="23" t="s">
        <v>21</v>
      </c>
      <c r="C6" s="24" t="s">
        <v>49</v>
      </c>
      <c r="E6" s="52">
        <f>IF(AND($G$4&lt;&gt;"",G6=""),1,"")</f>
        <v>1</v>
      </c>
      <c r="F6" s="23" t="s">
        <v>19</v>
      </c>
      <c r="G6" s="37"/>
    </row>
    <row r="7" spans="1:7" ht="18" customHeight="1" x14ac:dyDescent="0.2">
      <c r="A7" s="52" t="str">
        <f t="shared" si="0"/>
        <v/>
      </c>
      <c r="B7" s="23" t="s">
        <v>22</v>
      </c>
      <c r="C7" s="32" t="s">
        <v>16</v>
      </c>
      <c r="E7" s="52">
        <f>IF(AND($G$4&lt;&gt;"",G7=""),1,"")</f>
        <v>1</v>
      </c>
      <c r="F7" s="38" t="s">
        <v>25</v>
      </c>
      <c r="G7" s="39"/>
    </row>
    <row r="8" spans="1:7" ht="18" customHeight="1" x14ac:dyDescent="0.2">
      <c r="A8" s="52" t="str">
        <f t="shared" ca="1" si="0"/>
        <v/>
      </c>
      <c r="B8" s="23" t="s">
        <v>23</v>
      </c>
      <c r="C8" s="33">
        <f ca="1">TODAY()+45.5</f>
        <v>42350.5</v>
      </c>
      <c r="E8" s="53"/>
      <c r="F8" s="40" t="s">
        <v>28</v>
      </c>
      <c r="G8" s="41" t="s">
        <v>56</v>
      </c>
    </row>
    <row r="9" spans="1:7" ht="18" customHeight="1" x14ac:dyDescent="0.2">
      <c r="A9" s="52" t="str">
        <f t="shared" ca="1" si="0"/>
        <v/>
      </c>
      <c r="B9" s="23" t="s">
        <v>24</v>
      </c>
      <c r="C9" s="33">
        <f ca="1">TODAY()+50.5</f>
        <v>42355.5</v>
      </c>
      <c r="E9" s="52">
        <f>IF(AND($G$8&lt;&gt;"",G9=""),1,"")</f>
        <v>1</v>
      </c>
      <c r="F9" s="35" t="s">
        <v>27</v>
      </c>
      <c r="G9" s="36"/>
    </row>
    <row r="10" spans="1:7" ht="18" customHeight="1" x14ac:dyDescent="0.2">
      <c r="A10" s="52" t="str">
        <f t="shared" si="0"/>
        <v/>
      </c>
      <c r="B10" s="26" t="s">
        <v>25</v>
      </c>
      <c r="C10" s="34" t="s">
        <v>50</v>
      </c>
      <c r="E10" s="52">
        <f>IF(AND($G$8&lt;&gt;"",G10=""),1,"")</f>
        <v>1</v>
      </c>
      <c r="F10" s="23" t="s">
        <v>19</v>
      </c>
      <c r="G10" s="37"/>
    </row>
    <row r="11" spans="1:7" ht="18" customHeight="1" x14ac:dyDescent="0.2">
      <c r="E11" s="52">
        <f>IF(AND($G$8&lt;&gt;"",G11=""),1,"")</f>
        <v>1</v>
      </c>
      <c r="F11" s="38" t="s">
        <v>25</v>
      </c>
      <c r="G11" s="39"/>
    </row>
    <row r="12" spans="1:7" ht="18" customHeight="1" x14ac:dyDescent="0.2">
      <c r="A12" s="5">
        <f ca="1">HotelEntry</f>
        <v>7</v>
      </c>
      <c r="B12" s="22" t="str">
        <f ca="1">IF(A12&lt;&gt;HotelCount,"Missing important details","Important details complete")</f>
        <v>Missing important details</v>
      </c>
      <c r="E12" s="42"/>
      <c r="F12" s="40" t="s">
        <v>29</v>
      </c>
      <c r="G12" s="41"/>
    </row>
    <row r="13" spans="1:7" ht="18" customHeight="1" x14ac:dyDescent="0.2">
      <c r="E13" s="52" t="str">
        <f>IF(AND($G$12&lt;&gt;"",G13=""),1,"")</f>
        <v/>
      </c>
      <c r="F13" s="35" t="s">
        <v>27</v>
      </c>
      <c r="G13" s="36"/>
    </row>
    <row r="14" spans="1:7" ht="18" customHeight="1" x14ac:dyDescent="0.2">
      <c r="E14" s="52" t="str">
        <f>IF(AND($G$12&lt;&gt;"",G14=""),1,"")</f>
        <v/>
      </c>
      <c r="F14" s="23" t="s">
        <v>19</v>
      </c>
      <c r="G14" s="37"/>
    </row>
    <row r="15" spans="1:7" ht="18" customHeight="1" x14ac:dyDescent="0.2">
      <c r="E15" s="52" t="str">
        <f>IF(AND($G$12&lt;&gt;"",G15=""),1,"")</f>
        <v/>
      </c>
      <c r="F15" s="26" t="s">
        <v>25</v>
      </c>
      <c r="G15" s="34"/>
    </row>
    <row r="18" spans="1:7" x14ac:dyDescent="0.2">
      <c r="A18" s="2"/>
    </row>
    <row r="19" spans="1:7" x14ac:dyDescent="0.2">
      <c r="C19" s="14"/>
    </row>
    <row r="20" spans="1:7" x14ac:dyDescent="0.2">
      <c r="C20" s="15"/>
    </row>
    <row r="21" spans="1:7" x14ac:dyDescent="0.2">
      <c r="C21" s="15"/>
    </row>
    <row r="22" spans="1:7" x14ac:dyDescent="0.2">
      <c r="B22" s="63"/>
      <c r="C22" s="63"/>
      <c r="D22" s="63"/>
      <c r="E22" s="63"/>
      <c r="F22" s="63"/>
      <c r="G22" s="63"/>
    </row>
  </sheetData>
  <mergeCells count="1">
    <mergeCell ref="B22:G22"/>
  </mergeCells>
  <pageMargins left="0.25" right="0.25" top="0.75" bottom="0.75" header="0.3" footer="0.3"/>
  <pageSetup scale="68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86468AC5-0FE7-40F8-86ED-D106441CE8C7}">
            <x14:iconSet iconSet="3Symbols" showValue="0" custom="1">
              <x14:cfvo type="percent">
                <xm:f>0</xm:f>
              </x14:cfvo>
              <x14:cfvo type="formula" gte="0">
                <xm:f>HotelCount</xm:f>
              </x14:cfvo>
              <x14:cfvo type="formula">
                <xm:f>HotelCount</xm:f>
              </x14:cfvo>
              <x14:cfIcon iconSet="3Symbols" iconId="0"/>
              <x14:cfIcon iconSet="NoIcons" iconId="0"/>
              <x14:cfIcon iconSet="3Symbols" iconId="2"/>
            </x14:iconSet>
          </x14:cfRule>
          <xm:sqref>A18 A12</xm:sqref>
        </x14:conditionalFormatting>
        <x14:conditionalFormatting xmlns:xm="http://schemas.microsoft.com/office/excel/2006/main">
          <x14:cfRule type="iconSet" priority="1" id="{CFAA0C29-7C8C-48D3-B207-27195498B7F3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0"/>
            </x14:iconSet>
          </x14:cfRule>
          <xm:sqref>E5:E7 E9:E11 E13:E15 A4:A10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74B1E"/>
    <pageSetUpPr fitToPage="1"/>
  </sheetPr>
  <dimension ref="A1:E19"/>
  <sheetViews>
    <sheetView showGridLines="0" zoomScaleNormal="100" workbookViewId="0">
      <selection activeCell="D4" sqref="D4"/>
    </sheetView>
  </sheetViews>
  <sheetFormatPr defaultRowHeight="12.75" x14ac:dyDescent="0.2"/>
  <cols>
    <col min="1" max="1" width="13.7109375" style="1" customWidth="1"/>
    <col min="2" max="2" width="6.28515625" style="1" customWidth="1"/>
    <col min="3" max="3" width="23" style="1" customWidth="1"/>
    <col min="4" max="4" width="61.7109375" style="1" customWidth="1"/>
    <col min="5" max="5" width="13.7109375" style="1" customWidth="1"/>
    <col min="6" max="6" width="6.28515625" style="1" customWidth="1"/>
    <col min="7" max="16384" width="9.140625" style="1"/>
  </cols>
  <sheetData>
    <row r="1" spans="2:4" ht="157.5" customHeight="1" x14ac:dyDescent="0.35">
      <c r="B1" s="13"/>
      <c r="C1" s="13"/>
      <c r="D1" s="13"/>
    </row>
    <row r="2" spans="2:4" customFormat="1" x14ac:dyDescent="0.2">
      <c r="B2" s="1"/>
      <c r="C2" s="1"/>
    </row>
    <row r="3" spans="2:4" ht="36" customHeight="1" x14ac:dyDescent="0.2">
      <c r="C3" s="7" t="s">
        <v>32</v>
      </c>
      <c r="D3" s="7"/>
    </row>
    <row r="4" spans="2:4" customFormat="1" ht="18" customHeight="1" x14ac:dyDescent="0.2">
      <c r="C4" s="40" t="s">
        <v>61</v>
      </c>
      <c r="D4" s="49" t="s">
        <v>62</v>
      </c>
    </row>
    <row r="5" spans="2:4" ht="18" customHeight="1" x14ac:dyDescent="0.2">
      <c r="B5" s="54" t="str">
        <f t="shared" ref="B5:B11" ca="1" si="0">IF(AND($D$4="Yes",D5=""),1,"")</f>
        <v/>
      </c>
      <c r="C5" s="35" t="s">
        <v>19</v>
      </c>
      <c r="D5" s="51">
        <f ca="1">TODAY()+45</f>
        <v>42350</v>
      </c>
    </row>
    <row r="6" spans="2:4" ht="18" customHeight="1" x14ac:dyDescent="0.2">
      <c r="B6" s="54">
        <f t="shared" si="0"/>
        <v>1</v>
      </c>
      <c r="C6" s="23" t="s">
        <v>33</v>
      </c>
      <c r="D6" s="24"/>
    </row>
    <row r="7" spans="2:4" ht="18" customHeight="1" x14ac:dyDescent="0.2">
      <c r="B7" s="54">
        <f t="shared" si="0"/>
        <v>1</v>
      </c>
      <c r="C7" s="23" t="s">
        <v>34</v>
      </c>
      <c r="D7" s="33"/>
    </row>
    <row r="8" spans="2:4" ht="18" customHeight="1" x14ac:dyDescent="0.2">
      <c r="B8" s="54">
        <f t="shared" si="0"/>
        <v>1</v>
      </c>
      <c r="C8" s="23" t="s">
        <v>35</v>
      </c>
      <c r="D8" s="33"/>
    </row>
    <row r="9" spans="2:4" ht="18" customHeight="1" x14ac:dyDescent="0.2">
      <c r="B9" s="54">
        <f t="shared" si="0"/>
        <v>1</v>
      </c>
      <c r="C9" s="23" t="s">
        <v>25</v>
      </c>
      <c r="D9" s="24"/>
    </row>
    <row r="10" spans="2:4" ht="18" customHeight="1" x14ac:dyDescent="0.2">
      <c r="B10" s="54" t="str">
        <f t="shared" si="0"/>
        <v/>
      </c>
      <c r="C10" s="23" t="s">
        <v>36</v>
      </c>
      <c r="D10" s="24" t="s">
        <v>48</v>
      </c>
    </row>
    <row r="11" spans="2:4" ht="18" customHeight="1" x14ac:dyDescent="0.2">
      <c r="B11" s="54">
        <f t="shared" si="0"/>
        <v>1</v>
      </c>
      <c r="C11" s="26" t="s">
        <v>37</v>
      </c>
      <c r="D11" s="27"/>
    </row>
    <row r="12" spans="2:4" ht="18" customHeight="1" x14ac:dyDescent="0.2"/>
    <row r="13" spans="2:4" ht="18" customHeight="1" x14ac:dyDescent="0.25">
      <c r="B13" s="5">
        <f ca="1">CarRentalEntry</f>
        <v>2</v>
      </c>
      <c r="C13" s="50" t="str">
        <f ca="1">IF(B13&lt;&gt;CarRentalCount,"Missing important details","Important details complete")</f>
        <v>Missing important details</v>
      </c>
    </row>
    <row r="19" spans="1:5" x14ac:dyDescent="0.2">
      <c r="A19" s="63"/>
      <c r="B19" s="63"/>
      <c r="C19" s="63"/>
      <c r="D19" s="63"/>
      <c r="E19" s="63"/>
    </row>
  </sheetData>
  <mergeCells count="1">
    <mergeCell ref="A19:E19"/>
  </mergeCells>
  <dataValidations count="1">
    <dataValidation type="list" allowBlank="1" showInputMessage="1" showErrorMessage="1" sqref="D4">
      <formula1>"Yes,No"</formula1>
    </dataValidation>
  </dataValidations>
  <pageMargins left="0.25" right="0.25" top="0.75" bottom="0.75" header="0.3" footer="0.3"/>
  <pageSetup scale="87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BDA203E-6DC5-4172-9DC8-447B17F51921}">
            <x14:iconSet iconSet="3Symbols" showValue="0" custom="1">
              <x14:cfvo type="percent">
                <xm:f>0</xm:f>
              </x14:cfvo>
              <x14:cfvo type="formula" gte="0">
                <xm:f>CarRentalCount</xm:f>
              </x14:cfvo>
              <x14:cfvo type="formula">
                <xm:f>CarRentalCount</xm:f>
              </x14:cfvo>
              <x14:cfIcon iconSet="3Symbols" iconId="0"/>
              <x14:cfIcon iconSet="NoIcons" iconId="0"/>
              <x14:cfIcon iconSet="3Symbols" iconId="2"/>
            </x14:iconSet>
          </x14:cfRule>
          <xm:sqref>B13</xm:sqref>
        </x14:conditionalFormatting>
        <x14:conditionalFormatting xmlns:xm="http://schemas.microsoft.com/office/excel/2006/main">
          <x14:cfRule type="iconSet" priority="1" id="{8BCCFC18-E27D-41BC-9B9E-96720D027989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0"/>
            </x14:iconSet>
          </x14:cfRule>
          <xm:sqref>B5:B11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4EA4D8"/>
    <pageSetUpPr fitToPage="1"/>
  </sheetPr>
  <dimension ref="A1:G17"/>
  <sheetViews>
    <sheetView showGridLines="0" workbookViewId="0">
      <selection activeCell="C4" sqref="C4"/>
    </sheetView>
  </sheetViews>
  <sheetFormatPr defaultRowHeight="12.75" x14ac:dyDescent="0.2"/>
  <cols>
    <col min="1" max="1" width="9.140625" style="1" customWidth="1"/>
    <col min="2" max="2" width="23" style="1" customWidth="1"/>
    <col min="3" max="3" width="43.7109375" style="1" customWidth="1"/>
    <col min="4" max="4" width="3.5703125" style="1" customWidth="1"/>
    <col min="5" max="5" width="2.5703125" style="1" customWidth="1"/>
    <col min="6" max="6" width="27.140625" style="1" customWidth="1"/>
    <col min="7" max="7" width="28.85546875" style="1" customWidth="1"/>
    <col min="8" max="16384" width="9.140625" style="1"/>
  </cols>
  <sheetData>
    <row r="1" spans="1:7" ht="167.25" customHeight="1" x14ac:dyDescent="0.35">
      <c r="A1" s="13"/>
      <c r="B1" s="13"/>
      <c r="C1" s="13"/>
    </row>
    <row r="2" spans="1:7" customFormat="1" x14ac:dyDescent="0.2">
      <c r="A2" s="1"/>
      <c r="B2" s="1"/>
    </row>
    <row r="3" spans="1:7" ht="36" customHeight="1" x14ac:dyDescent="0.2">
      <c r="B3" s="7" t="s">
        <v>43</v>
      </c>
      <c r="C3" s="7"/>
      <c r="F3" s="7" t="s">
        <v>44</v>
      </c>
      <c r="G3" s="7"/>
    </row>
    <row r="4" spans="1:7" ht="18" customHeight="1" x14ac:dyDescent="0.2">
      <c r="A4" s="54" t="str">
        <f t="shared" ref="A4:A9" si="0">IF(C4="",1,"")</f>
        <v/>
      </c>
      <c r="B4" s="28" t="s">
        <v>38</v>
      </c>
      <c r="C4" s="29" t="s">
        <v>51</v>
      </c>
      <c r="E4" s="74">
        <f>IF(G4="",1,"")</f>
        <v>1</v>
      </c>
      <c r="F4" s="75" t="s">
        <v>45</v>
      </c>
      <c r="G4" s="73"/>
    </row>
    <row r="5" spans="1:7" ht="18" customHeight="1" x14ac:dyDescent="0.2">
      <c r="A5" s="54" t="str">
        <f t="shared" si="0"/>
        <v/>
      </c>
      <c r="B5" s="43" t="s">
        <v>39</v>
      </c>
      <c r="C5" s="44">
        <v>1235550567</v>
      </c>
      <c r="E5" s="74"/>
      <c r="F5" s="76"/>
      <c r="G5" s="72"/>
    </row>
    <row r="6" spans="1:7" ht="18" customHeight="1" x14ac:dyDescent="0.2">
      <c r="A6" s="54" t="str">
        <f t="shared" si="0"/>
        <v/>
      </c>
      <c r="B6" s="43" t="s">
        <v>40</v>
      </c>
      <c r="C6" s="45">
        <v>5</v>
      </c>
      <c r="E6" s="74">
        <f>IF(G6="",1,"")</f>
        <v>1</v>
      </c>
      <c r="F6" s="76" t="s">
        <v>45</v>
      </c>
      <c r="G6" s="71"/>
    </row>
    <row r="7" spans="1:7" ht="18" customHeight="1" x14ac:dyDescent="0.2">
      <c r="A7" s="54" t="str">
        <f t="shared" si="0"/>
        <v/>
      </c>
      <c r="B7" s="43" t="s">
        <v>25</v>
      </c>
      <c r="C7" s="45">
        <v>5</v>
      </c>
      <c r="E7" s="74"/>
      <c r="F7" s="76"/>
      <c r="G7" s="72"/>
    </row>
    <row r="8" spans="1:7" ht="18" customHeight="1" x14ac:dyDescent="0.2">
      <c r="A8" s="54" t="str">
        <f t="shared" ca="1" si="0"/>
        <v/>
      </c>
      <c r="B8" s="43" t="s">
        <v>41</v>
      </c>
      <c r="C8" s="46">
        <f ca="1">TODAY()</f>
        <v>42305</v>
      </c>
      <c r="E8" s="11"/>
      <c r="F8" s="76" t="s">
        <v>45</v>
      </c>
      <c r="G8" s="69"/>
    </row>
    <row r="9" spans="1:7" ht="18" customHeight="1" x14ac:dyDescent="0.25">
      <c r="A9" s="54">
        <f t="shared" si="0"/>
        <v>1</v>
      </c>
      <c r="B9" s="47" t="s">
        <v>42</v>
      </c>
      <c r="C9" s="31"/>
      <c r="E9" s="12"/>
      <c r="F9" s="77"/>
      <c r="G9" s="70"/>
    </row>
    <row r="10" spans="1:7" ht="18" customHeight="1" x14ac:dyDescent="0.2"/>
    <row r="11" spans="1:7" ht="18" customHeight="1" x14ac:dyDescent="0.25">
      <c r="A11" s="5">
        <f ca="1">EmergencyEntry</f>
        <v>5</v>
      </c>
      <c r="B11" s="50" t="str">
        <f ca="1">IF(A11&lt;&gt;EmergencyCount,"Missing important details","Important details complete")</f>
        <v>Missing important details</v>
      </c>
    </row>
    <row r="17" spans="2:7" x14ac:dyDescent="0.2">
      <c r="B17" s="63"/>
      <c r="C17" s="63"/>
      <c r="D17" s="63"/>
      <c r="E17" s="63"/>
      <c r="F17" s="63"/>
      <c r="G17" s="63"/>
    </row>
  </sheetData>
  <mergeCells count="9">
    <mergeCell ref="B17:G17"/>
    <mergeCell ref="G8:G9"/>
    <mergeCell ref="G6:G7"/>
    <mergeCell ref="G4:G5"/>
    <mergeCell ref="E4:E5"/>
    <mergeCell ref="E6:E7"/>
    <mergeCell ref="F4:F5"/>
    <mergeCell ref="F6:F7"/>
    <mergeCell ref="F8:F9"/>
  </mergeCells>
  <pageMargins left="0.25" right="0.25" top="0.75" bottom="0.75" header="0.3" footer="0.3"/>
  <pageSetup scale="6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6358D1E-0C06-4941-A2DB-6905E4C292AB}">
            <x14:iconSet iconSet="3Symbols" showValue="0" custom="1">
              <x14:cfvo type="percent">
                <xm:f>0</xm:f>
              </x14:cfvo>
              <x14:cfvo type="formula" gte="0">
                <xm:f>EmergencyCount</xm:f>
              </x14:cfvo>
              <x14:cfvo type="formula">
                <xm:f>EmergencyCount</xm:f>
              </x14:cfvo>
              <x14:cfIcon iconSet="3Symbols" iconId="0"/>
              <x14:cfIcon iconSet="NoIcons" iconId="0"/>
              <x14:cfIcon iconSet="3Symbols" iconId="2"/>
            </x14:iconSet>
          </x14:cfRule>
          <xm:sqref>A11</xm:sqref>
        </x14:conditionalFormatting>
        <x14:conditionalFormatting xmlns:xm="http://schemas.microsoft.com/office/excel/2006/main">
          <x14:cfRule type="iconSet" priority="1" id="{D1DEBD55-61D6-45BC-A20C-57E6F50DF4E5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0"/>
            </x14:iconSet>
          </x14:cfRule>
          <xm:sqref>E4:E7 A4:A9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0D00ED5-69BE-421D-AA62-F4BB5DD42B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Personal Details</vt:lpstr>
      <vt:lpstr>Travel Details</vt:lpstr>
      <vt:lpstr>Hotel and Activities</vt:lpstr>
      <vt:lpstr>Car Rental</vt:lpstr>
      <vt:lpstr>Emergency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2015-10-28T19:28:22Z</dcterms:created>
  <dcterms:modified xsi:type="dcterms:W3CDTF">2015-10-29T04:06:41Z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TC034289559991</vt:lpwstr>
  </property>
</Properties>
</file>