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CODING\ED\EDDB_Data\"/>
    </mc:Choice>
  </mc:AlternateContent>
  <xr:revisionPtr revIDLastSave="0" documentId="13_ncr:1_{BD8BF88F-23EC-451B-985B-6BCA0675CDD9}" xr6:coauthVersionLast="47" xr6:coauthVersionMax="47" xr10:uidLastSave="{00000000-0000-0000-0000-000000000000}"/>
  <bookViews>
    <workbookView xWindow="-110" yWindow="-110" windowWidth="19420" windowHeight="10540" xr2:uid="{943F5C3C-6363-4147-B82A-1DE60D8EA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H7" i="1"/>
  <c r="I7" i="1" s="1"/>
  <c r="I10" i="1"/>
  <c r="I11" i="1" s="1"/>
  <c r="I12" i="1" s="1"/>
  <c r="I13" i="1" s="1"/>
  <c r="I14" i="1" s="1"/>
  <c r="I15" i="1" s="1"/>
  <c r="I3" i="1"/>
  <c r="I4" i="1" s="1"/>
  <c r="I5" i="1" s="1"/>
  <c r="I6" i="1" s="1"/>
  <c r="I2" i="1"/>
  <c r="I1" i="1"/>
  <c r="H15" i="1"/>
  <c r="H14" i="1"/>
  <c r="H13" i="1"/>
  <c r="H12" i="1"/>
  <c r="H11" i="1"/>
  <c r="H10" i="1"/>
  <c r="H6" i="1"/>
  <c r="H5" i="1"/>
  <c r="H4" i="1"/>
  <c r="H3" i="1"/>
  <c r="H2" i="1"/>
  <c r="H1" i="1"/>
  <c r="Z18" i="1"/>
  <c r="Y18" i="1"/>
  <c r="X18" i="1"/>
  <c r="W18" i="1"/>
  <c r="V18" i="1"/>
  <c r="U18" i="1"/>
  <c r="U19" i="1" s="1"/>
  <c r="X13" i="1"/>
  <c r="X12" i="1"/>
  <c r="X11" i="1"/>
  <c r="X10" i="1"/>
  <c r="X9" i="1"/>
  <c r="X8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V19" i="1" l="1"/>
  <c r="W19" i="1" s="1"/>
  <c r="X19" i="1" s="1"/>
  <c r="Y19" i="1" s="1"/>
  <c r="Z19" i="1" s="1"/>
</calcChain>
</file>

<file path=xl/sharedStrings.xml><?xml version="1.0" encoding="utf-8"?>
<sst xmlns="http://schemas.openxmlformats.org/spreadsheetml/2006/main" count="185" uniqueCount="143">
  <si>
    <t>id</t>
  </si>
  <si>
    <t>station_id</t>
  </si>
  <si>
    <t>commodity_id</t>
  </si>
  <si>
    <t>supply</t>
  </si>
  <si>
    <t>supply_bracket</t>
  </si>
  <si>
    <t>buy_price</t>
  </si>
  <si>
    <t>sell_price</t>
  </si>
  <si>
    <t>demand</t>
  </si>
  <si>
    <t>demand_bracket</t>
  </si>
  <si>
    <t>collected_at</t>
  </si>
  <si>
    <t>listings.csv</t>
  </si>
  <si>
    <t>id:412,</t>
  </si>
  <si>
    <t>name:"Jahn Hangar",</t>
  </si>
  <si>
    <t>system_id:28,</t>
  </si>
  <si>
    <t>updated_at:1639354639,</t>
  </si>
  <si>
    <t>max_landing_pad_size:"M",</t>
  </si>
  <si>
    <t>distance_to_star:167,</t>
  </si>
  <si>
    <t>government_id:96,</t>
  </si>
  <si>
    <t>government:"Democracy",</t>
  </si>
  <si>
    <t>allegiance_id:4,</t>
  </si>
  <si>
    <t>allegiance:"Independent",</t>
  </si>
  <si>
    <t>states:[{"id":80,"name":"None"}],</t>
  </si>
  <si>
    <t>type_id:4,</t>
  </si>
  <si>
    <t>type:"Industrial Outpost",</t>
  </si>
  <si>
    <t>has_blackmarket:true,</t>
  </si>
  <si>
    <t>has_market:true,</t>
  </si>
  <si>
    <t>has_refuel:true,</t>
  </si>
  <si>
    <t>has_repair:true,</t>
  </si>
  <si>
    <t>has_rearm:false,</t>
  </si>
  <si>
    <t>has_outfitting:false,</t>
  </si>
  <si>
    <t>has_shipyard:false,</t>
  </si>
  <si>
    <t>has_docking:true,</t>
  </si>
  <si>
    <t>has_commodities:true,</t>
  </si>
  <si>
    <t>has_material_trader:false,</t>
  </si>
  <si>
    <t>has_technology_broker:false,</t>
  </si>
  <si>
    <t>has_carrier_vendor:false,</t>
  </si>
  <si>
    <t>has_carrier_administration:false,</t>
  </si>
  <si>
    <t>has_interstellar_factors:false,</t>
  </si>
  <si>
    <t>has_universal_cartographics:true,</t>
  </si>
  <si>
    <t>import_commodities:["Mineral Oil","Lepidolite","Methane Clathrate"],</t>
  </si>
  <si>
    <t>export_commodities:["Polymers","Aluminium","Titanium"],</t>
  </si>
  <si>
    <t>prohibited_commodities:["Narcotics","Combat Stabilisers","Imperial Slaves","Slaves","Personal Weapons","Battle Weapons","Bootleg Liquor","Landmines"],</t>
  </si>
  <si>
    <t>economies:["Extraction","Refinery"],</t>
  </si>
  <si>
    <t>shipyard_updated_at:null,</t>
  </si>
  <si>
    <t>outfitting_updated_at:null,</t>
  </si>
  <si>
    <t>market_updated_at:1639354639,</t>
  </si>
  <si>
    <t>is_planetary:false,</t>
  </si>
  <si>
    <t>selling_ships:[],</t>
  </si>
  <si>
    <t>selling_modules:[],</t>
  </si>
  <si>
    <t>settlement_size_id:null,</t>
  </si>
  <si>
    <t>settlement_size:null,</t>
  </si>
  <si>
    <t>settlement_security_id:null,</t>
  </si>
  <si>
    <t>settlement_security:null,</t>
  </si>
  <si>
    <t>body_id:14229,</t>
  </si>
  <si>
    <t>controlling_minor_faction_id:19597,</t>
  </si>
  <si>
    <t>ed_market_id:3228737792</t>
  </si>
  <si>
    <t>}</t>
  </si>
  <si>
    <t>stations.jsonl</t>
  </si>
  <si>
    <t>id:1,</t>
  </si>
  <si>
    <t>edsm_id:12695,</t>
  </si>
  <si>
    <t>name:"1 G. Caeli",</t>
  </si>
  <si>
    <t>x:80.90625,</t>
  </si>
  <si>
    <t>y:-83.53125,</t>
  </si>
  <si>
    <t>z:-30.8125,</t>
  </si>
  <si>
    <t>population:6626250,</t>
  </si>
  <si>
    <t>is_populated:true,</t>
  </si>
  <si>
    <t>government_id:144,</t>
  </si>
  <si>
    <t>government:"Patronage",</t>
  </si>
  <si>
    <t>allegiance_id:2,</t>
  </si>
  <si>
    <t>allegiance:"Empire",</t>
  </si>
  <si>
    <t>security_id:32,</t>
  </si>
  <si>
    <t>security:"Medium",</t>
  </si>
  <si>
    <t>primary_economy_id:4,</t>
  </si>
  <si>
    <t>primary_economy:"Industrial",</t>
  </si>
  <si>
    <t>power:"Arissa Lavigny-Duval",</t>
  </si>
  <si>
    <t>power_state:"Exploited",</t>
  </si>
  <si>
    <t>power_state_id:32,</t>
  </si>
  <si>
    <t>needs_permit:false,</t>
  </si>
  <si>
    <t>updated_at:1639637011,</t>
  </si>
  <si>
    <t>minor_factions_updated_at:1639637011,</t>
  </si>
  <si>
    <t>simbad_ref:"",</t>
  </si>
  <si>
    <t>controlling_minor_faction_id:31816,</t>
  </si>
  <si>
    <t>controlling_minor_faction:"1 G. Caeli Empire League",</t>
  </si>
  <si>
    <t>reserve_type_id:3,</t>
  </si>
  <si>
    <t>reserve_type:"Common",</t>
  </si>
  <si>
    <t>minor_faction_presences:[{"happiness_id":2,"minor_faction_id":31816,"influence":56.8,"active_states":[{"id":80,"name":"None"}],"pending_states":[],"recovering_states":[]},{"happiness_id":2,"minor_faction_id":54517,"influence":2.1,"active_states":[{"id":80,"name":"None"}],"pending_states":[],"recovering_states":[]},{"happiness_id":2,"minor_faction_id":54518,"influence":1,"active_states":[{"id":80,"name":"None"}],"pending_states":[],"recovering_states":[]},{"happiness_id":2,"minor_faction_id":54519,"influence":4.7,"active_states":[{"id":80,"name":"None"}],"pending_states":[],"recovering_states":[]},{"happiness_id":2,"minor_faction_id":74917,"influence":10.4,"active_states":[{"id":80,"name":"None"}],"pending_states":[],"recovering_states":[]},{"happiness_id":2,"minor_faction_id":40897,"influence":16.6,"active_states":[{"id":80,"name":"None"}],"pending_states":[],"recovering_states":[]},{"happiness_id":2,"minor_faction_id":61626,"influence":8.4,"active_states":[{"id":80,"name":"None"}],"pending_states":[],"recovering_states":[]}],</t>
  </si>
  <si>
    <t>ed_system_address:560249948515</t>
  </si>
  <si>
    <t>systems_populated.jsonl</t>
  </si>
  <si>
    <t>name:"Explosives",</t>
  </si>
  <si>
    <t>category_id:1,</t>
  </si>
  <si>
    <t>average_price:512,</t>
  </si>
  <si>
    <t>is_rare:0,</t>
  </si>
  <si>
    <t>max_buy_price:1114,</t>
  </si>
  <si>
    <t>max_sell_price:2101,</t>
  </si>
  <si>
    <t>min_buy_price:17,</t>
  </si>
  <si>
    <t>min_sell_price:25,</t>
  </si>
  <si>
    <t>buy_price_lower_average:167,</t>
  </si>
  <si>
    <t>sell_price_upper_average:1284,</t>
  </si>
  <si>
    <t>is_non_marketable:0,</t>
  </si>
  <si>
    <t>ed_id:128049204,</t>
  </si>
  <si>
    <t>category:{"id":1,"name":"Chemicals"}</t>
  </si>
  <si>
    <t>commodities.json</t>
  </si>
  <si>
    <t>https://eddb.io/station/412</t>
  </si>
  <si>
    <t>time is seconds since 1 jan 1970</t>
  </si>
  <si>
    <t>K</t>
  </si>
  <si>
    <t>https://eddb.io/commodity/2</t>
  </si>
  <si>
    <t>https://eddb.io/system/11768</t>
  </si>
  <si>
    <t>systems.csv</t>
  </si>
  <si>
    <t>edsm_id</t>
  </si>
  <si>
    <t>name</t>
  </si>
  <si>
    <t>x</t>
  </si>
  <si>
    <t>y</t>
  </si>
  <si>
    <t>z</t>
  </si>
  <si>
    <t>population</t>
  </si>
  <si>
    <t>is_populated</t>
  </si>
  <si>
    <t>government_id</t>
  </si>
  <si>
    <t>government</t>
  </si>
  <si>
    <t>allegiance_id</t>
  </si>
  <si>
    <t>allegiance</t>
  </si>
  <si>
    <t>security_id</t>
  </si>
  <si>
    <t>security</t>
  </si>
  <si>
    <t>primary_economy_id</t>
  </si>
  <si>
    <t>primary_economy</t>
  </si>
  <si>
    <t>power</t>
  </si>
  <si>
    <t>power_state</t>
  </si>
  <si>
    <t>power_state_id</t>
  </si>
  <si>
    <t>needs_permit</t>
  </si>
  <si>
    <t>updated_at</t>
  </si>
  <si>
    <t>minor_factions_updated_at</t>
  </si>
  <si>
    <t>simbad_ref</t>
  </si>
  <si>
    <t>controlling_minor_faction_id</t>
  </si>
  <si>
    <t>controlling_minor_faction</t>
  </si>
  <si>
    <t>reserve_type_id</t>
  </si>
  <si>
    <t>reserve_type</t>
  </si>
  <si>
    <t>ed_system_address</t>
  </si>
  <si>
    <t>float</t>
  </si>
  <si>
    <t>integer</t>
  </si>
  <si>
    <t>string</t>
  </si>
  <si>
    <t>boolean</t>
  </si>
  <si>
    <t>system_id</t>
  </si>
  <si>
    <t>max_landing_pad_size</t>
  </si>
  <si>
    <t>distance_to_star</t>
  </si>
  <si>
    <t>is_planetary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</si>
</sst>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1"/>
    <xf numFmtId="0" fontId="2" fillId="3" borderId="0" xfId="2"/>
    <xf numFmtId="0" fontId="3" fillId="4" borderId="0" xfId="3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db.io/station/412" TargetMode="External"/><Relationship Id="rId2" Type="http://schemas.openxmlformats.org/officeDocument/2006/relationships/hyperlink" Target="https://eddb.io/system/11768" TargetMode="External"/><Relationship Id="rId1" Type="http://schemas.openxmlformats.org/officeDocument/2006/relationships/hyperlink" Target="https://eddb.io/commodity/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374B-2AFA-4539-BE2D-D395406DC753}">
  <dimension ref="A1:Z57"/>
  <sheetViews>
    <sheetView tabSelected="1" topLeftCell="B1" workbookViewId="0">
      <selection activeCell="D15" sqref="D15"/>
    </sheetView>
  </sheetViews>
  <sheetFormatPr defaultColWidth="8.7265625" defaultRowHeight="14.5" x14ac:dyDescent="0.35"/>
  <cols>
    <col min="1" max="1" width="8.7265625" customWidth="1"/>
    <col min="2" max="2" width="32.7265625" customWidth="1"/>
    <col min="3" max="3" width="8.7265625" customWidth="1"/>
    <col min="4" max="4" width="32.7265625" customWidth="1"/>
    <col min="5" max="12" width="8.7265625" customWidth="1"/>
    <col min="13" max="13" width="32.7265625" customWidth="1"/>
    <col min="15" max="15" width="32.7265625" customWidth="1"/>
    <col min="16" max="16" width="8.7265625" customWidth="1"/>
  </cols>
  <sheetData>
    <row r="1" spans="1:26" x14ac:dyDescent="0.35">
      <c r="B1" t="s">
        <v>103</v>
      </c>
      <c r="G1" t="s">
        <v>0</v>
      </c>
      <c r="H1" t="str">
        <f>"'"&amp;G1&amp;"', "</f>
        <v xml:space="preserve">'id', </v>
      </c>
      <c r="I1" t="str">
        <f>H1</f>
        <v xml:space="preserve">'id', </v>
      </c>
    </row>
    <row r="2" spans="1:26" x14ac:dyDescent="0.35">
      <c r="G2" t="s">
        <v>109</v>
      </c>
      <c r="H2" t="str">
        <f t="shared" ref="H2:H8" si="0">"'"&amp;G2&amp;"', "</f>
        <v xml:space="preserve">'name', </v>
      </c>
      <c r="I2" t="str">
        <f>I1&amp;H2</f>
        <v xml:space="preserve">'id', 'name', </v>
      </c>
    </row>
    <row r="3" spans="1:26" x14ac:dyDescent="0.35">
      <c r="B3" s="3"/>
      <c r="D3" s="3" t="s">
        <v>102</v>
      </c>
      <c r="G3" t="s">
        <v>139</v>
      </c>
      <c r="H3" t="str">
        <f t="shared" si="0"/>
        <v xml:space="preserve">'system_id', </v>
      </c>
      <c r="I3" t="str">
        <f t="shared" ref="I3:I8" si="1">I2&amp;H3</f>
        <v xml:space="preserve">'id', 'name', 'system_id', </v>
      </c>
      <c r="M3" s="3" t="s">
        <v>105</v>
      </c>
      <c r="O3" s="3" t="s">
        <v>106</v>
      </c>
    </row>
    <row r="4" spans="1:26" x14ac:dyDescent="0.35">
      <c r="A4" t="s">
        <v>104</v>
      </c>
      <c r="B4" s="2">
        <v>313540</v>
      </c>
      <c r="D4" s="2">
        <v>242409</v>
      </c>
      <c r="G4" t="s">
        <v>127</v>
      </c>
      <c r="H4" t="str">
        <f t="shared" si="0"/>
        <v xml:space="preserve">'updated_at', </v>
      </c>
      <c r="I4" t="str">
        <f t="shared" si="1"/>
        <v xml:space="preserve">'id', 'name', 'system_id', 'updated_at', </v>
      </c>
      <c r="M4" s="2">
        <v>113</v>
      </c>
      <c r="O4" s="2">
        <v>34368</v>
      </c>
    </row>
    <row r="5" spans="1:26" x14ac:dyDescent="0.35">
      <c r="G5" t="s">
        <v>140</v>
      </c>
      <c r="H5" t="str">
        <f t="shared" si="0"/>
        <v xml:space="preserve">'max_landing_pad_size', </v>
      </c>
      <c r="I5" t="str">
        <f t="shared" si="1"/>
        <v xml:space="preserve">'id', 'name', 'system_id', 'updated_at', 'max_landing_pad_size', </v>
      </c>
    </row>
    <row r="6" spans="1:26" x14ac:dyDescent="0.35">
      <c r="B6" t="s">
        <v>10</v>
      </c>
      <c r="D6" t="s">
        <v>57</v>
      </c>
      <c r="G6" t="s">
        <v>141</v>
      </c>
      <c r="H6" t="str">
        <f t="shared" si="0"/>
        <v xml:space="preserve">'distance_to_star', </v>
      </c>
      <c r="I6" t="str">
        <f t="shared" si="1"/>
        <v xml:space="preserve">'id', 'name', 'system_id', 'updated_at', 'max_landing_pad_size', 'distance_to_star', </v>
      </c>
      <c r="M6" t="s">
        <v>101</v>
      </c>
      <c r="O6" t="s">
        <v>87</v>
      </c>
      <c r="Q6" t="s">
        <v>107</v>
      </c>
    </row>
    <row r="7" spans="1:26" x14ac:dyDescent="0.35">
      <c r="G7" t="s">
        <v>142</v>
      </c>
      <c r="H7" t="str">
        <f t="shared" si="0"/>
        <v xml:space="preserve">'is_planetary', </v>
      </c>
      <c r="I7" t="str">
        <f t="shared" ref="I7" si="2">I6&amp;H7</f>
        <v xml:space="preserve">'id', 'name', 'system_id', 'updated_at', 'max_landing_pad_size', 'distance_to_star', 'is_planetary', </v>
      </c>
      <c r="T7" t="s">
        <v>109</v>
      </c>
    </row>
    <row r="8" spans="1:26" x14ac:dyDescent="0.35">
      <c r="A8">
        <v>0</v>
      </c>
      <c r="B8" s="4" t="s">
        <v>0</v>
      </c>
      <c r="Q8" s="1" t="s">
        <v>0</v>
      </c>
      <c r="R8">
        <v>0</v>
      </c>
      <c r="T8" t="s">
        <v>0</v>
      </c>
      <c r="U8">
        <v>0</v>
      </c>
      <c r="V8" t="s">
        <v>0</v>
      </c>
      <c r="W8" t="s">
        <v>136</v>
      </c>
      <c r="X8" t="str">
        <f>"("&amp;U8&amp;", '"&amp;V8&amp;"', '"&amp;W8&amp;"')"</f>
        <v>(0, 'id', 'integer')</v>
      </c>
    </row>
    <row r="9" spans="1:26" x14ac:dyDescent="0.35">
      <c r="A9">
        <v>1</v>
      </c>
      <c r="B9" s="1" t="s">
        <v>1</v>
      </c>
      <c r="D9" s="1" t="s">
        <v>11</v>
      </c>
      <c r="E9" t="s">
        <v>136</v>
      </c>
      <c r="Q9" s="4" t="s">
        <v>108</v>
      </c>
      <c r="R9">
        <f>1+R8</f>
        <v>1</v>
      </c>
      <c r="T9" t="s">
        <v>109</v>
      </c>
      <c r="U9">
        <v>2</v>
      </c>
      <c r="V9" t="s">
        <v>109</v>
      </c>
      <c r="W9" t="s">
        <v>137</v>
      </c>
      <c r="X9" t="str">
        <f t="shared" ref="X9:X13" si="3">"("&amp;U9&amp;", '"&amp;V9&amp;"', '"&amp;W9&amp;"')"</f>
        <v>(2, 'name', 'string')</v>
      </c>
    </row>
    <row r="10" spans="1:26" x14ac:dyDescent="0.35">
      <c r="A10">
        <v>2</v>
      </c>
      <c r="B10" s="1" t="s">
        <v>2</v>
      </c>
      <c r="G10" t="s">
        <v>136</v>
      </c>
      <c r="H10" t="str">
        <f>"'"&amp;G10&amp;"', "</f>
        <v xml:space="preserve">'integer', </v>
      </c>
      <c r="I10" t="str">
        <f>H10</f>
        <v xml:space="preserve">'integer', </v>
      </c>
      <c r="M10" s="1" t="s">
        <v>58</v>
      </c>
      <c r="Q10" s="1" t="s">
        <v>109</v>
      </c>
      <c r="R10">
        <f t="shared" ref="R10:R35" si="4">1+R9</f>
        <v>2</v>
      </c>
      <c r="T10" t="s">
        <v>110</v>
      </c>
      <c r="U10">
        <v>3</v>
      </c>
      <c r="V10" t="s">
        <v>110</v>
      </c>
      <c r="W10" t="s">
        <v>135</v>
      </c>
      <c r="X10" t="str">
        <f t="shared" si="3"/>
        <v>(3, 'x', 'float')</v>
      </c>
    </row>
    <row r="11" spans="1:26" x14ac:dyDescent="0.35">
      <c r="G11" t="s">
        <v>137</v>
      </c>
      <c r="H11" t="str">
        <f t="shared" ref="H11:H17" si="5">"'"&amp;G11&amp;"', "</f>
        <v xml:space="preserve">'string', </v>
      </c>
      <c r="I11" t="str">
        <f>I10&amp;H11</f>
        <v xml:space="preserve">'integer', 'string', </v>
      </c>
      <c r="Q11" s="1" t="s">
        <v>110</v>
      </c>
      <c r="R11">
        <f t="shared" si="4"/>
        <v>3</v>
      </c>
      <c r="T11" t="s">
        <v>111</v>
      </c>
      <c r="U11">
        <v>4</v>
      </c>
      <c r="V11" t="s">
        <v>111</v>
      </c>
      <c r="W11" t="s">
        <v>135</v>
      </c>
      <c r="X11" t="str">
        <f t="shared" si="3"/>
        <v>(4, 'y', 'float')</v>
      </c>
    </row>
    <row r="12" spans="1:26" x14ac:dyDescent="0.35">
      <c r="A12">
        <v>3</v>
      </c>
      <c r="B12" s="1" t="s">
        <v>3</v>
      </c>
      <c r="D12" s="1" t="s">
        <v>12</v>
      </c>
      <c r="E12" t="s">
        <v>137</v>
      </c>
      <c r="G12" t="s">
        <v>136</v>
      </c>
      <c r="H12" t="str">
        <f t="shared" si="5"/>
        <v xml:space="preserve">'integer', </v>
      </c>
      <c r="I12" t="str">
        <f t="shared" ref="I12:I17" si="6">I11&amp;H12</f>
        <v xml:space="preserve">'integer', 'string', 'integer', </v>
      </c>
      <c r="M12" s="1" t="s">
        <v>88</v>
      </c>
      <c r="Q12" s="1" t="s">
        <v>111</v>
      </c>
      <c r="R12">
        <f t="shared" si="4"/>
        <v>4</v>
      </c>
      <c r="T12" t="s">
        <v>112</v>
      </c>
      <c r="U12">
        <v>5</v>
      </c>
      <c r="V12" t="s">
        <v>112</v>
      </c>
      <c r="W12" t="s">
        <v>135</v>
      </c>
      <c r="X12" t="str">
        <f t="shared" si="3"/>
        <v>(5, 'z', 'float')</v>
      </c>
    </row>
    <row r="13" spans="1:26" x14ac:dyDescent="0.35">
      <c r="A13">
        <v>4</v>
      </c>
      <c r="B13" s="4" t="s">
        <v>4</v>
      </c>
      <c r="D13" s="1" t="s">
        <v>13</v>
      </c>
      <c r="E13" t="s">
        <v>136</v>
      </c>
      <c r="G13" t="s">
        <v>136</v>
      </c>
      <c r="H13" t="str">
        <f t="shared" si="5"/>
        <v xml:space="preserve">'integer', </v>
      </c>
      <c r="I13" t="str">
        <f t="shared" si="6"/>
        <v xml:space="preserve">'integer', 'string', 'integer', 'integer', </v>
      </c>
      <c r="M13" s="4" t="s">
        <v>89</v>
      </c>
      <c r="O13" s="1" t="s">
        <v>58</v>
      </c>
      <c r="Q13" s="1" t="s">
        <v>112</v>
      </c>
      <c r="R13">
        <f t="shared" si="4"/>
        <v>5</v>
      </c>
      <c r="T13" t="s">
        <v>126</v>
      </c>
      <c r="U13">
        <v>19</v>
      </c>
      <c r="V13" t="s">
        <v>126</v>
      </c>
      <c r="W13" t="s">
        <v>138</v>
      </c>
      <c r="X13" t="str">
        <f t="shared" si="3"/>
        <v>(19, 'needs_permit', 'boolean')</v>
      </c>
    </row>
    <row r="14" spans="1:26" x14ac:dyDescent="0.35">
      <c r="A14">
        <v>5</v>
      </c>
      <c r="B14" s="1" t="s">
        <v>5</v>
      </c>
      <c r="G14" t="s">
        <v>137</v>
      </c>
      <c r="H14" t="str">
        <f t="shared" si="5"/>
        <v xml:space="preserve">'string', </v>
      </c>
      <c r="I14" t="str">
        <f t="shared" si="6"/>
        <v xml:space="preserve">'integer', 'string', 'integer', 'integer', 'string', </v>
      </c>
      <c r="M14" s="4" t="s">
        <v>90</v>
      </c>
      <c r="Q14" s="4" t="s">
        <v>113</v>
      </c>
      <c r="R14">
        <f t="shared" si="4"/>
        <v>6</v>
      </c>
    </row>
    <row r="15" spans="1:26" x14ac:dyDescent="0.35">
      <c r="A15">
        <v>6</v>
      </c>
      <c r="B15" s="1" t="s">
        <v>6</v>
      </c>
      <c r="D15" s="1" t="s">
        <v>14</v>
      </c>
      <c r="E15" t="s">
        <v>136</v>
      </c>
      <c r="G15" t="s">
        <v>136</v>
      </c>
      <c r="H15" t="str">
        <f t="shared" si="5"/>
        <v xml:space="preserve">'integer', </v>
      </c>
      <c r="I15" t="str">
        <f t="shared" si="6"/>
        <v xml:space="preserve">'integer', 'string', 'integer', 'integer', 'string', 'integer', </v>
      </c>
      <c r="M15" s="1" t="s">
        <v>91</v>
      </c>
      <c r="O15" s="4" t="s">
        <v>59</v>
      </c>
      <c r="Q15" s="4" t="s">
        <v>114</v>
      </c>
      <c r="R15">
        <f t="shared" si="4"/>
        <v>7</v>
      </c>
    </row>
    <row r="16" spans="1:26" x14ac:dyDescent="0.35">
      <c r="A16">
        <v>7</v>
      </c>
      <c r="B16" s="1" t="s">
        <v>7</v>
      </c>
      <c r="D16" s="1" t="s">
        <v>15</v>
      </c>
      <c r="E16" t="s">
        <v>137</v>
      </c>
      <c r="G16" t="s">
        <v>138</v>
      </c>
      <c r="H16" t="str">
        <f t="shared" si="5"/>
        <v xml:space="preserve">'boolean', </v>
      </c>
      <c r="I16" t="str">
        <f t="shared" ref="I16" si="7">I15&amp;H16</f>
        <v xml:space="preserve">'integer', 'string', 'integer', 'integer', 'string', 'integer', 'boolean', </v>
      </c>
      <c r="M16" s="4" t="s">
        <v>92</v>
      </c>
      <c r="O16" s="1" t="s">
        <v>60</v>
      </c>
      <c r="Q16" s="4" t="s">
        <v>115</v>
      </c>
      <c r="R16">
        <f t="shared" si="4"/>
        <v>8</v>
      </c>
      <c r="U16">
        <v>0</v>
      </c>
      <c r="V16">
        <v>2</v>
      </c>
      <c r="W16">
        <v>3</v>
      </c>
      <c r="X16">
        <v>4</v>
      </c>
      <c r="Y16">
        <v>5</v>
      </c>
      <c r="Z16">
        <v>19</v>
      </c>
    </row>
    <row r="17" spans="1:26" x14ac:dyDescent="0.35">
      <c r="A17">
        <v>8</v>
      </c>
      <c r="B17" s="4" t="s">
        <v>8</v>
      </c>
      <c r="D17" s="1" t="s">
        <v>16</v>
      </c>
      <c r="E17" t="s">
        <v>136</v>
      </c>
      <c r="M17" s="4" t="s">
        <v>93</v>
      </c>
      <c r="O17" s="1" t="s">
        <v>61</v>
      </c>
      <c r="Q17" s="4" t="s">
        <v>116</v>
      </c>
      <c r="R17">
        <f t="shared" si="4"/>
        <v>9</v>
      </c>
      <c r="U17" t="s">
        <v>136</v>
      </c>
      <c r="V17" t="s">
        <v>137</v>
      </c>
      <c r="W17" t="s">
        <v>135</v>
      </c>
      <c r="X17" t="s">
        <v>135</v>
      </c>
      <c r="Y17" t="s">
        <v>135</v>
      </c>
      <c r="Z17" t="s">
        <v>138</v>
      </c>
    </row>
    <row r="18" spans="1:26" x14ac:dyDescent="0.35">
      <c r="A18">
        <v>9</v>
      </c>
      <c r="B18" s="1" t="s">
        <v>9</v>
      </c>
      <c r="D18" t="s">
        <v>17</v>
      </c>
      <c r="M18" s="4" t="s">
        <v>94</v>
      </c>
      <c r="O18" s="1" t="s">
        <v>62</v>
      </c>
      <c r="Q18" s="4" t="s">
        <v>117</v>
      </c>
      <c r="R18">
        <f t="shared" si="4"/>
        <v>10</v>
      </c>
      <c r="U18" t="str">
        <f>"'"&amp;U17&amp;"', "</f>
        <v xml:space="preserve">'integer', </v>
      </c>
      <c r="V18" t="str">
        <f t="shared" ref="V18:Z18" si="8">"'"&amp;V17&amp;"', "</f>
        <v xml:space="preserve">'string', </v>
      </c>
      <c r="W18" t="str">
        <f t="shared" si="8"/>
        <v xml:space="preserve">'float', </v>
      </c>
      <c r="X18" t="str">
        <f t="shared" si="8"/>
        <v xml:space="preserve">'float', </v>
      </c>
      <c r="Y18" t="str">
        <f t="shared" si="8"/>
        <v xml:space="preserve">'float', </v>
      </c>
      <c r="Z18" t="str">
        <f t="shared" si="8"/>
        <v xml:space="preserve">'boolean', </v>
      </c>
    </row>
    <row r="19" spans="1:26" x14ac:dyDescent="0.35">
      <c r="D19" t="s">
        <v>18</v>
      </c>
      <c r="M19" s="4" t="s">
        <v>95</v>
      </c>
      <c r="O19" s="1" t="s">
        <v>63</v>
      </c>
      <c r="Q19" s="4" t="s">
        <v>118</v>
      </c>
      <c r="R19">
        <f t="shared" si="4"/>
        <v>11</v>
      </c>
      <c r="U19" t="str">
        <f>U18</f>
        <v xml:space="preserve">'integer', </v>
      </c>
      <c r="V19" t="str">
        <f>U19&amp;V18</f>
        <v xml:space="preserve">'integer', 'string', </v>
      </c>
      <c r="W19" t="str">
        <f t="shared" ref="W19:Z19" si="9">V19&amp;W18</f>
        <v xml:space="preserve">'integer', 'string', 'float', </v>
      </c>
      <c r="X19" t="str">
        <f t="shared" si="9"/>
        <v xml:space="preserve">'integer', 'string', 'float', 'float', </v>
      </c>
      <c r="Y19" t="str">
        <f t="shared" si="9"/>
        <v xml:space="preserve">'integer', 'string', 'float', 'float', 'float', </v>
      </c>
      <c r="Z19" t="str">
        <f t="shared" si="9"/>
        <v xml:space="preserve">'integer', 'string', 'float', 'float', 'float', 'boolean', </v>
      </c>
    </row>
    <row r="20" spans="1:26" x14ac:dyDescent="0.35">
      <c r="D20" t="s">
        <v>19</v>
      </c>
      <c r="M20" s="4" t="s">
        <v>96</v>
      </c>
      <c r="O20" s="4" t="s">
        <v>64</v>
      </c>
      <c r="Q20" s="4" t="s">
        <v>119</v>
      </c>
      <c r="R20">
        <f t="shared" si="4"/>
        <v>12</v>
      </c>
    </row>
    <row r="21" spans="1:26" x14ac:dyDescent="0.35">
      <c r="D21" t="s">
        <v>20</v>
      </c>
      <c r="M21" s="4" t="s">
        <v>97</v>
      </c>
      <c r="O21" s="4" t="s">
        <v>65</v>
      </c>
      <c r="Q21" s="4" t="s">
        <v>120</v>
      </c>
      <c r="R21">
        <f t="shared" si="4"/>
        <v>13</v>
      </c>
    </row>
    <row r="22" spans="1:26" x14ac:dyDescent="0.35">
      <c r="D22" t="s">
        <v>21</v>
      </c>
      <c r="M22" s="4" t="s">
        <v>98</v>
      </c>
      <c r="O22" s="4" t="s">
        <v>66</v>
      </c>
      <c r="Q22" s="4" t="s">
        <v>121</v>
      </c>
      <c r="R22">
        <f t="shared" si="4"/>
        <v>14</v>
      </c>
    </row>
    <row r="23" spans="1:26" x14ac:dyDescent="0.35">
      <c r="D23" t="s">
        <v>22</v>
      </c>
      <c r="M23" s="4" t="s">
        <v>99</v>
      </c>
      <c r="O23" s="4" t="s">
        <v>67</v>
      </c>
      <c r="Q23" s="4" t="s">
        <v>122</v>
      </c>
      <c r="R23">
        <f t="shared" si="4"/>
        <v>15</v>
      </c>
    </row>
    <row r="24" spans="1:26" x14ac:dyDescent="0.35">
      <c r="D24" t="s">
        <v>23</v>
      </c>
      <c r="M24" s="4" t="s">
        <v>100</v>
      </c>
      <c r="O24" s="4" t="s">
        <v>68</v>
      </c>
      <c r="Q24" s="4" t="s">
        <v>123</v>
      </c>
      <c r="R24">
        <f t="shared" si="4"/>
        <v>16</v>
      </c>
    </row>
    <row r="25" spans="1:26" x14ac:dyDescent="0.35">
      <c r="D25" t="s">
        <v>24</v>
      </c>
      <c r="O25" s="4" t="s">
        <v>69</v>
      </c>
      <c r="Q25" s="4" t="s">
        <v>124</v>
      </c>
      <c r="R25">
        <f t="shared" si="4"/>
        <v>17</v>
      </c>
    </row>
    <row r="26" spans="1:26" x14ac:dyDescent="0.35">
      <c r="D26" t="s">
        <v>25</v>
      </c>
      <c r="O26" s="4" t="s">
        <v>21</v>
      </c>
      <c r="Q26" s="4" t="s">
        <v>125</v>
      </c>
      <c r="R26">
        <f t="shared" si="4"/>
        <v>18</v>
      </c>
    </row>
    <row r="27" spans="1:26" x14ac:dyDescent="0.35">
      <c r="D27" t="s">
        <v>26</v>
      </c>
      <c r="O27" s="4" t="s">
        <v>70</v>
      </c>
      <c r="Q27" s="1" t="s">
        <v>126</v>
      </c>
      <c r="R27">
        <f t="shared" si="4"/>
        <v>19</v>
      </c>
    </row>
    <row r="28" spans="1:26" x14ac:dyDescent="0.35">
      <c r="D28" t="s">
        <v>27</v>
      </c>
      <c r="O28" s="4" t="s">
        <v>71</v>
      </c>
      <c r="Q28" s="4" t="s">
        <v>127</v>
      </c>
      <c r="R28">
        <f t="shared" si="4"/>
        <v>20</v>
      </c>
    </row>
    <row r="29" spans="1:26" x14ac:dyDescent="0.35">
      <c r="D29" t="s">
        <v>28</v>
      </c>
      <c r="O29" s="4" t="s">
        <v>72</v>
      </c>
      <c r="Q29" s="4" t="s">
        <v>128</v>
      </c>
      <c r="R29">
        <f t="shared" si="4"/>
        <v>21</v>
      </c>
    </row>
    <row r="30" spans="1:26" x14ac:dyDescent="0.35">
      <c r="D30" t="s">
        <v>29</v>
      </c>
      <c r="O30" s="4" t="s">
        <v>73</v>
      </c>
      <c r="Q30" s="4" t="s">
        <v>129</v>
      </c>
      <c r="R30">
        <f t="shared" si="4"/>
        <v>22</v>
      </c>
    </row>
    <row r="31" spans="1:26" x14ac:dyDescent="0.35">
      <c r="D31" t="s">
        <v>30</v>
      </c>
      <c r="O31" s="4" t="s">
        <v>74</v>
      </c>
      <c r="Q31" s="4" t="s">
        <v>130</v>
      </c>
      <c r="R31">
        <f t="shared" si="4"/>
        <v>23</v>
      </c>
    </row>
    <row r="32" spans="1:26" x14ac:dyDescent="0.35">
      <c r="D32" t="s">
        <v>31</v>
      </c>
      <c r="O32" s="4" t="s">
        <v>75</v>
      </c>
      <c r="Q32" s="4" t="s">
        <v>131</v>
      </c>
      <c r="R32">
        <f t="shared" si="4"/>
        <v>24</v>
      </c>
    </row>
    <row r="33" spans="4:18" x14ac:dyDescent="0.35">
      <c r="D33" t="s">
        <v>32</v>
      </c>
      <c r="O33" s="4" t="s">
        <v>76</v>
      </c>
      <c r="Q33" s="4" t="s">
        <v>132</v>
      </c>
      <c r="R33">
        <f t="shared" si="4"/>
        <v>25</v>
      </c>
    </row>
    <row r="34" spans="4:18" x14ac:dyDescent="0.35">
      <c r="D34" t="s">
        <v>33</v>
      </c>
      <c r="O34" s="1" t="s">
        <v>77</v>
      </c>
      <c r="Q34" s="4" t="s">
        <v>133</v>
      </c>
      <c r="R34">
        <f t="shared" si="4"/>
        <v>26</v>
      </c>
    </row>
    <row r="35" spans="4:18" x14ac:dyDescent="0.35">
      <c r="D35" t="s">
        <v>34</v>
      </c>
      <c r="O35" s="4" t="s">
        <v>78</v>
      </c>
      <c r="Q35" s="4" t="s">
        <v>134</v>
      </c>
      <c r="R35">
        <f t="shared" si="4"/>
        <v>27</v>
      </c>
    </row>
    <row r="36" spans="4:18" x14ac:dyDescent="0.35">
      <c r="D36" t="s">
        <v>35</v>
      </c>
      <c r="O36" s="4" t="s">
        <v>79</v>
      </c>
    </row>
    <row r="37" spans="4:18" x14ac:dyDescent="0.35">
      <c r="D37" t="s">
        <v>36</v>
      </c>
      <c r="O37" s="4" t="s">
        <v>80</v>
      </c>
    </row>
    <row r="38" spans="4:18" x14ac:dyDescent="0.35">
      <c r="D38" t="s">
        <v>37</v>
      </c>
      <c r="O38" s="4" t="s">
        <v>81</v>
      </c>
    </row>
    <row r="39" spans="4:18" x14ac:dyDescent="0.35">
      <c r="D39" t="s">
        <v>38</v>
      </c>
      <c r="O39" s="4" t="s">
        <v>82</v>
      </c>
    </row>
    <row r="40" spans="4:18" x14ac:dyDescent="0.35">
      <c r="D40" t="s">
        <v>39</v>
      </c>
      <c r="O40" s="4" t="s">
        <v>83</v>
      </c>
    </row>
    <row r="41" spans="4:18" x14ac:dyDescent="0.35">
      <c r="D41" t="s">
        <v>40</v>
      </c>
      <c r="O41" s="4" t="s">
        <v>84</v>
      </c>
    </row>
    <row r="42" spans="4:18" x14ac:dyDescent="0.35">
      <c r="D42" s="5" t="s">
        <v>41</v>
      </c>
      <c r="O42" s="4" t="s">
        <v>85</v>
      </c>
    </row>
    <row r="43" spans="4:18" x14ac:dyDescent="0.35">
      <c r="D43" t="s">
        <v>42</v>
      </c>
      <c r="O43" s="4" t="s">
        <v>86</v>
      </c>
    </row>
    <row r="44" spans="4:18" x14ac:dyDescent="0.35">
      <c r="D44" t="s">
        <v>43</v>
      </c>
      <c r="O44" s="4" t="s">
        <v>56</v>
      </c>
    </row>
    <row r="45" spans="4:18" x14ac:dyDescent="0.35">
      <c r="D45" t="s">
        <v>44</v>
      </c>
    </row>
    <row r="46" spans="4:18" x14ac:dyDescent="0.35">
      <c r="D46" t="s">
        <v>45</v>
      </c>
    </row>
    <row r="47" spans="4:18" x14ac:dyDescent="0.35">
      <c r="D47" s="1" t="s">
        <v>46</v>
      </c>
      <c r="E47" t="s">
        <v>138</v>
      </c>
    </row>
    <row r="48" spans="4:18" x14ac:dyDescent="0.35">
      <c r="D48" t="s">
        <v>47</v>
      </c>
    </row>
    <row r="49" spans="4:4" x14ac:dyDescent="0.35">
      <c r="D49" t="s">
        <v>48</v>
      </c>
    </row>
    <row r="50" spans="4:4" x14ac:dyDescent="0.35">
      <c r="D50" t="s">
        <v>49</v>
      </c>
    </row>
    <row r="51" spans="4:4" x14ac:dyDescent="0.35">
      <c r="D51" t="s">
        <v>50</v>
      </c>
    </row>
    <row r="52" spans="4:4" x14ac:dyDescent="0.35">
      <c r="D52" t="s">
        <v>51</v>
      </c>
    </row>
    <row r="53" spans="4:4" x14ac:dyDescent="0.35">
      <c r="D53" t="s">
        <v>52</v>
      </c>
    </row>
    <row r="54" spans="4:4" x14ac:dyDescent="0.35">
      <c r="D54" t="s">
        <v>53</v>
      </c>
    </row>
    <row r="55" spans="4:4" x14ac:dyDescent="0.35">
      <c r="D55" t="s">
        <v>54</v>
      </c>
    </row>
    <row r="56" spans="4:4" x14ac:dyDescent="0.35">
      <c r="D56" t="s">
        <v>55</v>
      </c>
    </row>
    <row r="57" spans="4:4" x14ac:dyDescent="0.35">
      <c r="D57" t="s">
        <v>56</v>
      </c>
    </row>
  </sheetData>
  <sortState xmlns:xlrd2="http://schemas.microsoft.com/office/spreadsheetml/2017/richdata2" ref="F1:H57">
    <sortCondition ref="F1:F57"/>
  </sortState>
  <hyperlinks>
    <hyperlink ref="M3" r:id="rId1" xr:uid="{CEEB4A1D-6796-434D-9208-A0D6793A661F}"/>
    <hyperlink ref="O3" r:id="rId2" xr:uid="{23766ECE-8B14-42F4-A07D-E16C91039063}"/>
    <hyperlink ref="D3" r:id="rId3" xr:uid="{459281B7-DB46-43B6-91F3-C1A6B7AB123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Wright</dc:creator>
  <cp:lastModifiedBy>Alan Wright</cp:lastModifiedBy>
  <dcterms:created xsi:type="dcterms:W3CDTF">2021-12-17T21:01:23Z</dcterms:created>
  <dcterms:modified xsi:type="dcterms:W3CDTF">2021-12-29T13:14:14Z</dcterms:modified>
</cp:coreProperties>
</file>