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UT\10mo Cuatrimestre\Gestión del Proceso\"/>
    </mc:Choice>
  </mc:AlternateContent>
  <bookViews>
    <workbookView xWindow="0" yWindow="0" windowWidth="7476" windowHeight="3756" activeTab="1"/>
  </bookViews>
  <sheets>
    <sheet name="Información_Sprints" sheetId="1" r:id="rId1"/>
    <sheet name="Backlog" sheetId="2" r:id="rId2"/>
  </sheets>
  <calcPr calcId="162913"/>
</workbook>
</file>

<file path=xl/calcChain.xml><?xml version="1.0" encoding="utf-8"?>
<calcChain xmlns="http://schemas.openxmlformats.org/spreadsheetml/2006/main">
  <c r="E7" i="1" l="1"/>
  <c r="F7" i="1" s="1"/>
  <c r="D7" i="1"/>
  <c r="E6" i="1"/>
  <c r="F6" i="1" s="1"/>
  <c r="D6" i="1"/>
  <c r="E5" i="1"/>
  <c r="F5" i="1" s="1"/>
  <c r="D5" i="1"/>
  <c r="E4" i="1"/>
  <c r="F4" i="1" s="1"/>
  <c r="D4" i="1"/>
  <c r="E3" i="1"/>
  <c r="F3" i="1" s="1"/>
  <c r="D3" i="1"/>
  <c r="E2" i="1"/>
  <c r="F2" i="1" s="1"/>
  <c r="D2" i="1"/>
  <c r="C9" i="2"/>
  <c r="C4" i="1"/>
  <c r="C5" i="1" s="1"/>
  <c r="C6" i="1" s="1"/>
  <c r="C7" i="1" s="1"/>
  <c r="C3" i="1"/>
  <c r="B3" i="1"/>
  <c r="B4" i="1" s="1"/>
  <c r="B5" i="1" s="1"/>
  <c r="B6" i="1" s="1"/>
  <c r="B7" i="1" s="1"/>
</calcChain>
</file>

<file path=xl/comments1.xml><?xml version="1.0" encoding="utf-8"?>
<comments xmlns="http://schemas.openxmlformats.org/spreadsheetml/2006/main">
  <authors>
    <author>Jose Francisco Esparza Arevalo</author>
  </authors>
  <commentList>
    <comment ref="A11" authorId="0" shapeId="0">
      <text>
        <r>
          <rPr>
            <b/>
            <sz val="9"/>
            <color rgb="FF000000"/>
            <rFont val="Tahoma"/>
            <family val="2"/>
          </rPr>
          <t>Jose Francisco Esparza Arevalo:</t>
        </r>
        <r>
          <rPr>
            <sz val="9"/>
            <color rgb="FF000000"/>
            <rFont val="Tahoma"/>
            <family val="2"/>
          </rPr>
          <t xml:space="preserve">
Identificador del requerimiento</t>
        </r>
      </text>
    </comment>
    <comment ref="B11" authorId="0" shapeId="0">
      <text>
        <r>
          <rPr>
            <b/>
            <sz val="9"/>
            <color rgb="FF000000"/>
            <rFont val="Tahoma"/>
            <family val="2"/>
          </rPr>
          <t>Jose Francisco Esparza Arevalo:</t>
        </r>
        <r>
          <rPr>
            <sz val="9"/>
            <color rgb="FF000000"/>
            <rFont val="Tahoma"/>
            <family val="2"/>
          </rPr>
          <t xml:space="preserve">
Descripción del requerimiento/historia a desarrollar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9"/>
            <color rgb="FF000000"/>
            <rFont val="Tahoma"/>
            <family val="2"/>
          </rPr>
          <t>Jose Francisco Esparza Arevalo:</t>
        </r>
        <r>
          <rPr>
            <sz val="9"/>
            <color rgb="FF000000"/>
            <rFont val="Tahoma"/>
            <family val="2"/>
          </rPr>
          <t xml:space="preserve">
Estatus del requerimiento/historia:</t>
        </r>
        <r>
          <rPr>
            <sz val="9"/>
            <color rgb="FF000000"/>
            <rFont val="Tahoma"/>
            <family val="2"/>
          </rPr>
          <t xml:space="preserve">
* Pendiente</t>
        </r>
        <r>
          <rPr>
            <sz val="9"/>
            <color rgb="FF000000"/>
            <rFont val="Tahoma"/>
            <family val="2"/>
          </rPr>
          <t xml:space="preserve">
* En progreso</t>
        </r>
        <r>
          <rPr>
            <sz val="9"/>
            <color rgb="FF000000"/>
            <rFont val="Tahoma"/>
            <family val="2"/>
          </rPr>
          <t xml:space="preserve">
* Terminado</t>
        </r>
      </text>
    </comment>
    <comment ref="D11" authorId="0" shapeId="0">
      <text>
        <r>
          <rPr>
            <b/>
            <sz val="9"/>
            <color rgb="FF000000"/>
            <rFont val="Tahoma"/>
            <family val="2"/>
          </rPr>
          <t>Jose Francisco Esparza Arevalo:</t>
        </r>
        <r>
          <rPr>
            <sz val="9"/>
            <color rgb="FF000000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Jose Francisco Esparza Arevalo:</t>
        </r>
        <r>
          <rPr>
            <sz val="9"/>
            <color rgb="FF000000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>
      <text>
        <r>
          <rPr>
            <b/>
            <sz val="9"/>
            <color rgb="FF000000"/>
            <rFont val="Tahoma"/>
            <family val="2"/>
          </rPr>
          <t>Jose Francisco Esparza Arevalo:</t>
        </r>
        <r>
          <rPr>
            <sz val="9"/>
            <color rgb="FF000000"/>
            <rFont val="Tahoma"/>
            <family val="2"/>
          </rPr>
          <t xml:space="preserve">
* Alta</t>
        </r>
        <r>
          <rPr>
            <sz val="9"/>
            <color rgb="FF000000"/>
            <rFont val="Tahoma"/>
            <family val="2"/>
          </rPr>
          <t xml:space="preserve">
* Media</t>
        </r>
        <r>
          <rPr>
            <sz val="9"/>
            <color rgb="FF000000"/>
            <rFont val="Tahoma"/>
            <family val="2"/>
          </rPr>
          <t xml:space="preserve">
* Baja</t>
        </r>
      </text>
    </comment>
    <comment ref="G11" authorId="0" shapeId="0">
      <text>
        <r>
          <rPr>
            <b/>
            <sz val="9"/>
            <color rgb="FF000000"/>
            <rFont val="Tahoma"/>
            <family val="2"/>
          </rPr>
          <t>Jose Francisco Esparza Arevalo:</t>
        </r>
        <r>
          <rPr>
            <sz val="9"/>
            <color rgb="FF000000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>
      <text>
        <r>
          <rPr>
            <b/>
            <sz val="9"/>
            <color rgb="FF000000"/>
            <rFont val="Tahoma"/>
            <family val="2"/>
          </rPr>
          <t>Jose Francisco Esparza Arevalo:</t>
        </r>
        <r>
          <rPr>
            <sz val="9"/>
            <color rgb="FF000000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<sst xmlns="http://schemas.openxmlformats.org/spreadsheetml/2006/main" count="196" uniqueCount="113">
  <si>
    <t>Nombre Sprint</t>
  </si>
  <si>
    <t>Fecha de Inicio</t>
  </si>
  <si>
    <t>Fecha Fin</t>
  </si>
  <si>
    <t>Total Requerimientos</t>
  </si>
  <si>
    <t>Total Esfuerzo hrs</t>
  </si>
  <si>
    <t>Total Esfuerzo por Persona</t>
  </si>
  <si>
    <t>Sprint #1</t>
  </si>
  <si>
    <t>Sprint #2</t>
  </si>
  <si>
    <t>Sprint #3</t>
  </si>
  <si>
    <t>Sprint #4</t>
  </si>
  <si>
    <t>Sprint #5</t>
  </si>
  <si>
    <t>Sprint #6</t>
  </si>
  <si>
    <t xml:space="preserve">Nombre del proyecto/app: </t>
  </si>
  <si>
    <t>MindTrack</t>
  </si>
  <si>
    <t>Integrantes:</t>
  </si>
  <si>
    <t xml:space="preserve">Eduardo Guadalupe Palacios García </t>
  </si>
  <si>
    <t xml:space="preserve">Fatima Marisol Mendoza Juárez </t>
  </si>
  <si>
    <t xml:space="preserve">Angel Prisciliano Rodríguez Salazar </t>
  </si>
  <si>
    <t>Alan Guillermo Ruíz García</t>
  </si>
  <si>
    <t>% Progreso Proyecto</t>
  </si>
  <si>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</si>
  <si>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</si>
  <si>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</si>
  <si>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</si>
  <si>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</si>
  <si>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</si>
  <si>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</si>
  <si>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</si>
  <si>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Req 01</t>
  </si>
  <si>
    <t>Diseñar login de la página web y la app móvil.</t>
  </si>
  <si>
    <t>Terminado</t>
  </si>
  <si>
    <t>Alta</t>
  </si>
  <si>
    <t>Eduardo, Fatima</t>
  </si>
  <si>
    <t>Crear pantallas de inicio de sesión con validación básica de usuario y contraseña.</t>
  </si>
  <si>
    <t>Req 02</t>
  </si>
  <si>
    <t>Configurar entorno de desarrollo y base de datos inicial.</t>
  </si>
  <si>
    <t>Fatima</t>
  </si>
  <si>
    <t>Preparar los entornos de trabajo y definir la estructura de la base de datos.</t>
  </si>
  <si>
    <t>Req 03</t>
  </si>
  <si>
    <t>Conectar login de página web con la base de datos.</t>
  </si>
  <si>
    <t>Vincular formularios de inicio con los datos de usuario almacenados.</t>
  </si>
  <si>
    <t>Req 04</t>
  </si>
  <si>
    <t>Planificacion del Proyecto</t>
  </si>
  <si>
    <t>Alan</t>
  </si>
  <si>
    <t>Organizar tareas, establecer fechas y definir los objetivos por sprint.</t>
  </si>
  <si>
    <t>Req 05</t>
  </si>
  <si>
    <t>Documentar requerimientos funcionales y no funcionales.</t>
  </si>
  <si>
    <t>Media</t>
  </si>
  <si>
    <t>Eduardo, Fatima, Angel, Alan</t>
  </si>
  <si>
    <t>Registrar las necesidades del sistema y las condiciones de rendimiento esperadas.</t>
  </si>
  <si>
    <t>Req 06</t>
  </si>
  <si>
    <t>Crear estructura del proyecto “MindTrack” en repositorio común.</t>
  </si>
  <si>
    <t>Configurar carpetas y archivos base para trabajo colaborativo.</t>
  </si>
  <si>
    <t>Req 07</t>
  </si>
  <si>
    <t>Crear la pantalla de menú principal del videojuego.</t>
  </si>
  <si>
    <t>Angel</t>
  </si>
  <si>
    <t>Diseñar e implementar el menú de inicio con opciones básicas de navegación.</t>
  </si>
  <si>
    <t>Req 08</t>
  </si>
  <si>
    <t>Conectar login de app móvil con la base de datos.</t>
  </si>
  <si>
    <t>En Progreso</t>
  </si>
  <si>
    <t>Eduardo</t>
  </si>
  <si>
    <t>Enlazar el inicio de sesión móvil a la información guardada del usuario.</t>
  </si>
  <si>
    <t>Req 09</t>
  </si>
  <si>
    <t>Validar datos de usuario y manejar errores de autenticación.</t>
  </si>
  <si>
    <t>Pendiente</t>
  </si>
  <si>
    <t>Comprobar credenciales ingresadas y mostrar mensajes de error cuando corresponda.</t>
  </si>
  <si>
    <t>Req 10</t>
  </si>
  <si>
    <t>Implementar la función para mantener la sesión activa en la web.</t>
  </si>
  <si>
    <t>Evitar que la sesión se cierre automáticamente, salvo por decisión del usuario.</t>
  </si>
  <si>
    <t>Req 11</t>
  </si>
  <si>
    <t>Agregar más pantallas en página web</t>
  </si>
  <si>
    <t>Angel, Alan</t>
  </si>
  <si>
    <t>Desarrollar nuevas vistas que amplíen la funcionalidad del sistema.</t>
  </si>
  <si>
    <t>Req 12</t>
  </si>
  <si>
    <t>Req 13</t>
  </si>
  <si>
    <t>Probar sincronización de datos entre app y web.</t>
  </si>
  <si>
    <t>Verificar la coherencia y actualización de información compartida.</t>
  </si>
  <si>
    <t>Req 14</t>
  </si>
  <si>
    <t>Modo historia</t>
  </si>
  <si>
    <t>Diseñar la narrativa principal y la progresión de niveles del videojuego.</t>
  </si>
  <si>
    <t>Req 15</t>
  </si>
  <si>
    <t>Configurar seguridad en el acceso a datos.</t>
  </si>
  <si>
    <t>Proteger las conexiones y restringir accesos no autorizados a la información.</t>
  </si>
  <si>
    <t>Req 16</t>
  </si>
  <si>
    <t>Crear tablas/colecciones para usuarios, progreso y contenido.</t>
  </si>
  <si>
    <t>Definir estructuras de almacenamiento para gestionar información clave del sistema.</t>
  </si>
  <si>
    <t>Req 17</t>
  </si>
  <si>
    <t>Crear documentación técnica de conexión y endpoints.</t>
  </si>
  <si>
    <t>Registrar las rutas, métodos y parámetros utilizados para la comunicación con la base de datos.</t>
  </si>
  <si>
    <t>Req 18</t>
  </si>
  <si>
    <t>Modos de juego</t>
  </si>
  <si>
    <t xml:space="preserve">Fatima </t>
  </si>
  <si>
    <t>Implementar selección de modos y lógica de juego.</t>
  </si>
  <si>
    <t>Req 19</t>
  </si>
  <si>
    <t>Pruebas de conexión entre plataformas</t>
  </si>
  <si>
    <t>Comprobar el funcionamiento entre versiones web y móvil del sistema.</t>
  </si>
  <si>
    <t>Req 20</t>
  </si>
  <si>
    <t>Mejorar la interfaz de usuario con diseño responsivo.</t>
  </si>
  <si>
    <t>Optimizar la apariencia y adaptabilidad en distintos tamaños de pantalla.</t>
  </si>
  <si>
    <t>Req 21</t>
  </si>
  <si>
    <t>Pruebas de experiencia en distintos dispositivos.</t>
  </si>
  <si>
    <t>Eduardo, Alan</t>
  </si>
  <si>
    <t>Evaluar la funcionalidad en equipos con diferentes resoluciones y sistemas operativos.</t>
  </si>
  <si>
    <t>Req 22</t>
  </si>
  <si>
    <t>Revisión y corrección de errores visuales.</t>
  </si>
  <si>
    <t>Detectar inconsistencias de diseño y ajustar elementos gráficos.</t>
  </si>
  <si>
    <t>Req 23</t>
  </si>
  <si>
    <t>Pruebas funcionales del sistema web, móvil y videojuego.</t>
  </si>
  <si>
    <t>Alan, Fatima</t>
  </si>
  <si>
    <t>Realizar pruebas completas, preparar demo final y documentación técnica.</t>
  </si>
  <si>
    <t>Req 24</t>
  </si>
  <si>
    <t>Documentar resultados finales y manual de usuario.</t>
  </si>
  <si>
    <t>Redactar conclusiones, guías de uso y evidencias del desarrollo realizado.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</si>
</sst>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Calibri"/>
      <family val="2"/>
    </font>
    <font>
      <b/>
      <sz val="11"/>
      <color rgb="FF000000"/>
      <name val="Aptos Narrow"/>
    </font>
    <font>
      <b/>
      <sz val="11"/>
      <color rgb="FF000000"/>
      <name val="72 Black"/>
    </font>
    <font>
      <sz val="12"/>
      <color rgb="FF000000"/>
      <name val="Calibri"/>
      <family val="2"/>
    </font>
    <font>
      <b/>
      <sz val="11"/>
      <color rgb="FFFFFFFF"/>
      <name val="Aptos Narrow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AF2D0"/>
        <bgColor rgb="FFDAF2D0"/>
      </patternFill>
    </fill>
    <fill>
      <patternFill patternType="solid">
        <fgColor rgb="FF4EA72E"/>
        <bgColor rgb="FF4EA72E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Border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1" xfId="0" applyFont="1" applyBorder="1"/>
    <xf numFmtId="0" fontId="0" fillId="0" borderId="1" xfId="0" applyBorder="1"/>
    <xf numFmtId="15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15" fontId="0" fillId="0" borderId="1" xfId="0" applyNumberFormat="1" applyFill="1" applyBorder="1"/>
    <xf numFmtId="0" fontId="4" fillId="0" borderId="0" xfId="0" applyFont="1"/>
    <xf numFmtId="0" fontId="4" fillId="2" borderId="2" xfId="0" applyFont="1" applyFill="1" applyBorder="1"/>
    <xf numFmtId="0" fontId="4" fillId="2" borderId="3" xfId="0" applyFont="1" applyFill="1" applyBorder="1"/>
    <xf numFmtId="0" fontId="0" fillId="2" borderId="5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4" fillId="2" borderId="1" xfId="0" applyFont="1" applyFill="1" applyBorder="1"/>
    <xf numFmtId="10" fontId="4" fillId="2" borderId="1" xfId="1" applyNumberFormat="1" applyFont="1" applyFill="1" applyBorder="1"/>
    <xf numFmtId="0" fontId="6" fillId="3" borderId="1" xfId="0" applyFont="1" applyFill="1" applyBorder="1" applyAlignment="1">
      <alignment vertical="top" wrapText="1"/>
    </xf>
    <xf numFmtId="0" fontId="6" fillId="3" borderId="14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" xfId="0" applyFill="1" applyBorder="1" applyAlignment="1">
      <alignment horizontal="left"/>
    </xf>
    <xf numFmtId="0" fontId="5" fillId="0" borderId="4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/>
    </xf>
  </cellXfs>
  <cellStyles count="4">
    <cellStyle name="Normal" xfId="0" builtinId="0" customBuiltin="1"/>
    <cellStyle name="Normal 2" xfId="2"/>
    <cellStyle name="Porcentaje" xfId="1" builtinId="5" customBuiltin="1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baseColWidth="10" defaultColWidth="8" defaultRowHeight="14.4"/>
  <cols>
    <col min="1" max="1" width="11.3984375" bestFit="1" customWidth="1"/>
    <col min="2" max="2" width="11.8984375" bestFit="1" customWidth="1"/>
    <col min="3" max="3" width="9.3984375" bestFit="1" customWidth="1"/>
    <col min="4" max="4" width="16.5" bestFit="1" customWidth="1"/>
    <col min="5" max="5" width="13.5" bestFit="1" customWidth="1"/>
    <col min="6" max="6" width="20" bestFit="1" customWidth="1"/>
    <col min="7" max="7" width="8" customWidth="1"/>
  </cols>
  <sheetData>
    <row r="1" spans="1:6" ht="13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8">
      <c r="A2" s="2" t="s">
        <v>6</v>
      </c>
      <c r="B2" s="3">
        <v>45929</v>
      </c>
      <c r="C2" s="3">
        <v>45940</v>
      </c>
      <c r="D2" s="4">
        <f>COUNTIF(Backlog!$E$12:$E$35,Información_Sprints!A2)</f>
        <v>4</v>
      </c>
      <c r="E2" s="4">
        <f>SUMIF(Backlog!$E$12:$E$35,Información_Sprints!A2,Backlog!$D$12:$D$35)</f>
        <v>33</v>
      </c>
      <c r="F2" s="4">
        <f>IF(COUNTA(Backlog!$C$2:$C$7)=0,0,E2/COUNTA(Backlog!$C$2:$C$7))</f>
        <v>8.25</v>
      </c>
    </row>
    <row r="3" spans="1:6" ht="13.8">
      <c r="A3" s="2" t="s">
        <v>7</v>
      </c>
      <c r="B3" s="3">
        <f t="shared" ref="B3:C7" si="0">B2+14</f>
        <v>45943</v>
      </c>
      <c r="C3" s="3">
        <f t="shared" si="0"/>
        <v>45954</v>
      </c>
      <c r="D3" s="4">
        <f>COUNTIF(Backlog!$E$12:$E$35,Información_Sprints!A3)</f>
        <v>4</v>
      </c>
      <c r="E3" s="4">
        <f>SUMIF(Backlog!$E$12:$E$35,Información_Sprints!A3,Backlog!$D$12:$D$35)</f>
        <v>29</v>
      </c>
      <c r="F3" s="4">
        <f>IF(COUNTA(Backlog!$C$2:$C$7)=0,0,E3/COUNTA(Backlog!$C$2:$C$7))</f>
        <v>7.25</v>
      </c>
    </row>
    <row r="4" spans="1:6" ht="13.8">
      <c r="A4" s="2" t="s">
        <v>8</v>
      </c>
      <c r="B4" s="3">
        <f t="shared" si="0"/>
        <v>45957</v>
      </c>
      <c r="C4" s="3">
        <f t="shared" si="0"/>
        <v>45968</v>
      </c>
      <c r="D4" s="4">
        <f>COUNTIF(Backlog!$E$12:$E$35,Información_Sprints!A4)</f>
        <v>4</v>
      </c>
      <c r="E4" s="4">
        <f>SUMIF(Backlog!$E$12:$E$35,Información_Sprints!A4,Backlog!$D$12:$D$35)</f>
        <v>47</v>
      </c>
      <c r="F4" s="4">
        <f>IF(COUNTA(Backlog!$C$2:$C$7)=0,0,E4/COUNTA(Backlog!$C$2:$C$7))</f>
        <v>11.75</v>
      </c>
    </row>
    <row r="5" spans="1:6" ht="13.8">
      <c r="A5" s="5" t="s">
        <v>9</v>
      </c>
      <c r="B5" s="6">
        <f t="shared" si="0"/>
        <v>45971</v>
      </c>
      <c r="C5" s="6">
        <f t="shared" si="0"/>
        <v>45982</v>
      </c>
      <c r="D5" s="4">
        <f>COUNTIF(Backlog!$E$12:$E$35,Información_Sprints!A5)</f>
        <v>4</v>
      </c>
      <c r="E5" s="4">
        <f>SUMIF(Backlog!$E$12:$E$35,Información_Sprints!A5,Backlog!$D$12:$D$35)</f>
        <v>36</v>
      </c>
      <c r="F5" s="4">
        <f>IF(COUNTA(Backlog!$C$2:$C$7)=0,0,E5/COUNTA(Backlog!$C$2:$C$7))</f>
        <v>9</v>
      </c>
    </row>
    <row r="6" spans="1:6" ht="13.8">
      <c r="A6" s="2" t="s">
        <v>10</v>
      </c>
      <c r="B6" s="3">
        <f t="shared" si="0"/>
        <v>45985</v>
      </c>
      <c r="C6" s="3">
        <f t="shared" si="0"/>
        <v>45996</v>
      </c>
      <c r="D6" s="4">
        <f>COUNTIF(Backlog!$E$12:$E$35,Información_Sprints!A6)</f>
        <v>4</v>
      </c>
      <c r="E6" s="4">
        <f>SUMIF(Backlog!$E$12:$E$35,Información_Sprints!A6,Backlog!$D$12:$D$35)</f>
        <v>36</v>
      </c>
      <c r="F6" s="4">
        <f>IF(COUNTA(Backlog!$C$2:$C$7)=0,0,E6/COUNTA(Backlog!$C$2:$C$7))</f>
        <v>9</v>
      </c>
    </row>
    <row r="7" spans="1:6" ht="13.8">
      <c r="A7" s="2" t="s">
        <v>11</v>
      </c>
      <c r="B7" s="3">
        <f t="shared" si="0"/>
        <v>45999</v>
      </c>
      <c r="C7" s="3">
        <f t="shared" si="0"/>
        <v>46010</v>
      </c>
      <c r="D7" s="4">
        <f>COUNTIF(Backlog!$E$12:$E$35,Información_Sprints!A7)</f>
        <v>4</v>
      </c>
      <c r="E7" s="4">
        <f>SUMIF(Backlog!$E$12:$E$35,Información_Sprints!A7,Backlog!$D$12:$D$35)</f>
        <v>33</v>
      </c>
      <c r="F7" s="4">
        <f>IF(COUNTA(Backlog!$C$2:$C$7)=0,0,E7/COUNTA(Backlog!$C$2:$C$7))</f>
        <v>8.25</v>
      </c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8"/>
  <sheetViews>
    <sheetView tabSelected="1" workbookViewId="0"/>
  </sheetViews>
  <sheetFormatPr baseColWidth="10" defaultColWidth="8" defaultRowHeight="14.4"/>
  <cols>
    <col min="1" max="1" width="10.09765625" bestFit="1" customWidth="1"/>
    <col min="2" max="2" width="28.09765625" customWidth="1"/>
    <col min="3" max="3" width="9.3984375" customWidth="1"/>
    <col min="4" max="4" width="22" customWidth="1"/>
    <col min="5" max="5" width="16.19921875" customWidth="1"/>
    <col min="6" max="7" width="11.8984375" customWidth="1"/>
    <col min="8" max="8" width="28.5" customWidth="1"/>
    <col min="9" max="9" width="8" customWidth="1"/>
  </cols>
  <sheetData>
    <row r="1" spans="1:8" ht="13.8">
      <c r="A1" s="7"/>
      <c r="B1" s="8" t="s">
        <v>12</v>
      </c>
      <c r="C1" s="27" t="s">
        <v>13</v>
      </c>
      <c r="D1" s="27"/>
      <c r="E1" s="27"/>
      <c r="F1" s="27"/>
    </row>
    <row r="2" spans="1:8" ht="15.6">
      <c r="A2" s="7"/>
      <c r="B2" s="9" t="s">
        <v>14</v>
      </c>
      <c r="C2" s="28" t="s">
        <v>15</v>
      </c>
      <c r="D2" s="28"/>
      <c r="E2" s="28"/>
      <c r="F2" s="28"/>
    </row>
    <row r="3" spans="1:8" ht="15.6">
      <c r="B3" s="10"/>
      <c r="C3" s="29" t="s">
        <v>16</v>
      </c>
      <c r="D3" s="29"/>
      <c r="E3" s="29"/>
      <c r="F3" s="29"/>
    </row>
    <row r="4" spans="1:8" ht="15.6">
      <c r="B4" s="10"/>
      <c r="C4" s="29" t="s">
        <v>17</v>
      </c>
      <c r="D4" s="29"/>
      <c r="E4" s="29"/>
      <c r="F4" s="29"/>
    </row>
    <row r="5" spans="1:8" ht="15.6">
      <c r="B5" s="10"/>
      <c r="C5" s="30" t="s">
        <v>18</v>
      </c>
      <c r="D5" s="30"/>
      <c r="E5" s="30"/>
      <c r="F5" s="30"/>
    </row>
    <row r="6" spans="1:8" ht="13.8">
      <c r="B6" s="10"/>
      <c r="C6" s="11"/>
      <c r="D6" s="12"/>
      <c r="E6" s="12"/>
      <c r="F6" s="13"/>
    </row>
    <row r="7" spans="1:8" ht="13.8">
      <c r="B7" s="14"/>
      <c r="C7" s="15"/>
      <c r="D7" s="16"/>
      <c r="E7" s="16"/>
      <c r="F7" s="17"/>
    </row>
    <row r="8" spans="1:8" ht="13.8"/>
    <row r="9" spans="1:8" ht="13.8">
      <c r="A9" s="7"/>
      <c r="B9" s="18" t="s">
        <v>19</v>
      </c>
      <c r="C9" s="19">
        <f>IF(SUM(D12:D35)=0,0,SUMIF(C12:C35,"Terminado",D12:D35)/SUM(D12:D35))</f>
        <v>0.24766355140186916</v>
      </c>
    </row>
    <row r="10" spans="1:8" ht="13.8"/>
    <row r="11" spans="1:8" ht="27.6">
      <c r="A11" s="20" t="s">
        <v>20</v>
      </c>
      <c r="B11" s="20" t="s">
        <v>21</v>
      </c>
      <c r="C11" s="20" t="s">
        <v>22</v>
      </c>
      <c r="D11" s="20" t="s">
        <v>23</v>
      </c>
      <c r="E11" s="20" t="s">
        <v>24</v>
      </c>
      <c r="F11" s="20" t="s">
        <v>25</v>
      </c>
      <c r="G11" s="20" t="s">
        <v>26</v>
      </c>
      <c r="H11" s="21" t="s">
        <v>27</v>
      </c>
    </row>
    <row r="12" spans="1:8" ht="41.4">
      <c r="A12" s="22" t="s">
        <v>28</v>
      </c>
      <c r="B12" s="22" t="s">
        <v>29</v>
      </c>
      <c r="C12" s="22" t="s">
        <v>30</v>
      </c>
      <c r="D12" s="22">
        <v>7</v>
      </c>
      <c r="E12" s="22" t="s">
        <v>6</v>
      </c>
      <c r="F12" s="22" t="s">
        <v>31</v>
      </c>
      <c r="G12" s="23" t="s">
        <v>32</v>
      </c>
      <c r="H12" s="22" t="s">
        <v>33</v>
      </c>
    </row>
    <row r="13" spans="1:8" ht="41.4">
      <c r="A13" s="22" t="s">
        <v>34</v>
      </c>
      <c r="B13" s="22" t="s">
        <v>35</v>
      </c>
      <c r="C13" s="22" t="s">
        <v>30</v>
      </c>
      <c r="D13" s="22">
        <v>7</v>
      </c>
      <c r="E13" s="22" t="s">
        <v>6</v>
      </c>
      <c r="F13" s="22" t="s">
        <v>31</v>
      </c>
      <c r="G13" s="23" t="s">
        <v>36</v>
      </c>
      <c r="H13" s="22" t="s">
        <v>37</v>
      </c>
    </row>
    <row r="14" spans="1:8" ht="41.4">
      <c r="A14" s="22" t="s">
        <v>38</v>
      </c>
      <c r="B14" s="22" t="s">
        <v>39</v>
      </c>
      <c r="C14" s="22" t="s">
        <v>30</v>
      </c>
      <c r="D14" s="22">
        <v>9</v>
      </c>
      <c r="E14" s="22" t="s">
        <v>6</v>
      </c>
      <c r="F14" s="22" t="s">
        <v>31</v>
      </c>
      <c r="G14" s="23" t="s">
        <v>36</v>
      </c>
      <c r="H14" s="22" t="s">
        <v>40</v>
      </c>
    </row>
    <row r="15" spans="1:8" ht="42" customHeight="1">
      <c r="A15" s="22" t="s">
        <v>41</v>
      </c>
      <c r="B15" s="22" t="s">
        <v>42</v>
      </c>
      <c r="C15" s="22" t="s">
        <v>30</v>
      </c>
      <c r="D15" s="22">
        <v>10</v>
      </c>
      <c r="E15" s="22" t="s">
        <v>6</v>
      </c>
      <c r="F15" s="22" t="s">
        <v>31</v>
      </c>
      <c r="G15" s="23" t="s">
        <v>43</v>
      </c>
      <c r="H15" s="22" t="s">
        <v>44</v>
      </c>
    </row>
    <row r="16" spans="1:8" ht="41.4">
      <c r="A16" s="22" t="s">
        <v>45</v>
      </c>
      <c r="B16" s="22" t="s">
        <v>46</v>
      </c>
      <c r="C16" s="22" t="s">
        <v>30</v>
      </c>
      <c r="D16" s="22">
        <v>6</v>
      </c>
      <c r="E16" s="22" t="s">
        <v>7</v>
      </c>
      <c r="F16" s="22" t="s">
        <v>47</v>
      </c>
      <c r="G16" s="23" t="s">
        <v>48</v>
      </c>
      <c r="H16" s="22" t="s">
        <v>49</v>
      </c>
    </row>
    <row r="17" spans="1:8" ht="41.4">
      <c r="A17" s="22" t="s">
        <v>50</v>
      </c>
      <c r="B17" s="22" t="s">
        <v>51</v>
      </c>
      <c r="C17" s="22" t="s">
        <v>30</v>
      </c>
      <c r="D17" s="22">
        <v>5</v>
      </c>
      <c r="E17" s="22" t="s">
        <v>7</v>
      </c>
      <c r="F17" s="22" t="s">
        <v>31</v>
      </c>
      <c r="G17" s="23" t="s">
        <v>43</v>
      </c>
      <c r="H17" s="22" t="s">
        <v>52</v>
      </c>
    </row>
    <row r="18" spans="1:8" ht="41.4">
      <c r="A18" s="22" t="s">
        <v>53</v>
      </c>
      <c r="B18" s="22" t="s">
        <v>54</v>
      </c>
      <c r="C18" s="22" t="s">
        <v>30</v>
      </c>
      <c r="D18" s="22">
        <v>9</v>
      </c>
      <c r="E18" s="22" t="s">
        <v>7</v>
      </c>
      <c r="F18" s="22" t="s">
        <v>31</v>
      </c>
      <c r="G18" s="23" t="s">
        <v>55</v>
      </c>
      <c r="H18" s="22" t="s">
        <v>56</v>
      </c>
    </row>
    <row r="19" spans="1:8" ht="41.4">
      <c r="A19" s="22" t="s">
        <v>57</v>
      </c>
      <c r="B19" s="24" t="s">
        <v>58</v>
      </c>
      <c r="C19" s="22" t="s">
        <v>59</v>
      </c>
      <c r="D19" s="22">
        <v>9</v>
      </c>
      <c r="E19" s="22" t="s">
        <v>7</v>
      </c>
      <c r="F19" s="22" t="s">
        <v>31</v>
      </c>
      <c r="G19" s="23" t="s">
        <v>60</v>
      </c>
      <c r="H19" s="22" t="s">
        <v>61</v>
      </c>
    </row>
    <row r="20" spans="1:8" ht="41.4">
      <c r="A20" s="22" t="s">
        <v>62</v>
      </c>
      <c r="B20" s="22" t="s">
        <v>63</v>
      </c>
      <c r="C20" s="25" t="s">
        <v>64</v>
      </c>
      <c r="D20" s="22">
        <v>7</v>
      </c>
      <c r="E20" s="22" t="s">
        <v>8</v>
      </c>
      <c r="F20" s="22" t="s">
        <v>31</v>
      </c>
      <c r="G20" s="23" t="s">
        <v>43</v>
      </c>
      <c r="H20" s="22" t="s">
        <v>65</v>
      </c>
    </row>
    <row r="21" spans="1:8" ht="41.4">
      <c r="A21" s="22" t="s">
        <v>66</v>
      </c>
      <c r="B21" s="22" t="s">
        <v>67</v>
      </c>
      <c r="C21" s="25" t="s">
        <v>59</v>
      </c>
      <c r="D21" s="22">
        <v>10</v>
      </c>
      <c r="E21" s="22" t="s">
        <v>8</v>
      </c>
      <c r="F21" s="22" t="s">
        <v>31</v>
      </c>
      <c r="G21" s="23" t="s">
        <v>36</v>
      </c>
      <c r="H21" s="22" t="s">
        <v>68</v>
      </c>
    </row>
    <row r="22" spans="1:8" ht="41.4">
      <c r="A22" s="22" t="s">
        <v>69</v>
      </c>
      <c r="B22" s="26" t="s">
        <v>70</v>
      </c>
      <c r="C22" s="22" t="s">
        <v>64</v>
      </c>
      <c r="D22" s="22">
        <v>15</v>
      </c>
      <c r="E22" s="22" t="s">
        <v>8</v>
      </c>
      <c r="F22" s="22" t="s">
        <v>47</v>
      </c>
      <c r="G22" s="23" t="s">
        <v>71</v>
      </c>
      <c r="H22" s="22" t="s">
        <v>72</v>
      </c>
    </row>
    <row r="23" spans="1:8" ht="41.4">
      <c r="A23" s="22" t="s">
        <v>73</v>
      </c>
      <c r="B23" s="22" t="s">
        <v>70</v>
      </c>
      <c r="C23" s="22" t="s">
        <v>64</v>
      </c>
      <c r="D23" s="22">
        <v>15</v>
      </c>
      <c r="E23" s="22" t="s">
        <v>8</v>
      </c>
      <c r="F23" s="22" t="s">
        <v>47</v>
      </c>
      <c r="G23" s="23" t="s">
        <v>60</v>
      </c>
      <c r="H23" s="22" t="s">
        <v>72</v>
      </c>
    </row>
    <row r="24" spans="1:8" ht="41.4">
      <c r="A24" s="22" t="s">
        <v>74</v>
      </c>
      <c r="B24" s="22" t="s">
        <v>75</v>
      </c>
      <c r="C24" s="22" t="s">
        <v>64</v>
      </c>
      <c r="D24" s="22">
        <v>8</v>
      </c>
      <c r="E24" s="22" t="s">
        <v>9</v>
      </c>
      <c r="F24" s="22" t="s">
        <v>31</v>
      </c>
      <c r="G24" s="23" t="s">
        <v>48</v>
      </c>
      <c r="H24" s="22" t="s">
        <v>76</v>
      </c>
    </row>
    <row r="25" spans="1:8" ht="41.4">
      <c r="A25" s="22" t="s">
        <v>77</v>
      </c>
      <c r="B25" s="22" t="s">
        <v>78</v>
      </c>
      <c r="C25" s="22" t="s">
        <v>64</v>
      </c>
      <c r="D25" s="22">
        <v>8</v>
      </c>
      <c r="E25" s="22" t="s">
        <v>9</v>
      </c>
      <c r="F25" s="22" t="s">
        <v>31</v>
      </c>
      <c r="G25" s="23" t="s">
        <v>55</v>
      </c>
      <c r="H25" s="22" t="s">
        <v>79</v>
      </c>
    </row>
    <row r="26" spans="1:8" ht="41.4">
      <c r="A26" s="22" t="s">
        <v>80</v>
      </c>
      <c r="B26" s="24" t="s">
        <v>81</v>
      </c>
      <c r="C26" s="22" t="s">
        <v>64</v>
      </c>
      <c r="D26" s="22">
        <v>7</v>
      </c>
      <c r="E26" s="22" t="s">
        <v>9</v>
      </c>
      <c r="F26" s="22" t="s">
        <v>31</v>
      </c>
      <c r="G26" s="23" t="s">
        <v>55</v>
      </c>
      <c r="H26" s="22" t="s">
        <v>82</v>
      </c>
    </row>
    <row r="27" spans="1:8" ht="41.4">
      <c r="A27" s="22" t="s">
        <v>83</v>
      </c>
      <c r="B27" s="22" t="s">
        <v>84</v>
      </c>
      <c r="C27" s="25" t="s">
        <v>64</v>
      </c>
      <c r="D27" s="22">
        <v>13</v>
      </c>
      <c r="E27" s="22" t="s">
        <v>9</v>
      </c>
      <c r="F27" s="22" t="s">
        <v>47</v>
      </c>
      <c r="G27" s="23" t="s">
        <v>32</v>
      </c>
      <c r="H27" s="22" t="s">
        <v>85</v>
      </c>
    </row>
    <row r="28" spans="1:8" ht="55.2">
      <c r="A28" s="22" t="s">
        <v>86</v>
      </c>
      <c r="B28" s="22" t="s">
        <v>87</v>
      </c>
      <c r="C28" s="25" t="s">
        <v>64</v>
      </c>
      <c r="D28" s="22">
        <v>5</v>
      </c>
      <c r="E28" s="22" t="s">
        <v>10</v>
      </c>
      <c r="F28" s="22" t="s">
        <v>47</v>
      </c>
      <c r="G28" s="23" t="s">
        <v>43</v>
      </c>
      <c r="H28" s="22" t="s">
        <v>88</v>
      </c>
    </row>
    <row r="29" spans="1:8" ht="27.6">
      <c r="A29" s="22" t="s">
        <v>89</v>
      </c>
      <c r="B29" s="22" t="s">
        <v>90</v>
      </c>
      <c r="C29" s="22" t="s">
        <v>64</v>
      </c>
      <c r="D29" s="22">
        <v>12</v>
      </c>
      <c r="E29" s="22" t="s">
        <v>10</v>
      </c>
      <c r="F29" s="22" t="s">
        <v>47</v>
      </c>
      <c r="G29" s="23" t="s">
        <v>91</v>
      </c>
      <c r="H29" s="22" t="s">
        <v>92</v>
      </c>
    </row>
    <row r="30" spans="1:8" ht="41.4">
      <c r="A30" s="22" t="s">
        <v>93</v>
      </c>
      <c r="B30" s="22" t="s">
        <v>94</v>
      </c>
      <c r="C30" s="25" t="s">
        <v>64</v>
      </c>
      <c r="D30" s="22">
        <v>10</v>
      </c>
      <c r="E30" s="22" t="s">
        <v>10</v>
      </c>
      <c r="F30" s="22" t="s">
        <v>31</v>
      </c>
      <c r="G30" s="23" t="s">
        <v>71</v>
      </c>
      <c r="H30" s="22" t="s">
        <v>95</v>
      </c>
    </row>
    <row r="31" spans="1:8" ht="41.4">
      <c r="A31" s="22" t="s">
        <v>96</v>
      </c>
      <c r="B31" s="22" t="s">
        <v>97</v>
      </c>
      <c r="C31" s="25" t="s">
        <v>64</v>
      </c>
      <c r="D31" s="22">
        <v>9</v>
      </c>
      <c r="E31" s="22" t="s">
        <v>10</v>
      </c>
      <c r="F31" s="22" t="s">
        <v>47</v>
      </c>
      <c r="G31" s="23" t="s">
        <v>60</v>
      </c>
      <c r="H31" s="22" t="s">
        <v>98</v>
      </c>
    </row>
    <row r="32" spans="1:8" ht="55.2">
      <c r="A32" s="22" t="s">
        <v>99</v>
      </c>
      <c r="B32" s="22" t="s">
        <v>100</v>
      </c>
      <c r="C32" s="25" t="s">
        <v>64</v>
      </c>
      <c r="D32" s="22">
        <v>7</v>
      </c>
      <c r="E32" s="22" t="s">
        <v>11</v>
      </c>
      <c r="F32" s="22" t="s">
        <v>31</v>
      </c>
      <c r="G32" s="23" t="s">
        <v>101</v>
      </c>
      <c r="H32" s="22" t="s">
        <v>102</v>
      </c>
    </row>
    <row r="33" spans="1:8" ht="28.2" customHeight="1">
      <c r="A33" s="22" t="s">
        <v>103</v>
      </c>
      <c r="B33" s="22" t="s">
        <v>104</v>
      </c>
      <c r="C33" s="25" t="s">
        <v>64</v>
      </c>
      <c r="D33" s="22">
        <v>9</v>
      </c>
      <c r="E33" s="22" t="s">
        <v>11</v>
      </c>
      <c r="F33" s="22" t="s">
        <v>31</v>
      </c>
      <c r="G33" s="23" t="s">
        <v>48</v>
      </c>
      <c r="H33" s="22" t="s">
        <v>105</v>
      </c>
    </row>
    <row r="34" spans="1:8" ht="42.6" customHeight="1">
      <c r="A34" s="22" t="s">
        <v>106</v>
      </c>
      <c r="B34" s="22" t="s">
        <v>107</v>
      </c>
      <c r="C34" s="25" t="s">
        <v>64</v>
      </c>
      <c r="D34" s="22">
        <v>10</v>
      </c>
      <c r="E34" s="22" t="s">
        <v>11</v>
      </c>
      <c r="F34" s="22" t="s">
        <v>31</v>
      </c>
      <c r="G34" s="23" t="s">
        <v>108</v>
      </c>
      <c r="H34" s="22" t="s">
        <v>109</v>
      </c>
    </row>
    <row r="35" spans="1:8" ht="41.4">
      <c r="A35" s="23" t="s">
        <v>110</v>
      </c>
      <c r="B35" s="22" t="s">
        <v>111</v>
      </c>
      <c r="C35" s="25" t="s">
        <v>64</v>
      </c>
      <c r="D35" s="22">
        <v>7</v>
      </c>
      <c r="E35" s="22" t="s">
        <v>11</v>
      </c>
      <c r="F35" s="22" t="s">
        <v>47</v>
      </c>
      <c r="G35" s="23" t="s">
        <v>48</v>
      </c>
      <c r="H35" s="22" t="s">
        <v>112</v>
      </c>
    </row>
    <row r="36" spans="1:8" ht="13.8"/>
    <row r="37" spans="1:8" ht="13.8"/>
    <row r="38" spans="1:8" ht="13.8"/>
    <row r="39" spans="1:8" ht="13.8"/>
    <row r="40" spans="1:8" ht="13.8"/>
    <row r="41" spans="1:8" ht="13.8"/>
    <row r="42" spans="1:8" ht="13.8"/>
    <row r="43" spans="1:8" ht="13.8"/>
    <row r="44" spans="1:8" ht="13.8"/>
    <row r="45" spans="1:8" ht="13.8"/>
    <row r="46" spans="1:8" ht="13.8"/>
    <row r="47" spans="1:8" ht="13.8"/>
    <row r="48" spans="1:8" ht="13.8"/>
  </sheetData>
  <mergeCells count="5">
    <mergeCell ref="C1:F1"/>
    <mergeCell ref="C2:F2"/>
    <mergeCell ref="C3:F3"/>
    <mergeCell ref="C4:F4"/>
    <mergeCell ref="C5:F5"/>
  </mergeCells>
  <dataValidations count="4">
    <dataValidation type="list" allowBlank="1" showInputMessage="1" showErrorMessage="1" sqref="C12:C24 C26:C28 C30:C35">
      <formula1>"Pendiente,En Progreso,Terminado,Cancelado"</formula1>
    </dataValidation>
    <dataValidation type="list" allowBlank="1" showInputMessage="1" showErrorMessage="1" sqref="F12:F24 F26:F28 F30:F35">
      <formula1>"Alta,Media,Baja"</formula1>
    </dataValidation>
    <dataValidation type="list" allowBlank="1" showInputMessage="1" showErrorMessage="1" sqref="F25 F29">
      <formula1>"Alta,Media,Baja"</formula1>
    </dataValidation>
    <dataValidation type="list" allowBlank="1" showInputMessage="1" showErrorMessage="1" sqref="C25 C29">
      <formula1>"Pendiente,En Progreso,Terminado,Cancelado"</formula1>
    </dataValidation>
  </dataValidations>
  <pageMargins left="0.70000000000000007" right="0.70000000000000007" top="0.75" bottom="0.75" header="0.30000000000000004" footer="0.30000000000000004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Información_Sprints!$A$2:$A$7</xm:f>
          </x14:formula1>
          <xm:sqref>E12:E35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Información_Sprints</vt:lpstr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dc:description/>
  <cp:lastModifiedBy>Lenovo</cp:lastModifiedBy>
  <dcterms:created xsi:type="dcterms:W3CDTF">2024-06-10T23:39:25Z</dcterms:created>
  <dcterms:modified xsi:type="dcterms:W3CDTF">2025-10-12T03:27:50Z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0x010100685DE9B41D7D4642A56207737280DFAF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