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<sst xmlns="http://schemas.openxmlformats.org/spreadsheetml/2006/main" count="57" uniqueCount="50">
  <si>
    <t>groen is 5 chapter structure</t>
  </si>
  <si>
    <t>hoofdstuk1</t>
  </si>
  <si>
    <t>chapter 2 literature</t>
  </si>
  <si>
    <t>chapter 3 theory</t>
  </si>
  <si>
    <t>chapter 4 methodology</t>
  </si>
  <si>
    <t>chapter 5 results</t>
  </si>
  <si>
    <t>chapter 6 discussion</t>
  </si>
  <si>
    <t>bibliography</t>
  </si>
  <si>
    <t>sub parts chapter 1</t>
  </si>
  <si>
    <t>problem indcation</t>
  </si>
  <si>
    <t>problem statement/research questions</t>
  </si>
  <si>
    <t>research approach/data</t>
  </si>
  <si>
    <t>academic relevance</t>
  </si>
  <si>
    <t>managerial relevance</t>
  </si>
  <si>
    <t>sructure of thesis</t>
  </si>
  <si>
    <t>paper 1 choa analytics</t>
  </si>
  <si>
    <t>jacobs(hannes) analtyics</t>
  </si>
  <si>
    <t>6 pages</t>
  </si>
  <si>
    <t>-</t>
  </si>
  <si>
    <t>van der hoeven analytics</t>
  </si>
  <si>
    <t>vermeer(analytics, company)</t>
  </si>
  <si>
    <t>de kort(hannes) analytics</t>
  </si>
  <si>
    <t>10.5 pages</t>
  </si>
  <si>
    <t>oudelaar analytics</t>
  </si>
  <si>
    <t>3 pages</t>
  </si>
  <si>
    <t>de width(research)</t>
  </si>
  <si>
    <t>8.5 pages</t>
  </si>
  <si>
    <t>visscher analytics company</t>
  </si>
  <si>
    <t>heijnen management</t>
  </si>
  <si>
    <t>van berkel management</t>
  </si>
  <si>
    <t>oszari management</t>
  </si>
  <si>
    <t>vonk(hannes) researchcompany</t>
  </si>
  <si>
    <t>13.5 pages</t>
  </si>
  <si>
    <t xml:space="preserve">naber management </t>
  </si>
  <si>
    <t>Mulder management</t>
  </si>
  <si>
    <t>bogman(not sure but company</t>
  </si>
  <si>
    <t>hubert management</t>
  </si>
  <si>
    <t>schoot(datta, management, partial?)</t>
  </si>
  <si>
    <t>6.5 pages</t>
  </si>
  <si>
    <t>van den boom company management</t>
  </si>
  <si>
    <t>average</t>
  </si>
  <si>
    <t>average analytics</t>
  </si>
  <si>
    <t>average 5 chapters</t>
  </si>
  <si>
    <t>average 5 chapter analytics</t>
  </si>
  <si>
    <t>chapter 1-2 average for 5 chapters</t>
  </si>
  <si>
    <t>chapter 1-3 average for 5 chapters</t>
  </si>
  <si>
    <t>chapter 1-4 average for 5 chapters</t>
  </si>
  <si>
    <t>chapter 1-2 average analytics 5 chapters</t>
  </si>
  <si>
    <t>chapter 1-3 average analytics 5 chapers</t>
  </si>
  <si>
    <t>chapter 1-4 average analytics 5 chapters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</si>
</sst>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9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abSelected="1" topLeftCell="A9" workbookViewId="0">
      <selection activeCell="B25" sqref="B25"/>
    </sheetView>
  </sheetViews>
  <sheetFormatPr defaultColWidth="8.72727272727273" defaultRowHeight="14.5"/>
  <cols>
    <col min="1" max="1" width="33.8181818181818" customWidth="1"/>
    <col min="2" max="2" width="10" customWidth="1"/>
    <col min="3" max="8" width="10.6363636363636" customWidth="1"/>
    <col min="9" max="9" width="19.5454545454545" customWidth="1"/>
    <col min="10" max="10" width="16.4545454545455" customWidth="1"/>
    <col min="11" max="11" width="33.0909090909091" customWidth="1"/>
    <col min="12" max="12" width="20.4545454545455" customWidth="1"/>
    <col min="13" max="13" width="17.4545454545455" customWidth="1"/>
    <col min="14" max="14" width="18.6363636363636" customWidth="1"/>
    <col min="15" max="15" width="1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="1" customFormat="1" spans="1:15">
      <c r="A2" s="1" t="s">
        <v>15</v>
      </c>
      <c r="B2" s="1">
        <v>5</v>
      </c>
      <c r="C2" s="1">
        <v>9</v>
      </c>
      <c r="D2" s="1">
        <v>7</v>
      </c>
      <c r="E2" s="1">
        <v>10</v>
      </c>
      <c r="F2" s="1">
        <v>5.5</v>
      </c>
      <c r="G2" s="1"/>
      <c r="H2" s="1">
        <v>4.5</v>
      </c>
      <c r="J2" s="1">
        <v>2.5</v>
      </c>
      <c r="K2" s="1">
        <v>0.25</v>
      </c>
      <c r="L2" s="1">
        <v>0.5</v>
      </c>
      <c r="M2" s="1">
        <v>0.75</v>
      </c>
      <c r="N2" s="1">
        <v>1</v>
      </c>
      <c r="O2" s="1">
        <v>0.1</v>
      </c>
    </row>
    <row r="3" spans="1:15">
      <c r="A3" t="s">
        <v>16</v>
      </c>
      <c r="B3">
        <v>3</v>
      </c>
      <c r="C3">
        <v>5</v>
      </c>
      <c r="D3">
        <v>7</v>
      </c>
      <c r="E3">
        <v>10</v>
      </c>
      <c r="F3">
        <v>2</v>
      </c>
      <c r="G3" t="s">
        <v>17</v>
      </c>
      <c r="H3">
        <v>4.5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</row>
    <row r="4" spans="1:8">
      <c r="A4" t="s">
        <v>19</v>
      </c>
      <c r="B4">
        <v>3.5</v>
      </c>
      <c r="C4">
        <v>10</v>
      </c>
      <c r="D4">
        <v>9.5</v>
      </c>
      <c r="E4">
        <v>7.5</v>
      </c>
      <c r="F4">
        <v>4.5</v>
      </c>
      <c r="G4" t="s">
        <v>18</v>
      </c>
      <c r="H4">
        <v>3.5</v>
      </c>
    </row>
    <row r="5" spans="1:15">
      <c r="A5" t="s">
        <v>20</v>
      </c>
      <c r="B5">
        <v>5.5</v>
      </c>
      <c r="C5">
        <v>8</v>
      </c>
      <c r="D5">
        <v>12</v>
      </c>
      <c r="E5">
        <v>13</v>
      </c>
      <c r="F5">
        <v>5</v>
      </c>
      <c r="H5">
        <v>5</v>
      </c>
      <c r="J5">
        <v>2</v>
      </c>
      <c r="L5">
        <v>0.5</v>
      </c>
      <c r="M5">
        <v>0.5</v>
      </c>
      <c r="N5">
        <v>0.5</v>
      </c>
      <c r="O5">
        <v>0.5</v>
      </c>
    </row>
    <row r="6" spans="1:8">
      <c r="A6" t="s">
        <v>21</v>
      </c>
      <c r="B6">
        <v>4</v>
      </c>
      <c r="C6">
        <v>4</v>
      </c>
      <c r="D6">
        <v>2.5</v>
      </c>
      <c r="E6">
        <v>6.5</v>
      </c>
      <c r="F6">
        <v>1.5</v>
      </c>
      <c r="G6" t="s">
        <v>22</v>
      </c>
      <c r="H6">
        <v>3</v>
      </c>
    </row>
    <row r="7" spans="1:8">
      <c r="A7" t="s">
        <v>23</v>
      </c>
      <c r="B7">
        <v>2.5</v>
      </c>
      <c r="C7">
        <v>7</v>
      </c>
      <c r="D7">
        <v>8</v>
      </c>
      <c r="E7">
        <v>3.5</v>
      </c>
      <c r="F7">
        <v>7</v>
      </c>
      <c r="G7" t="s">
        <v>24</v>
      </c>
      <c r="H7">
        <v>2.5</v>
      </c>
    </row>
    <row r="8" spans="1:8">
      <c r="A8" t="s">
        <v>25</v>
      </c>
      <c r="B8">
        <v>3.5</v>
      </c>
      <c r="C8">
        <v>6.5</v>
      </c>
      <c r="D8">
        <v>3</v>
      </c>
      <c r="E8">
        <v>9.5</v>
      </c>
      <c r="F8">
        <v>1</v>
      </c>
      <c r="G8" t="s">
        <v>26</v>
      </c>
      <c r="H8">
        <v>6</v>
      </c>
    </row>
    <row r="9" s="1" customFormat="1" spans="1:15">
      <c r="A9" s="1" t="s">
        <v>27</v>
      </c>
      <c r="B9" s="1">
        <v>6</v>
      </c>
      <c r="C9" s="1">
        <v>11</v>
      </c>
      <c r="D9" s="1">
        <v>8</v>
      </c>
      <c r="E9" s="1">
        <v>9</v>
      </c>
      <c r="F9" s="1">
        <v>4.5</v>
      </c>
      <c r="H9" s="1">
        <v>5</v>
      </c>
      <c r="J9" s="1">
        <v>1.5</v>
      </c>
      <c r="K9" s="1">
        <v>0.25</v>
      </c>
      <c r="L9" s="1">
        <v>0.5</v>
      </c>
      <c r="M9" s="1">
        <v>0.75</v>
      </c>
      <c r="N9" s="1">
        <v>1</v>
      </c>
      <c r="O9" s="1">
        <v>0.5</v>
      </c>
    </row>
    <row r="10" s="1" customFormat="1" spans="1:15">
      <c r="A10" s="1" t="s">
        <v>28</v>
      </c>
      <c r="B10" s="1">
        <v>5</v>
      </c>
      <c r="C10" s="1">
        <v>7.5</v>
      </c>
      <c r="D10" s="1">
        <v>11</v>
      </c>
      <c r="E10" s="1">
        <v>6</v>
      </c>
      <c r="F10" s="1">
        <v>5</v>
      </c>
      <c r="H10" s="1">
        <v>8.5</v>
      </c>
      <c r="J10" s="1">
        <v>1</v>
      </c>
      <c r="L10" s="1">
        <v>0.75</v>
      </c>
      <c r="M10" s="1">
        <v>0.5</v>
      </c>
      <c r="N10" s="1">
        <v>0.5</v>
      </c>
      <c r="O10" s="1">
        <v>0.5</v>
      </c>
    </row>
    <row r="11" s="1" customFormat="1" spans="1:8">
      <c r="A11" s="1" t="s">
        <v>29</v>
      </c>
      <c r="B11" s="1">
        <v>3</v>
      </c>
      <c r="C11" s="1">
        <v>5</v>
      </c>
      <c r="D11" s="1">
        <v>5</v>
      </c>
      <c r="E11" s="1">
        <v>6</v>
      </c>
      <c r="F11" s="1">
        <v>4</v>
      </c>
      <c r="H11" s="1">
        <v>3.5</v>
      </c>
    </row>
    <row r="12" spans="1:15">
      <c r="A12" t="s">
        <v>30</v>
      </c>
      <c r="B12">
        <v>6</v>
      </c>
      <c r="C12">
        <v>13</v>
      </c>
      <c r="D12">
        <v>10</v>
      </c>
      <c r="E12">
        <v>8</v>
      </c>
      <c r="F12">
        <v>4</v>
      </c>
      <c r="H12">
        <v>3</v>
      </c>
      <c r="J12">
        <v>1.75</v>
      </c>
      <c r="K12">
        <v>0.75</v>
      </c>
      <c r="L12">
        <v>1.5</v>
      </c>
      <c r="M12">
        <v>0.5</v>
      </c>
      <c r="N12">
        <v>0.5</v>
      </c>
      <c r="O12">
        <v>0.2</v>
      </c>
    </row>
    <row r="13" spans="1:8">
      <c r="A13" t="s">
        <v>31</v>
      </c>
      <c r="B13">
        <v>1</v>
      </c>
      <c r="C13">
        <v>3.5</v>
      </c>
      <c r="D13">
        <v>6</v>
      </c>
      <c r="E13">
        <v>6.5</v>
      </c>
      <c r="F13">
        <v>4.5</v>
      </c>
      <c r="G13" t="s">
        <v>32</v>
      </c>
      <c r="H13">
        <v>3.5</v>
      </c>
    </row>
    <row r="14" spans="1:15">
      <c r="A14" t="s">
        <v>33</v>
      </c>
      <c r="B14">
        <v>4.5</v>
      </c>
      <c r="C14">
        <v>7.5</v>
      </c>
      <c r="D14">
        <v>3.5</v>
      </c>
      <c r="E14">
        <v>7</v>
      </c>
      <c r="F14">
        <v>9.5</v>
      </c>
      <c r="G14" t="s">
        <v>24</v>
      </c>
      <c r="H14">
        <v>5.5</v>
      </c>
      <c r="J14">
        <v>0.5</v>
      </c>
      <c r="K14">
        <v>1</v>
      </c>
      <c r="L14">
        <v>0.5</v>
      </c>
      <c r="M14">
        <v>0.5</v>
      </c>
      <c r="N14">
        <v>0.5</v>
      </c>
      <c r="O14">
        <v>0.25</v>
      </c>
    </row>
    <row r="15" s="1" customFormat="1" spans="1:15">
      <c r="A15" s="1" t="s">
        <v>34</v>
      </c>
      <c r="B15" s="1">
        <v>7.5</v>
      </c>
      <c r="C15" s="1">
        <v>7.5</v>
      </c>
      <c r="D15" s="1">
        <v>5.5</v>
      </c>
      <c r="E15" s="1">
        <v>9.5</v>
      </c>
      <c r="F15" s="1">
        <v>4</v>
      </c>
      <c r="H15" s="1">
        <v>8.5</v>
      </c>
      <c r="J15" s="1">
        <v>3.5</v>
      </c>
      <c r="K15" s="1">
        <v>1.5</v>
      </c>
      <c r="L15" s="1">
        <v>0.5</v>
      </c>
      <c r="M15" s="1">
        <v>0.5</v>
      </c>
      <c r="N15" s="1">
        <v>0.5</v>
      </c>
      <c r="O15" s="1">
        <v>0.25</v>
      </c>
    </row>
    <row r="16" s="1" customFormat="1" spans="1:14">
      <c r="A16" s="1" t="s">
        <v>35</v>
      </c>
      <c r="B16" s="1">
        <v>5</v>
      </c>
      <c r="C16" s="1">
        <v>10</v>
      </c>
      <c r="D16" s="1">
        <v>6</v>
      </c>
      <c r="E16" s="1">
        <v>10</v>
      </c>
      <c r="F16" s="1">
        <v>5</v>
      </c>
      <c r="H16" s="1">
        <v>7</v>
      </c>
      <c r="J16" s="1">
        <v>2.25</v>
      </c>
      <c r="K16" s="1">
        <v>0.67</v>
      </c>
      <c r="L16" s="1">
        <v>0.25</v>
      </c>
      <c r="M16" s="1">
        <v>0.75</v>
      </c>
      <c r="N16" s="1">
        <v>0.67</v>
      </c>
    </row>
    <row r="17" s="1" customFormat="1" spans="1:15">
      <c r="A17" s="1" t="s">
        <v>36</v>
      </c>
      <c r="B17" s="1">
        <v>4</v>
      </c>
      <c r="C17" s="1">
        <v>8</v>
      </c>
      <c r="D17" s="1">
        <v>8</v>
      </c>
      <c r="E17" s="1">
        <v>11</v>
      </c>
      <c r="F17" s="1">
        <v>3.5</v>
      </c>
      <c r="H17" s="1">
        <v>4</v>
      </c>
      <c r="J17" s="1">
        <v>1.75</v>
      </c>
      <c r="K17" s="1">
        <v>0.5</v>
      </c>
      <c r="L17" s="1">
        <v>0.25</v>
      </c>
      <c r="M17" s="1">
        <v>0.75</v>
      </c>
      <c r="N17" s="1">
        <v>0.5</v>
      </c>
      <c r="O17" s="1">
        <v>0.25</v>
      </c>
    </row>
    <row r="18" spans="1:8">
      <c r="A18" t="s">
        <v>37</v>
      </c>
      <c r="B18">
        <v>2.75</v>
      </c>
      <c r="C18">
        <v>4</v>
      </c>
      <c r="D18">
        <v>8.75</v>
      </c>
      <c r="E18">
        <v>4.5</v>
      </c>
      <c r="F18">
        <v>3</v>
      </c>
      <c r="G18" t="s">
        <v>38</v>
      </c>
      <c r="H18">
        <v>2.5</v>
      </c>
    </row>
    <row r="19" s="1" customFormat="1" spans="1:15">
      <c r="A19" s="1" t="s">
        <v>39</v>
      </c>
      <c r="B19" s="1">
        <v>6</v>
      </c>
      <c r="C19" s="1">
        <v>10.5</v>
      </c>
      <c r="D19" s="1">
        <v>5</v>
      </c>
      <c r="E19" s="1">
        <v>9.5</v>
      </c>
      <c r="F19" s="1">
        <v>4</v>
      </c>
      <c r="H19" s="1">
        <v>4</v>
      </c>
      <c r="J19" s="1">
        <v>2</v>
      </c>
      <c r="K19" s="1">
        <v>0.75</v>
      </c>
      <c r="L19" s="1">
        <v>0.5</v>
      </c>
      <c r="M19" s="1">
        <v>1</v>
      </c>
      <c r="N19" s="1">
        <v>1</v>
      </c>
      <c r="O19" s="1">
        <v>0.25</v>
      </c>
    </row>
    <row r="20" spans="1:15">
      <c r="A20" t="s">
        <v>40</v>
      </c>
      <c r="B20">
        <f>AVERAGE(B2:B19)</f>
        <v>4.31944444444444</v>
      </c>
      <c r="C20">
        <f>AVERAGE(C2:C19)</f>
        <v>7.61111111111111</v>
      </c>
      <c r="D20">
        <f>AVERAGE(D2:D19)</f>
        <v>6.98611111111111</v>
      </c>
      <c r="E20">
        <f>AVERAGE(E2:E19)</f>
        <v>8.16666666666667</v>
      </c>
      <c r="F20">
        <f>AVERAGE(F2:F19)</f>
        <v>4.30555555555556</v>
      </c>
      <c r="H20">
        <f>AVERAGE(H2:H19)</f>
        <v>4.66666666666667</v>
      </c>
      <c r="J20">
        <f>AVERAGE(J19,J17,J16,J15,J14,J12,J10,J9,J5,J2)</f>
        <v>1.875</v>
      </c>
      <c r="K20">
        <f>AVERAGE(K19,K14:K17,K12,K9,K2)</f>
        <v>0.70875</v>
      </c>
      <c r="L20">
        <f>AVERAGE(L19,L14:L17,L12,L9:L10,L5,L2)</f>
        <v>0.575</v>
      </c>
      <c r="M20">
        <f>AVERAGE(M19,M14:M17,M12,M9:M10,M5,M2)</f>
        <v>0.65</v>
      </c>
      <c r="N20">
        <f>AVERAGE(N19,N14:N16,N17,N12,N10,N9,N5,N2)</f>
        <v>0.667</v>
      </c>
      <c r="O20">
        <f>AVERAGE(O19,O17,O14:O15,O12,O9:O10,O5,O2)</f>
        <v>0.311111111111111</v>
      </c>
    </row>
    <row r="21" spans="1:15">
      <c r="A21" t="s">
        <v>41</v>
      </c>
      <c r="B21">
        <f>AVERAGE(B2:B7,B9)</f>
        <v>4.21428571428571</v>
      </c>
      <c r="C21">
        <f>AVERAGE(C2:C7,C9)</f>
        <v>7.71428571428571</v>
      </c>
      <c r="D21">
        <f>AVERAGE(D2:D7,D9)</f>
        <v>7.71428571428571</v>
      </c>
      <c r="E21">
        <f>AVERAGE(E2:E7,E9)</f>
        <v>8.5</v>
      </c>
      <c r="F21">
        <f>AVERAGE(F2:F7,F9)</f>
        <v>4.28571428571429</v>
      </c>
      <c r="H21">
        <f>AVERAGE(H2:H7,H9)</f>
        <v>4</v>
      </c>
      <c r="J21">
        <f>AVERAGE(J2,J5,J9)</f>
        <v>2</v>
      </c>
      <c r="K21">
        <f>AVERAGE(K2,K9)</f>
        <v>0.25</v>
      </c>
      <c r="L21">
        <f>AVERAGE(L2,L5,L9)</f>
        <v>0.5</v>
      </c>
      <c r="M21">
        <f>AVERAGE(M2,M5,M9)</f>
        <v>0.666666666666667</v>
      </c>
      <c r="N21">
        <f>AVERAGE(N2,N5,N9)</f>
        <v>0.833333333333333</v>
      </c>
      <c r="O21">
        <f>AVERAGE(O2,O5,O9)</f>
        <v>0.366666666666667</v>
      </c>
    </row>
    <row r="22" spans="1:15">
      <c r="A22" t="s">
        <v>42</v>
      </c>
      <c r="B22">
        <f>AVERAGE(B2,B9:B11,B15:B17,B19)</f>
        <v>5.1875</v>
      </c>
      <c r="C22">
        <f t="shared" ref="C22:O22" si="0">AVERAGE(C2,C9:C11,C15:C17,C19)</f>
        <v>8.5625</v>
      </c>
      <c r="D22">
        <f t="shared" si="0"/>
        <v>6.9375</v>
      </c>
      <c r="E22">
        <f t="shared" si="0"/>
        <v>8.875</v>
      </c>
      <c r="F22">
        <f t="shared" si="0"/>
        <v>4.4375</v>
      </c>
      <c r="H22">
        <f t="shared" si="0"/>
        <v>5.625</v>
      </c>
      <c r="J22">
        <f t="shared" si="0"/>
        <v>2.07142857142857</v>
      </c>
      <c r="K22">
        <f t="shared" si="0"/>
        <v>0.653333333333333</v>
      </c>
      <c r="L22">
        <f t="shared" si="0"/>
        <v>0.464285714285714</v>
      </c>
      <c r="M22">
        <f t="shared" si="0"/>
        <v>0.714285714285714</v>
      </c>
      <c r="N22">
        <f t="shared" si="0"/>
        <v>0.738571428571429</v>
      </c>
      <c r="O22">
        <f t="shared" si="0"/>
        <v>0.308333333333333</v>
      </c>
    </row>
    <row r="23" spans="1:15">
      <c r="A23" t="s">
        <v>43</v>
      </c>
      <c r="B23">
        <f>AVERAGE(B2,B9)</f>
        <v>5.5</v>
      </c>
      <c r="C23">
        <f t="shared" ref="C23:O23" si="1">AVERAGE(C2,C9)</f>
        <v>10</v>
      </c>
      <c r="D23">
        <f t="shared" si="1"/>
        <v>7.5</v>
      </c>
      <c r="E23">
        <f t="shared" si="1"/>
        <v>9.5</v>
      </c>
      <c r="F23">
        <f t="shared" si="1"/>
        <v>5</v>
      </c>
      <c r="H23">
        <f t="shared" si="1"/>
        <v>4.75</v>
      </c>
      <c r="J23">
        <f t="shared" si="1"/>
        <v>2</v>
      </c>
      <c r="K23">
        <f t="shared" si="1"/>
        <v>0.25</v>
      </c>
      <c r="L23">
        <f t="shared" si="1"/>
        <v>0.5</v>
      </c>
      <c r="M23">
        <f t="shared" si="1"/>
        <v>0.75</v>
      </c>
      <c r="N23">
        <f t="shared" si="1"/>
        <v>1</v>
      </c>
      <c r="O23">
        <f t="shared" si="1"/>
        <v>0.3</v>
      </c>
    </row>
    <row r="24" spans="1:2">
      <c r="A24" t="s">
        <v>44</v>
      </c>
      <c r="B24" s="2">
        <f>SUM(B22:C22)</f>
        <v>13.75</v>
      </c>
    </row>
    <row r="25" spans="1:2">
      <c r="A25" t="s">
        <v>45</v>
      </c>
      <c r="B25" s="2">
        <f>SUM(B22:D22)</f>
        <v>20.6875</v>
      </c>
    </row>
    <row r="26" spans="1:2">
      <c r="A26" t="s">
        <v>46</v>
      </c>
      <c r="B26" s="2">
        <f>SUM(B22:E22)</f>
        <v>29.5625</v>
      </c>
    </row>
    <row r="27" spans="1:2">
      <c r="A27" t="s">
        <v>47</v>
      </c>
      <c r="B27" s="2">
        <f>SUM(B23:C23)</f>
        <v>15.5</v>
      </c>
    </row>
    <row r="28" spans="1:2">
      <c r="A28" t="s">
        <v>48</v>
      </c>
      <c r="B28" s="2">
        <f>SUM(B23:D23)</f>
        <v>23</v>
      </c>
    </row>
    <row r="29" spans="1:2">
      <c r="A29" t="s">
        <v>49</v>
      </c>
      <c r="B29" s="2">
        <f>SUM(B23:E23)</f>
        <v>32.5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2021-02-08T16:14:00Z</dcterms:created>
  <dcterms:modified xsi:type="dcterms:W3CDTF">2021-03-01T05:58:44Z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