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2240" windowHeight="7980" tabRatio="915" activeTab="3"/>
  </bookViews>
  <sheets>
    <sheet name="отчет по жидкостям" sheetId="11" r:id="rId1"/>
    <sheet name="Замер НКТ" sheetId="32" r:id="rId2"/>
    <sheet name="Схема УЭЦН." sheetId="31" r:id="rId3"/>
    <sheet name="WO 0" sheetId="4" r:id="rId4"/>
    <sheet name="WO-1" sheetId="12" r:id="rId5"/>
    <sheet name="WO-2" sheetId="13" r:id="rId6"/>
    <sheet name="WO-3" sheetId="14" r:id="rId7"/>
    <sheet name="WO-4" sheetId="15" r:id="rId8"/>
    <sheet name="WO-5" sheetId="16" r:id="rId9"/>
    <sheet name="WO-6" sheetId="17" r:id="rId10"/>
    <sheet name="WO-7" sheetId="18" r:id="rId11"/>
    <sheet name="WO-8" sheetId="19" r:id="rId12"/>
    <sheet name="WO-9" sheetId="20" r:id="rId13"/>
    <sheet name="WO-10" sheetId="21" r:id="rId14"/>
    <sheet name="WO-11" sheetId="22" r:id="rId15"/>
    <sheet name="WO-12" sheetId="23" r:id="rId16"/>
    <sheet name="WO-13" sheetId="24" r:id="rId17"/>
    <sheet name="Отбор жид. с компрессированием " sheetId="25" r:id="rId18"/>
    <sheet name="WO-14" sheetId="26" r:id="rId19"/>
    <sheet name="Отбор жид. с компрессирован (2)" sheetId="27" r:id="rId20"/>
    <sheet name="WO-15" sheetId="28" r:id="rId21"/>
    <sheet name="WO-16" sheetId="29" r:id="rId22"/>
    <sheet name="WO-17" sheetId="30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A" localSheetId="1">[1]UNITPRICES!$AT$2:$IV$7886</definedName>
    <definedName name="A" localSheetId="19">[2]UNITPRICES!$AT$2:$IV$7886</definedName>
    <definedName name="A" localSheetId="17">[2]UNITPRICES!$AT$2:$IV$7886</definedName>
    <definedName name="A" localSheetId="2">[3]UNITPRICES!$AT$2:$IV$7886</definedName>
    <definedName name="A">[4]UNITPRICES!$AT$2:$IV$7886</definedName>
    <definedName name="aaa" localSheetId="4">[5]UNITPRICES!#REF!</definedName>
    <definedName name="aaa" localSheetId="13">[5]UNITPRICES!#REF!</definedName>
    <definedName name="aaa" localSheetId="14">[5]UNITPRICES!#REF!</definedName>
    <definedName name="aaa" localSheetId="15">[5]UNITPRICES!#REF!</definedName>
    <definedName name="aaa" localSheetId="16">[5]UNITPRICES!#REF!</definedName>
    <definedName name="aaa" localSheetId="18">[5]UNITPRICES!#REF!</definedName>
    <definedName name="aaa" localSheetId="20">[5]UNITPRICES!#REF!</definedName>
    <definedName name="aaa" localSheetId="21">[5]UNITPRICES!#REF!</definedName>
    <definedName name="aaa" localSheetId="22">[5]UNITPRICES!#REF!</definedName>
    <definedName name="aaa" localSheetId="5">[5]UNITPRICES!#REF!</definedName>
    <definedName name="aaa" localSheetId="6">[5]UNITPRICES!#REF!</definedName>
    <definedName name="aaa" localSheetId="7">[5]UNITPRICES!#REF!</definedName>
    <definedName name="aaa" localSheetId="8">[5]UNITPRICES!#REF!</definedName>
    <definedName name="aaa" localSheetId="9">[5]UNITPRICES!#REF!</definedName>
    <definedName name="aaa" localSheetId="10">[5]UNITPRICES!#REF!</definedName>
    <definedName name="aaa" localSheetId="11">[5]UNITPRICES!#REF!</definedName>
    <definedName name="aaa" localSheetId="12">[5]UNITPRICES!#REF!</definedName>
    <definedName name="aaa" localSheetId="1">[5]UNITPRICES!#REF!</definedName>
    <definedName name="aaa" localSheetId="19">[6]UNITPRICES!#REF!</definedName>
    <definedName name="aaa" localSheetId="17">[6]UNITPRICES!#REF!</definedName>
    <definedName name="aaa" localSheetId="0">[5]UNITPRICES!#REF!</definedName>
    <definedName name="aaa" localSheetId="2">[7]UNITPRICES!#REF!</definedName>
    <definedName name="aaa">[5]UNITPRICES!#REF!</definedName>
    <definedName name="AMOUNT" localSheetId="3">[8]UNITPRICES!#REF!</definedName>
    <definedName name="AMOUNT" localSheetId="4">[8]UNITPRICES!#REF!</definedName>
    <definedName name="AMOUNT" localSheetId="13">[8]UNITPRICES!#REF!</definedName>
    <definedName name="AMOUNT" localSheetId="14">[8]UNITPRICES!#REF!</definedName>
    <definedName name="AMOUNT" localSheetId="15">[8]UNITPRICES!#REF!</definedName>
    <definedName name="AMOUNT" localSheetId="16">[8]UNITPRICES!#REF!</definedName>
    <definedName name="AMOUNT" localSheetId="18">[8]UNITPRICES!#REF!</definedName>
    <definedName name="AMOUNT" localSheetId="20">[8]UNITPRICES!#REF!</definedName>
    <definedName name="AMOUNT" localSheetId="21">[8]UNITPRICES!#REF!</definedName>
    <definedName name="AMOUNT" localSheetId="22">[8]UNITPRICES!#REF!</definedName>
    <definedName name="AMOUNT" localSheetId="5">[8]UNITPRICES!#REF!</definedName>
    <definedName name="AMOUNT" localSheetId="6">[8]UNITPRICES!#REF!</definedName>
    <definedName name="AMOUNT" localSheetId="7">[8]UNITPRICES!#REF!</definedName>
    <definedName name="AMOUNT" localSheetId="8">[8]UNITPRICES!#REF!</definedName>
    <definedName name="AMOUNT" localSheetId="9">[8]UNITPRICES!#REF!</definedName>
    <definedName name="AMOUNT" localSheetId="10">[8]UNITPRICES!#REF!</definedName>
    <definedName name="AMOUNT" localSheetId="11">[8]UNITPRICES!#REF!</definedName>
    <definedName name="AMOUNT" localSheetId="12">[8]UNITPRICES!#REF!</definedName>
    <definedName name="AMOUNT" localSheetId="1">[9]UNITPRICES!#REF!</definedName>
    <definedName name="AMOUNT" localSheetId="19">[8]UNITPRICES!#REF!</definedName>
    <definedName name="AMOUNT" localSheetId="17">[8]UNITPRICES!#REF!</definedName>
    <definedName name="AMOUNT" localSheetId="0">[8]UNITPRICES!#REF!</definedName>
    <definedName name="AMOUNT" localSheetId="2">[8]UNITPRICES!#REF!</definedName>
    <definedName name="AMOUNT">[8]UNITPRICES!#REF!</definedName>
    <definedName name="ana" localSheetId="4">[10]UNITPRICES!#REF!</definedName>
    <definedName name="ana" localSheetId="13">[10]UNITPRICES!#REF!</definedName>
    <definedName name="ana" localSheetId="14">[10]UNITPRICES!#REF!</definedName>
    <definedName name="ana" localSheetId="15">[10]UNITPRICES!#REF!</definedName>
    <definedName name="ana" localSheetId="16">[10]UNITPRICES!#REF!</definedName>
    <definedName name="ana" localSheetId="18">[10]UNITPRICES!#REF!</definedName>
    <definedName name="ana" localSheetId="20">[10]UNITPRICES!#REF!</definedName>
    <definedName name="ana" localSheetId="21">[10]UNITPRICES!#REF!</definedName>
    <definedName name="ana" localSheetId="22">[10]UNITPRICES!#REF!</definedName>
    <definedName name="ana" localSheetId="5">[10]UNITPRICES!#REF!</definedName>
    <definedName name="ana" localSheetId="6">[10]UNITPRICES!#REF!</definedName>
    <definedName name="ana" localSheetId="7">[10]UNITPRICES!#REF!</definedName>
    <definedName name="ana" localSheetId="8">[10]UNITPRICES!#REF!</definedName>
    <definedName name="ana" localSheetId="9">[10]UNITPRICES!#REF!</definedName>
    <definedName name="ana" localSheetId="10">[10]UNITPRICES!#REF!</definedName>
    <definedName name="ana" localSheetId="11">[10]UNITPRICES!#REF!</definedName>
    <definedName name="ana" localSheetId="12">[10]UNITPRICES!#REF!</definedName>
    <definedName name="ana" localSheetId="1">[10]UNITPRICES!#REF!</definedName>
    <definedName name="ana" localSheetId="19">[11]UNITPRICES!#REF!</definedName>
    <definedName name="ana" localSheetId="17">[11]UNITPRICES!#REF!</definedName>
    <definedName name="ana" localSheetId="0">[10]UNITPRICES!#REF!</definedName>
    <definedName name="ana" localSheetId="2">[12]UNITPRICES!#REF!</definedName>
    <definedName name="ana">[10]UNITPRICES!#REF!</definedName>
    <definedName name="bla" localSheetId="3">#REF!</definedName>
    <definedName name="bla" localSheetId="4">#REF!</definedName>
    <definedName name="bla" localSheetId="13">#REF!</definedName>
    <definedName name="bla" localSheetId="14">#REF!</definedName>
    <definedName name="bla" localSheetId="15">#REF!</definedName>
    <definedName name="bla" localSheetId="16">#REF!</definedName>
    <definedName name="bla" localSheetId="18">#REF!</definedName>
    <definedName name="bla" localSheetId="20">#REF!</definedName>
    <definedName name="bla" localSheetId="21">#REF!</definedName>
    <definedName name="bla" localSheetId="22">#REF!</definedName>
    <definedName name="bla" localSheetId="5">#REF!</definedName>
    <definedName name="bla" localSheetId="6">#REF!</definedName>
    <definedName name="bla" localSheetId="7">#REF!</definedName>
    <definedName name="bla" localSheetId="8">#REF!</definedName>
    <definedName name="bla" localSheetId="9">#REF!</definedName>
    <definedName name="bla" localSheetId="10">#REF!</definedName>
    <definedName name="bla" localSheetId="11">#REF!</definedName>
    <definedName name="bla" localSheetId="12">#REF!</definedName>
    <definedName name="bla" localSheetId="1">#REF!</definedName>
    <definedName name="bla" localSheetId="19">#REF!</definedName>
    <definedName name="bla" localSheetId="17">#REF!</definedName>
    <definedName name="bla" localSheetId="0">#REF!</definedName>
    <definedName name="bla" localSheetId="2">#REF!</definedName>
    <definedName name="bla">#REF!</definedName>
    <definedName name="CASE1" localSheetId="3">[8]UNITPRICES!#REF!</definedName>
    <definedName name="CASE1" localSheetId="4">[8]UNITPRICES!#REF!</definedName>
    <definedName name="CASE1" localSheetId="13">[8]UNITPRICES!#REF!</definedName>
    <definedName name="CASE1" localSheetId="14">[8]UNITPRICES!#REF!</definedName>
    <definedName name="CASE1" localSheetId="15">[8]UNITPRICES!#REF!</definedName>
    <definedName name="CASE1" localSheetId="16">[8]UNITPRICES!#REF!</definedName>
    <definedName name="CASE1" localSheetId="18">[8]UNITPRICES!#REF!</definedName>
    <definedName name="CASE1" localSheetId="20">[8]UNITPRICES!#REF!</definedName>
    <definedName name="CASE1" localSheetId="21">[8]UNITPRICES!#REF!</definedName>
    <definedName name="CASE1" localSheetId="22">[8]UNITPRICES!#REF!</definedName>
    <definedName name="CASE1" localSheetId="5">[8]UNITPRICES!#REF!</definedName>
    <definedName name="CASE1" localSheetId="6">[8]UNITPRICES!#REF!</definedName>
    <definedName name="CASE1" localSheetId="7">[8]UNITPRICES!#REF!</definedName>
    <definedName name="CASE1" localSheetId="8">[8]UNITPRICES!#REF!</definedName>
    <definedName name="CASE1" localSheetId="9">[8]UNITPRICES!#REF!</definedName>
    <definedName name="CASE1" localSheetId="10">[8]UNITPRICES!#REF!</definedName>
    <definedName name="CASE1" localSheetId="11">[8]UNITPRICES!#REF!</definedName>
    <definedName name="CASE1" localSheetId="12">[8]UNITPRICES!#REF!</definedName>
    <definedName name="CASE1" localSheetId="1">[9]UNITPRICES!#REF!</definedName>
    <definedName name="CASE1" localSheetId="19">[8]UNITPRICES!#REF!</definedName>
    <definedName name="CASE1" localSheetId="17">[8]UNITPRICES!#REF!</definedName>
    <definedName name="CASE1" localSheetId="0">[8]UNITPRICES!#REF!</definedName>
    <definedName name="CASE1" localSheetId="2">[8]UNITPRICES!#REF!</definedName>
    <definedName name="CASE1">[8]UNITPRICES!#REF!</definedName>
    <definedName name="case2" localSheetId="4">[10]UNITPRICES!#REF!</definedName>
    <definedName name="case2" localSheetId="13">[10]UNITPRICES!#REF!</definedName>
    <definedName name="case2" localSheetId="14">[10]UNITPRICES!#REF!</definedName>
    <definedName name="case2" localSheetId="15">[10]UNITPRICES!#REF!</definedName>
    <definedName name="case2" localSheetId="16">[10]UNITPRICES!#REF!</definedName>
    <definedName name="case2" localSheetId="18">[10]UNITPRICES!#REF!</definedName>
    <definedName name="case2" localSheetId="20">[10]UNITPRICES!#REF!</definedName>
    <definedName name="case2" localSheetId="21">[10]UNITPRICES!#REF!</definedName>
    <definedName name="case2" localSheetId="22">[10]UNITPRICES!#REF!</definedName>
    <definedName name="case2" localSheetId="5">[10]UNITPRICES!#REF!</definedName>
    <definedName name="case2" localSheetId="6">[10]UNITPRICES!#REF!</definedName>
    <definedName name="case2" localSheetId="7">[10]UNITPRICES!#REF!</definedName>
    <definedName name="case2" localSheetId="8">[10]UNITPRICES!#REF!</definedName>
    <definedName name="case2" localSheetId="9">[10]UNITPRICES!#REF!</definedName>
    <definedName name="case2" localSheetId="10">[10]UNITPRICES!#REF!</definedName>
    <definedName name="case2" localSheetId="11">[10]UNITPRICES!#REF!</definedName>
    <definedName name="case2" localSheetId="12">[10]UNITPRICES!#REF!</definedName>
    <definedName name="case2" localSheetId="1">[10]UNITPRICES!#REF!</definedName>
    <definedName name="case2" localSheetId="19">[11]UNITPRICES!#REF!</definedName>
    <definedName name="case2" localSheetId="17">[11]UNITPRICES!#REF!</definedName>
    <definedName name="case2" localSheetId="0">[10]UNITPRICES!#REF!</definedName>
    <definedName name="case2" localSheetId="2">[12]UNITPRICES!#REF!</definedName>
    <definedName name="case2">[10]UNITPRICES!#REF!</definedName>
    <definedName name="CASE4" localSheetId="4">[13]UNITPRICES!#REF!</definedName>
    <definedName name="CASE4" localSheetId="13">[13]UNITPRICES!#REF!</definedName>
    <definedName name="CASE4" localSheetId="14">[13]UNITPRICES!#REF!</definedName>
    <definedName name="CASE4" localSheetId="15">[13]UNITPRICES!#REF!</definedName>
    <definedName name="CASE4" localSheetId="16">[13]UNITPRICES!#REF!</definedName>
    <definedName name="CASE4" localSheetId="18">[13]UNITPRICES!#REF!</definedName>
    <definedName name="CASE4" localSheetId="20">[13]UNITPRICES!#REF!</definedName>
    <definedName name="CASE4" localSheetId="21">[13]UNITPRICES!#REF!</definedName>
    <definedName name="CASE4" localSheetId="22">[13]UNITPRICES!#REF!</definedName>
    <definedName name="CASE4" localSheetId="5">[13]UNITPRICES!#REF!</definedName>
    <definedName name="CASE4" localSheetId="6">[13]UNITPRICES!#REF!</definedName>
    <definedName name="CASE4" localSheetId="7">[13]UNITPRICES!#REF!</definedName>
    <definedName name="CASE4" localSheetId="8">[13]UNITPRICES!#REF!</definedName>
    <definedName name="CASE4" localSheetId="9">[13]UNITPRICES!#REF!</definedName>
    <definedName name="CASE4" localSheetId="10">[13]UNITPRICES!#REF!</definedName>
    <definedName name="CASE4" localSheetId="11">[13]UNITPRICES!#REF!</definedName>
    <definedName name="CASE4" localSheetId="12">[13]UNITPRICES!#REF!</definedName>
    <definedName name="CASE4" localSheetId="1">[13]UNITPRICES!#REF!</definedName>
    <definedName name="CASE4" localSheetId="19">[14]UNITPRICES!#REF!</definedName>
    <definedName name="CASE4" localSheetId="17">[14]UNITPRICES!#REF!</definedName>
    <definedName name="CASE4" localSheetId="0">[13]UNITPRICES!#REF!</definedName>
    <definedName name="CASE4" localSheetId="2">[15]UNITPRICES!#REF!</definedName>
    <definedName name="CASE4">[13]UNITPRICES!#REF!</definedName>
    <definedName name="cb" localSheetId="3">[8]UNITPRICES!#REF!</definedName>
    <definedName name="cb" localSheetId="4">[8]UNITPRICES!#REF!</definedName>
    <definedName name="cb" localSheetId="13">[8]UNITPRICES!#REF!</definedName>
    <definedName name="cb" localSheetId="14">[8]UNITPRICES!#REF!</definedName>
    <definedName name="cb" localSheetId="15">[8]UNITPRICES!#REF!</definedName>
    <definedName name="cb" localSheetId="16">[8]UNITPRICES!#REF!</definedName>
    <definedName name="cb" localSheetId="18">[8]UNITPRICES!#REF!</definedName>
    <definedName name="cb" localSheetId="20">[8]UNITPRICES!#REF!</definedName>
    <definedName name="cb" localSheetId="21">[8]UNITPRICES!#REF!</definedName>
    <definedName name="cb" localSheetId="22">[8]UNITPRICES!#REF!</definedName>
    <definedName name="cb" localSheetId="5">[8]UNITPRICES!#REF!</definedName>
    <definedName name="cb" localSheetId="6">[8]UNITPRICES!#REF!</definedName>
    <definedName name="cb" localSheetId="7">[8]UNITPRICES!#REF!</definedName>
    <definedName name="cb" localSheetId="8">[8]UNITPRICES!#REF!</definedName>
    <definedName name="cb" localSheetId="9">[8]UNITPRICES!#REF!</definedName>
    <definedName name="cb" localSheetId="10">[8]UNITPRICES!#REF!</definedName>
    <definedName name="cb" localSheetId="11">[8]UNITPRICES!#REF!</definedName>
    <definedName name="cb" localSheetId="12">[8]UNITPRICES!#REF!</definedName>
    <definedName name="cb" localSheetId="1">[8]UNITPRICES!#REF!</definedName>
    <definedName name="cb" localSheetId="19">[8]UNITPRICES!#REF!</definedName>
    <definedName name="cb" localSheetId="17">[8]UNITPRICES!#REF!</definedName>
    <definedName name="cb" localSheetId="0">[8]UNITPRICES!#REF!</definedName>
    <definedName name="cb" localSheetId="2">[8]UNITPRICES!#REF!</definedName>
    <definedName name="cb">[8]UNITPRICES!#REF!</definedName>
    <definedName name="COST_NAME" localSheetId="3">[8]UNITPRICES!#REF!</definedName>
    <definedName name="COST_NAME" localSheetId="4">[8]UNITPRICES!#REF!</definedName>
    <definedName name="COST_NAME" localSheetId="13">[8]UNITPRICES!#REF!</definedName>
    <definedName name="COST_NAME" localSheetId="14">[8]UNITPRICES!#REF!</definedName>
    <definedName name="COST_NAME" localSheetId="15">[8]UNITPRICES!#REF!</definedName>
    <definedName name="COST_NAME" localSheetId="16">[8]UNITPRICES!#REF!</definedName>
    <definedName name="COST_NAME" localSheetId="18">[8]UNITPRICES!#REF!</definedName>
    <definedName name="COST_NAME" localSheetId="20">[8]UNITPRICES!#REF!</definedName>
    <definedName name="COST_NAME" localSheetId="21">[8]UNITPRICES!#REF!</definedName>
    <definedName name="COST_NAME" localSheetId="22">[8]UNITPRICES!#REF!</definedName>
    <definedName name="COST_NAME" localSheetId="5">[8]UNITPRICES!#REF!</definedName>
    <definedName name="COST_NAME" localSheetId="6">[8]UNITPRICES!#REF!</definedName>
    <definedName name="COST_NAME" localSheetId="7">[8]UNITPRICES!#REF!</definedName>
    <definedName name="COST_NAME" localSheetId="8">[8]UNITPRICES!#REF!</definedName>
    <definedName name="COST_NAME" localSheetId="9">[8]UNITPRICES!#REF!</definedName>
    <definedName name="COST_NAME" localSheetId="10">[8]UNITPRICES!#REF!</definedName>
    <definedName name="COST_NAME" localSheetId="11">[8]UNITPRICES!#REF!</definedName>
    <definedName name="COST_NAME" localSheetId="12">[8]UNITPRICES!#REF!</definedName>
    <definedName name="COST_NAME" localSheetId="1">[9]UNITPRICES!#REF!</definedName>
    <definedName name="COST_NAME" localSheetId="19">[8]UNITPRICES!#REF!</definedName>
    <definedName name="COST_NAME" localSheetId="17">[8]UNITPRICES!#REF!</definedName>
    <definedName name="COST_NAME" localSheetId="0">[8]UNITPRICES!#REF!</definedName>
    <definedName name="COST_NAME" localSheetId="2">[8]UNITPRICES!#REF!</definedName>
    <definedName name="COST_NAME">[8]UNITPRICES!#REF!</definedName>
    <definedName name="COST_REF_NO" localSheetId="3">[8]UNITPRICES!#REF!</definedName>
    <definedName name="COST_REF_NO" localSheetId="4">[8]UNITPRICES!#REF!</definedName>
    <definedName name="COST_REF_NO" localSheetId="13">[8]UNITPRICES!#REF!</definedName>
    <definedName name="COST_REF_NO" localSheetId="14">[8]UNITPRICES!#REF!</definedName>
    <definedName name="COST_REF_NO" localSheetId="15">[8]UNITPRICES!#REF!</definedName>
    <definedName name="COST_REF_NO" localSheetId="16">[8]UNITPRICES!#REF!</definedName>
    <definedName name="COST_REF_NO" localSheetId="18">[8]UNITPRICES!#REF!</definedName>
    <definedName name="COST_REF_NO" localSheetId="20">[8]UNITPRICES!#REF!</definedName>
    <definedName name="COST_REF_NO" localSheetId="21">[8]UNITPRICES!#REF!</definedName>
    <definedName name="COST_REF_NO" localSheetId="22">[8]UNITPRICES!#REF!</definedName>
    <definedName name="COST_REF_NO" localSheetId="5">[8]UNITPRICES!#REF!</definedName>
    <definedName name="COST_REF_NO" localSheetId="6">[8]UNITPRICES!#REF!</definedName>
    <definedName name="COST_REF_NO" localSheetId="7">[8]UNITPRICES!#REF!</definedName>
    <definedName name="COST_REF_NO" localSheetId="8">[8]UNITPRICES!#REF!</definedName>
    <definedName name="COST_REF_NO" localSheetId="9">[8]UNITPRICES!#REF!</definedName>
    <definedName name="COST_REF_NO" localSheetId="10">[8]UNITPRICES!#REF!</definedName>
    <definedName name="COST_REF_NO" localSheetId="11">[8]UNITPRICES!#REF!</definedName>
    <definedName name="COST_REF_NO" localSheetId="12">[8]UNITPRICES!#REF!</definedName>
    <definedName name="COST_REF_NO" localSheetId="1">[9]UNITPRICES!#REF!</definedName>
    <definedName name="COST_REF_NO" localSheetId="19">[8]UNITPRICES!#REF!</definedName>
    <definedName name="COST_REF_NO" localSheetId="17">[8]UNITPRICES!#REF!</definedName>
    <definedName name="COST_REF_NO" localSheetId="0">[8]UNITPRICES!#REF!</definedName>
    <definedName name="COST_REF_NO" localSheetId="2">[8]UNITPRICES!#REF!</definedName>
    <definedName name="COST_REF_NO">[8]UNITPRICES!#REF!</definedName>
    <definedName name="costs">[16]UNITPRICES!$AT$2:$IV$7886</definedName>
    <definedName name="cкв.326" localSheetId="3">[8]UNITPRICES!#REF!</definedName>
    <definedName name="cкв.326" localSheetId="4">[8]UNITPRICES!#REF!</definedName>
    <definedName name="cкв.326" localSheetId="13">[8]UNITPRICES!#REF!</definedName>
    <definedName name="cкв.326" localSheetId="14">[8]UNITPRICES!#REF!</definedName>
    <definedName name="cкв.326" localSheetId="15">[8]UNITPRICES!#REF!</definedName>
    <definedName name="cкв.326" localSheetId="16">[8]UNITPRICES!#REF!</definedName>
    <definedName name="cкв.326" localSheetId="18">[8]UNITPRICES!#REF!</definedName>
    <definedName name="cкв.326" localSheetId="20">[8]UNITPRICES!#REF!</definedName>
    <definedName name="cкв.326" localSheetId="21">[8]UNITPRICES!#REF!</definedName>
    <definedName name="cкв.326" localSheetId="22">[8]UNITPRICES!#REF!</definedName>
    <definedName name="cкв.326" localSheetId="5">[8]UNITPRICES!#REF!</definedName>
    <definedName name="cкв.326" localSheetId="6">[8]UNITPRICES!#REF!</definedName>
    <definedName name="cкв.326" localSheetId="7">[8]UNITPRICES!#REF!</definedName>
    <definedName name="cкв.326" localSheetId="8">[8]UNITPRICES!#REF!</definedName>
    <definedName name="cкв.326" localSheetId="9">[8]UNITPRICES!#REF!</definedName>
    <definedName name="cкв.326" localSheetId="10">[8]UNITPRICES!#REF!</definedName>
    <definedName name="cкв.326" localSheetId="11">[8]UNITPRICES!#REF!</definedName>
    <definedName name="cкв.326" localSheetId="12">[8]UNITPRICES!#REF!</definedName>
    <definedName name="cкв.326" localSheetId="1">[8]UNITPRICES!#REF!</definedName>
    <definedName name="cкв.326" localSheetId="19">[8]UNITPRICES!#REF!</definedName>
    <definedName name="cкв.326" localSheetId="17">[8]UNITPRICES!#REF!</definedName>
    <definedName name="cкв.326" localSheetId="0">[8]UNITPRICES!#REF!</definedName>
    <definedName name="cкв.326" localSheetId="2">[8]UNITPRICES!#REF!</definedName>
    <definedName name="cкв.326">[8]UNITPRICES!#REF!</definedName>
    <definedName name="DB_AB" localSheetId="1">[9]UNITPRICES!$AT$2:$IV$7886</definedName>
    <definedName name="DB_AB">[8]UNITPRICES!$AT$2:$IV$7886</definedName>
    <definedName name="DB_CR" localSheetId="3">[8]UNITPRICES!#REF!</definedName>
    <definedName name="DB_CR" localSheetId="4">[8]UNITPRICES!#REF!</definedName>
    <definedName name="DB_CR" localSheetId="13">[8]UNITPRICES!#REF!</definedName>
    <definedName name="DB_CR" localSheetId="14">[8]UNITPRICES!#REF!</definedName>
    <definedName name="DB_CR" localSheetId="15">[8]UNITPRICES!#REF!</definedName>
    <definedName name="DB_CR" localSheetId="16">[8]UNITPRICES!#REF!</definedName>
    <definedName name="DB_CR" localSheetId="18">[8]UNITPRICES!#REF!</definedName>
    <definedName name="DB_CR" localSheetId="20">[8]UNITPRICES!#REF!</definedName>
    <definedName name="DB_CR" localSheetId="21">[8]UNITPRICES!#REF!</definedName>
    <definedName name="DB_CR" localSheetId="22">[8]UNITPRICES!#REF!</definedName>
    <definedName name="DB_CR" localSheetId="5">[8]UNITPRICES!#REF!</definedName>
    <definedName name="DB_CR" localSheetId="6">[8]UNITPRICES!#REF!</definedName>
    <definedName name="DB_CR" localSheetId="7">[8]UNITPRICES!#REF!</definedName>
    <definedName name="DB_CR" localSheetId="8">[8]UNITPRICES!#REF!</definedName>
    <definedName name="DB_CR" localSheetId="9">[8]UNITPRICES!#REF!</definedName>
    <definedName name="DB_CR" localSheetId="10">[8]UNITPRICES!#REF!</definedName>
    <definedName name="DB_CR" localSheetId="11">[8]UNITPRICES!#REF!</definedName>
    <definedName name="DB_CR" localSheetId="12">[8]UNITPRICES!#REF!</definedName>
    <definedName name="DB_CR" localSheetId="1">[9]UNITPRICES!#REF!</definedName>
    <definedName name="DB_CR" localSheetId="19">[8]UNITPRICES!#REF!</definedName>
    <definedName name="DB_CR" localSheetId="17">[8]UNITPRICES!#REF!</definedName>
    <definedName name="DB_CR" localSheetId="0">[8]UNITPRICES!#REF!</definedName>
    <definedName name="DB_CR" localSheetId="2">[8]UNITPRICES!#REF!</definedName>
    <definedName name="DB_CR">[8]UNITPRICES!#REF!</definedName>
    <definedName name="DB_DB" localSheetId="3">[8]UNITPRICES!#REF!</definedName>
    <definedName name="DB_DB" localSheetId="4">[8]UNITPRICES!#REF!</definedName>
    <definedName name="DB_DB" localSheetId="13">[8]UNITPRICES!#REF!</definedName>
    <definedName name="DB_DB" localSheetId="14">[8]UNITPRICES!#REF!</definedName>
    <definedName name="DB_DB" localSheetId="15">[8]UNITPRICES!#REF!</definedName>
    <definedName name="DB_DB" localSheetId="16">[8]UNITPRICES!#REF!</definedName>
    <definedName name="DB_DB" localSheetId="18">[8]UNITPRICES!#REF!</definedName>
    <definedName name="DB_DB" localSheetId="20">[8]UNITPRICES!#REF!</definedName>
    <definedName name="DB_DB" localSheetId="21">[8]UNITPRICES!#REF!</definedName>
    <definedName name="DB_DB" localSheetId="22">[8]UNITPRICES!#REF!</definedName>
    <definedName name="DB_DB" localSheetId="5">[8]UNITPRICES!#REF!</definedName>
    <definedName name="DB_DB" localSheetId="6">[8]UNITPRICES!#REF!</definedName>
    <definedName name="DB_DB" localSheetId="7">[8]UNITPRICES!#REF!</definedName>
    <definedName name="DB_DB" localSheetId="8">[8]UNITPRICES!#REF!</definedName>
    <definedName name="DB_DB" localSheetId="9">[8]UNITPRICES!#REF!</definedName>
    <definedName name="DB_DB" localSheetId="10">[8]UNITPRICES!#REF!</definedName>
    <definedName name="DB_DB" localSheetId="11">[8]UNITPRICES!#REF!</definedName>
    <definedName name="DB_DB" localSheetId="12">[8]UNITPRICES!#REF!</definedName>
    <definedName name="DB_DB" localSheetId="1">[9]UNITPRICES!#REF!</definedName>
    <definedName name="DB_DB" localSheetId="19">[8]UNITPRICES!#REF!</definedName>
    <definedName name="DB_DB" localSheetId="17">[8]UNITPRICES!#REF!</definedName>
    <definedName name="DB_DB" localSheetId="0">[8]UNITPRICES!#REF!</definedName>
    <definedName name="DB_DB" localSheetId="2">[8]UNITPRICES!#REF!</definedName>
    <definedName name="DB_DB">[8]UNITPRICES!#REF!</definedName>
    <definedName name="DB_DF" localSheetId="1">[9]UNITPRICES!$AU$2:$IV$7886</definedName>
    <definedName name="DB_DF">[8]UNITPRICES!$AU$2:$IV$7886</definedName>
    <definedName name="DB_EN" localSheetId="1">[9]UNITPRICES!$AN$2:$IV$7886</definedName>
    <definedName name="DB_EN">[8]UNITPRICES!$AN$2:$IV$7886</definedName>
    <definedName name="DB_MA" localSheetId="3">[8]UNITPRICES!#REF!</definedName>
    <definedName name="DB_MA" localSheetId="4">[8]UNITPRICES!#REF!</definedName>
    <definedName name="DB_MA" localSheetId="13">[8]UNITPRICES!#REF!</definedName>
    <definedName name="DB_MA" localSheetId="14">[8]UNITPRICES!#REF!</definedName>
    <definedName name="DB_MA" localSheetId="15">[8]UNITPRICES!#REF!</definedName>
    <definedName name="DB_MA" localSheetId="16">[8]UNITPRICES!#REF!</definedName>
    <definedName name="DB_MA" localSheetId="18">[8]UNITPRICES!#REF!</definedName>
    <definedName name="DB_MA" localSheetId="20">[8]UNITPRICES!#REF!</definedName>
    <definedName name="DB_MA" localSheetId="21">[8]UNITPRICES!#REF!</definedName>
    <definedName name="DB_MA" localSheetId="22">[8]UNITPRICES!#REF!</definedName>
    <definedName name="DB_MA" localSheetId="5">[8]UNITPRICES!#REF!</definedName>
    <definedName name="DB_MA" localSheetId="6">[8]UNITPRICES!#REF!</definedName>
    <definedName name="DB_MA" localSheetId="7">[8]UNITPRICES!#REF!</definedName>
    <definedName name="DB_MA" localSheetId="8">[8]UNITPRICES!#REF!</definedName>
    <definedName name="DB_MA" localSheetId="9">[8]UNITPRICES!#REF!</definedName>
    <definedName name="DB_MA" localSheetId="10">[8]UNITPRICES!#REF!</definedName>
    <definedName name="DB_MA" localSheetId="11">[8]UNITPRICES!#REF!</definedName>
    <definedName name="DB_MA" localSheetId="12">[8]UNITPRICES!#REF!</definedName>
    <definedName name="DB_MA" localSheetId="1">[9]UNITPRICES!#REF!</definedName>
    <definedName name="DB_MA" localSheetId="19">[8]UNITPRICES!#REF!</definedName>
    <definedName name="DB_MA" localSheetId="17">[8]UNITPRICES!#REF!</definedName>
    <definedName name="DB_MA" localSheetId="0">[8]UNITPRICES!#REF!</definedName>
    <definedName name="DB_MA" localSheetId="2">[8]UNITPRICES!#REF!</definedName>
    <definedName name="DB_MA">[8]UNITPRICES!#REF!</definedName>
    <definedName name="ddd">[8]UNITPRICES!$AT$2:$IV$7886</definedName>
    <definedName name="Diagr" localSheetId="3">[8]UNITPRICES!#REF!</definedName>
    <definedName name="Diagr" localSheetId="4">[8]UNITPRICES!#REF!</definedName>
    <definedName name="Diagr" localSheetId="13">[8]UNITPRICES!#REF!</definedName>
    <definedName name="Diagr" localSheetId="14">[8]UNITPRICES!#REF!</definedName>
    <definedName name="Diagr" localSheetId="15">[8]UNITPRICES!#REF!</definedName>
    <definedName name="Diagr" localSheetId="16">[8]UNITPRICES!#REF!</definedName>
    <definedName name="Diagr" localSheetId="18">[8]UNITPRICES!#REF!</definedName>
    <definedName name="Diagr" localSheetId="20">[8]UNITPRICES!#REF!</definedName>
    <definedName name="Diagr" localSheetId="21">[8]UNITPRICES!#REF!</definedName>
    <definedName name="Diagr" localSheetId="22">[8]UNITPRICES!#REF!</definedName>
    <definedName name="Diagr" localSheetId="5">[8]UNITPRICES!#REF!</definedName>
    <definedName name="Diagr" localSheetId="6">[8]UNITPRICES!#REF!</definedName>
    <definedName name="Diagr" localSheetId="7">[8]UNITPRICES!#REF!</definedName>
    <definedName name="Diagr" localSheetId="8">[8]UNITPRICES!#REF!</definedName>
    <definedName name="Diagr" localSheetId="9">[8]UNITPRICES!#REF!</definedName>
    <definedName name="Diagr" localSheetId="10">[8]UNITPRICES!#REF!</definedName>
    <definedName name="Diagr" localSheetId="11">[8]UNITPRICES!#REF!</definedName>
    <definedName name="Diagr" localSheetId="12">[8]UNITPRICES!#REF!</definedName>
    <definedName name="Diagr" localSheetId="1">[8]UNITPRICES!#REF!</definedName>
    <definedName name="Diagr" localSheetId="19">[8]UNITPRICES!#REF!</definedName>
    <definedName name="Diagr" localSheetId="17">[8]UNITPRICES!#REF!</definedName>
    <definedName name="Diagr" localSheetId="0">[8]UNITPRICES!#REF!</definedName>
    <definedName name="Diagr" localSheetId="2">[8]UNITPRICES!#REF!</definedName>
    <definedName name="Diagr">[8]UNITPRICES!#REF!</definedName>
    <definedName name="er" localSheetId="1">[1]UNITPRICES!$AT$2:$IV$7886</definedName>
    <definedName name="er" localSheetId="19">[2]UNITPRICES!$AT$2:$IV$7886</definedName>
    <definedName name="er" localSheetId="17">[2]UNITPRICES!$AT$2:$IV$7886</definedName>
    <definedName name="er" localSheetId="2">[3]UNITPRICES!$AT$2:$IV$7886</definedName>
    <definedName name="er">[4]UNITPRICES!$AT$2:$IV$7886</definedName>
    <definedName name="EU">[16]UNITPRICES!$AT$2:$IV$7886</definedName>
    <definedName name="F_OR_T" localSheetId="3">[8]UNITPRICES!#REF!</definedName>
    <definedName name="F_OR_T" localSheetId="4">[8]UNITPRICES!#REF!</definedName>
    <definedName name="F_OR_T" localSheetId="13">[8]UNITPRICES!#REF!</definedName>
    <definedName name="F_OR_T" localSheetId="14">[8]UNITPRICES!#REF!</definedName>
    <definedName name="F_OR_T" localSheetId="15">[8]UNITPRICES!#REF!</definedName>
    <definedName name="F_OR_T" localSheetId="16">[8]UNITPRICES!#REF!</definedName>
    <definedName name="F_OR_T" localSheetId="18">[8]UNITPRICES!#REF!</definedName>
    <definedName name="F_OR_T" localSheetId="20">[8]UNITPRICES!#REF!</definedName>
    <definedName name="F_OR_T" localSheetId="21">[8]UNITPRICES!#REF!</definedName>
    <definedName name="F_OR_T" localSheetId="22">[8]UNITPRICES!#REF!</definedName>
    <definedName name="F_OR_T" localSheetId="5">[8]UNITPRICES!#REF!</definedName>
    <definedName name="F_OR_T" localSheetId="6">[8]UNITPRICES!#REF!</definedName>
    <definedName name="F_OR_T" localSheetId="7">[8]UNITPRICES!#REF!</definedName>
    <definedName name="F_OR_T" localSheetId="8">[8]UNITPRICES!#REF!</definedName>
    <definedName name="F_OR_T" localSheetId="9">[8]UNITPRICES!#REF!</definedName>
    <definedName name="F_OR_T" localSheetId="10">[8]UNITPRICES!#REF!</definedName>
    <definedName name="F_OR_T" localSheetId="11">[8]UNITPRICES!#REF!</definedName>
    <definedName name="F_OR_T" localSheetId="12">[8]UNITPRICES!#REF!</definedName>
    <definedName name="F_OR_T" localSheetId="1">[9]UNITPRICES!#REF!</definedName>
    <definedName name="F_OR_T" localSheetId="19">[8]UNITPRICES!#REF!</definedName>
    <definedName name="F_OR_T" localSheetId="17">[8]UNITPRICES!#REF!</definedName>
    <definedName name="F_OR_T" localSheetId="0">[8]UNITPRICES!#REF!</definedName>
    <definedName name="F_OR_T" localSheetId="2">[8]UNITPRICES!#REF!</definedName>
    <definedName name="F_OR_T">[8]UNITPRICES!#REF!</definedName>
    <definedName name="ff" localSheetId="3">[17]UNITPRICES!#REF!</definedName>
    <definedName name="ff" localSheetId="4">[17]UNITPRICES!#REF!</definedName>
    <definedName name="ff" localSheetId="13">[17]UNITPRICES!#REF!</definedName>
    <definedName name="ff" localSheetId="14">[17]UNITPRICES!#REF!</definedName>
    <definedName name="ff" localSheetId="15">[17]UNITPRICES!#REF!</definedName>
    <definedName name="ff" localSheetId="16">[17]UNITPRICES!#REF!</definedName>
    <definedName name="ff" localSheetId="18">[17]UNITPRICES!#REF!</definedName>
    <definedName name="ff" localSheetId="20">[17]UNITPRICES!#REF!</definedName>
    <definedName name="ff" localSheetId="21">[17]UNITPRICES!#REF!</definedName>
    <definedName name="ff" localSheetId="22">[17]UNITPRICES!#REF!</definedName>
    <definedName name="ff" localSheetId="5">[17]UNITPRICES!#REF!</definedName>
    <definedName name="ff" localSheetId="6">[17]UNITPRICES!#REF!</definedName>
    <definedName name="ff" localSheetId="7">[17]UNITPRICES!#REF!</definedName>
    <definedName name="ff" localSheetId="8">[17]UNITPRICES!#REF!</definedName>
    <definedName name="ff" localSheetId="9">[17]UNITPRICES!#REF!</definedName>
    <definedName name="ff" localSheetId="10">[17]UNITPRICES!#REF!</definedName>
    <definedName name="ff" localSheetId="11">[17]UNITPRICES!#REF!</definedName>
    <definedName name="ff" localSheetId="12">[17]UNITPRICES!#REF!</definedName>
    <definedName name="ff" localSheetId="1">[18]UNITPRICES!#REF!</definedName>
    <definedName name="ff" localSheetId="19">[19]UNITPRICES!#REF!</definedName>
    <definedName name="ff" localSheetId="17">[19]UNITPRICES!#REF!</definedName>
    <definedName name="ff" localSheetId="0">[17]UNITPRICES!#REF!</definedName>
    <definedName name="ff" localSheetId="2">[20]UNITPRICES!#REF!</definedName>
    <definedName name="ff">[17]UNITPRICES!#REF!</definedName>
    <definedName name="fgdhdhd" localSheetId="3">[21]!goto_menu</definedName>
    <definedName name="fgdhdhd" localSheetId="4">[21]!goto_menu</definedName>
    <definedName name="fgdhdhd" localSheetId="13">[21]!goto_menu</definedName>
    <definedName name="fgdhdhd" localSheetId="14">[21]!goto_menu</definedName>
    <definedName name="fgdhdhd" localSheetId="15">[21]!goto_menu</definedName>
    <definedName name="fgdhdhd" localSheetId="16">[21]!goto_menu</definedName>
    <definedName name="fgdhdhd" localSheetId="18">[21]!goto_menu</definedName>
    <definedName name="fgdhdhd" localSheetId="20">[21]!goto_menu</definedName>
    <definedName name="fgdhdhd" localSheetId="21">[21]!goto_menu</definedName>
    <definedName name="fgdhdhd" localSheetId="22">[21]!goto_menu</definedName>
    <definedName name="fgdhdhd" localSheetId="5">[21]!goto_menu</definedName>
    <definedName name="fgdhdhd" localSheetId="6">[21]!goto_menu</definedName>
    <definedName name="fgdhdhd" localSheetId="7">[21]!goto_menu</definedName>
    <definedName name="fgdhdhd" localSheetId="8">[21]!goto_menu</definedName>
    <definedName name="fgdhdhd" localSheetId="9">[21]!goto_menu</definedName>
    <definedName name="fgdhdhd" localSheetId="10">[21]!goto_menu</definedName>
    <definedName name="fgdhdhd" localSheetId="11">[21]!goto_menu</definedName>
    <definedName name="fgdhdhd" localSheetId="12">[21]!goto_menu</definedName>
    <definedName name="fgdhdhd" localSheetId="1">[22]!goto_menu</definedName>
    <definedName name="fgdhdhd" localSheetId="19">[23]!goto_menu</definedName>
    <definedName name="fgdhdhd" localSheetId="17">[23]!goto_menu</definedName>
    <definedName name="fgdhdhd" localSheetId="0">[21]!goto_menu</definedName>
    <definedName name="fgdhdhd" localSheetId="2">[24]!goto_menu</definedName>
    <definedName name="fgdhdhd">[21]!goto_menu</definedName>
    <definedName name="gf" localSheetId="4">[25]UNITPRICES!#REF!</definedName>
    <definedName name="gf" localSheetId="13">[25]UNITPRICES!#REF!</definedName>
    <definedName name="gf" localSheetId="14">[25]UNITPRICES!#REF!</definedName>
    <definedName name="gf" localSheetId="15">[25]UNITPRICES!#REF!</definedName>
    <definedName name="gf" localSheetId="16">[25]UNITPRICES!#REF!</definedName>
    <definedName name="gf" localSheetId="18">[25]UNITPRICES!#REF!</definedName>
    <definedName name="gf" localSheetId="20">[25]UNITPRICES!#REF!</definedName>
    <definedName name="gf" localSheetId="21">[25]UNITPRICES!#REF!</definedName>
    <definedName name="gf" localSheetId="22">[25]UNITPRICES!#REF!</definedName>
    <definedName name="gf" localSheetId="5">[25]UNITPRICES!#REF!</definedName>
    <definedName name="gf" localSheetId="6">[25]UNITPRICES!#REF!</definedName>
    <definedName name="gf" localSheetId="7">[25]UNITPRICES!#REF!</definedName>
    <definedName name="gf" localSheetId="8">[25]UNITPRICES!#REF!</definedName>
    <definedName name="gf" localSheetId="9">[25]UNITPRICES!#REF!</definedName>
    <definedName name="gf" localSheetId="10">[25]UNITPRICES!#REF!</definedName>
    <definedName name="gf" localSheetId="11">[25]UNITPRICES!#REF!</definedName>
    <definedName name="gf" localSheetId="12">[25]UNITPRICES!#REF!</definedName>
    <definedName name="gf" localSheetId="1">[25]UNITPRICES!#REF!</definedName>
    <definedName name="gf" localSheetId="19">[26]UNITPRICES!#REF!</definedName>
    <definedName name="gf" localSheetId="17">[26]UNITPRICES!#REF!</definedName>
    <definedName name="gf" localSheetId="0">[25]UNITPRICES!#REF!</definedName>
    <definedName name="gf" localSheetId="2">[27]UNITPRICES!#REF!</definedName>
    <definedName name="gf">[25]UNITPRICES!#REF!</definedName>
    <definedName name="ggf" localSheetId="4">[8]UNITPRICES!#REF!</definedName>
    <definedName name="ggf" localSheetId="13">[8]UNITPRICES!#REF!</definedName>
    <definedName name="ggf" localSheetId="14">[8]UNITPRICES!#REF!</definedName>
    <definedName name="ggf" localSheetId="15">[8]UNITPRICES!#REF!</definedName>
    <definedName name="ggf" localSheetId="16">[8]UNITPRICES!#REF!</definedName>
    <definedName name="ggf" localSheetId="18">[8]UNITPRICES!#REF!</definedName>
    <definedName name="ggf" localSheetId="20">[8]UNITPRICES!#REF!</definedName>
    <definedName name="ggf" localSheetId="21">[8]UNITPRICES!#REF!</definedName>
    <definedName name="ggf" localSheetId="22">[8]UNITPRICES!#REF!</definedName>
    <definedName name="ggf" localSheetId="5">[8]UNITPRICES!#REF!</definedName>
    <definedName name="ggf" localSheetId="6">[8]UNITPRICES!#REF!</definedName>
    <definedName name="ggf" localSheetId="7">[8]UNITPRICES!#REF!</definedName>
    <definedName name="ggf" localSheetId="8">[8]UNITPRICES!#REF!</definedName>
    <definedName name="ggf" localSheetId="9">[8]UNITPRICES!#REF!</definedName>
    <definedName name="ggf" localSheetId="10">[8]UNITPRICES!#REF!</definedName>
    <definedName name="ggf" localSheetId="11">[8]UNITPRICES!#REF!</definedName>
    <definedName name="ggf" localSheetId="12">[8]UNITPRICES!#REF!</definedName>
    <definedName name="ggf" localSheetId="19">[8]UNITPRICES!#REF!</definedName>
    <definedName name="ggf" localSheetId="17">[8]UNITPRICES!#REF!</definedName>
    <definedName name="ggf" localSheetId="2">[8]UNITPRICES!#REF!</definedName>
    <definedName name="ggf">[8]UNITPRICES!#REF!</definedName>
    <definedName name="goto_menu" localSheetId="3">[28]!goto_menu</definedName>
    <definedName name="goto_menu" localSheetId="4">[28]!goto_menu</definedName>
    <definedName name="goto_menu" localSheetId="13">[28]!goto_menu</definedName>
    <definedName name="goto_menu" localSheetId="14">[28]!goto_menu</definedName>
    <definedName name="goto_menu" localSheetId="15">[28]!goto_menu</definedName>
    <definedName name="goto_menu" localSheetId="16">[28]!goto_menu</definedName>
    <definedName name="goto_menu" localSheetId="18">[28]!goto_menu</definedName>
    <definedName name="goto_menu" localSheetId="20">[28]!goto_menu</definedName>
    <definedName name="goto_menu" localSheetId="21">[28]!goto_menu</definedName>
    <definedName name="goto_menu" localSheetId="22">[28]!goto_menu</definedName>
    <definedName name="goto_menu" localSheetId="5">[28]!goto_menu</definedName>
    <definedName name="goto_menu" localSheetId="6">[28]!goto_menu</definedName>
    <definedName name="goto_menu" localSheetId="7">[28]!goto_menu</definedName>
    <definedName name="goto_menu" localSheetId="8">[28]!goto_menu</definedName>
    <definedName name="goto_menu" localSheetId="9">[28]!goto_menu</definedName>
    <definedName name="goto_menu" localSheetId="10">[28]!goto_menu</definedName>
    <definedName name="goto_menu" localSheetId="11">[28]!goto_menu</definedName>
    <definedName name="goto_menu" localSheetId="12">[28]!goto_menu</definedName>
    <definedName name="goto_menu" localSheetId="1">[29]!goto_menu</definedName>
    <definedName name="goto_menu" localSheetId="19">[28]!goto_menu</definedName>
    <definedName name="goto_menu" localSheetId="17">[28]!goto_menu</definedName>
    <definedName name="goto_menu" localSheetId="0">[28]!goto_menu</definedName>
    <definedName name="goto_menu">[28]!goto_menu</definedName>
    <definedName name="hfhdur" localSheetId="19">[30]UNITPRICES!#REF!</definedName>
    <definedName name="hfhdur" localSheetId="17">[30]UNITPRICES!#REF!</definedName>
    <definedName name="hfhdur" localSheetId="2">[31]UNITPRICES!#REF!</definedName>
    <definedName name="hfr">[8]UNITPRICES!$AU$2:$IV$7886</definedName>
    <definedName name="Last_Row" localSheetId="19">IF('Отбор жид. с компрессирован (2)'!Values_Entered,Header_Row+'Отбор жид. с компрессирован (2)'!Number_of_Payments,Header_Row)</definedName>
    <definedName name="Last_Row" localSheetId="17">IF('Отбор жид. с компрессированием '!Values_Entered,Header_Row+'Отбор жид. с компрессированием '!Number_of_Payments,Header_Row)</definedName>
    <definedName name="Last_Row" localSheetId="2">IF('Схема УЭЦН.'!Values_Entered,Header_Row+'Схема УЭЦН.'!Number_of_Payments,Header_Row)</definedName>
    <definedName name="Last_Row">#N/A</definedName>
    <definedName name="mnvfr">[32]UNITPRICES!$AT$2:$IV$7886</definedName>
    <definedName name="NO_DAYS" localSheetId="3">[8]UNITPRICES!#REF!</definedName>
    <definedName name="NO_DAYS" localSheetId="4">[8]UNITPRICES!#REF!</definedName>
    <definedName name="NO_DAYS" localSheetId="13">[8]UNITPRICES!#REF!</definedName>
    <definedName name="NO_DAYS" localSheetId="14">[8]UNITPRICES!#REF!</definedName>
    <definedName name="NO_DAYS" localSheetId="15">[8]UNITPRICES!#REF!</definedName>
    <definedName name="NO_DAYS" localSheetId="16">[8]UNITPRICES!#REF!</definedName>
    <definedName name="NO_DAYS" localSheetId="18">[8]UNITPRICES!#REF!</definedName>
    <definedName name="NO_DAYS" localSheetId="20">[8]UNITPRICES!#REF!</definedName>
    <definedName name="NO_DAYS" localSheetId="21">[8]UNITPRICES!#REF!</definedName>
    <definedName name="NO_DAYS" localSheetId="22">[8]UNITPRICES!#REF!</definedName>
    <definedName name="NO_DAYS" localSheetId="5">[8]UNITPRICES!#REF!</definedName>
    <definedName name="NO_DAYS" localSheetId="6">[8]UNITPRICES!#REF!</definedName>
    <definedName name="NO_DAYS" localSheetId="7">[8]UNITPRICES!#REF!</definedName>
    <definedName name="NO_DAYS" localSheetId="8">[8]UNITPRICES!#REF!</definedName>
    <definedName name="NO_DAYS" localSheetId="9">[8]UNITPRICES!#REF!</definedName>
    <definedName name="NO_DAYS" localSheetId="10">[8]UNITPRICES!#REF!</definedName>
    <definedName name="NO_DAYS" localSheetId="11">[8]UNITPRICES!#REF!</definedName>
    <definedName name="NO_DAYS" localSheetId="12">[8]UNITPRICES!#REF!</definedName>
    <definedName name="NO_DAYS" localSheetId="1">[9]UNITPRICES!#REF!</definedName>
    <definedName name="NO_DAYS" localSheetId="19">[8]UNITPRICES!#REF!</definedName>
    <definedName name="NO_DAYS" localSheetId="17">[8]UNITPRICES!#REF!</definedName>
    <definedName name="NO_DAYS" localSheetId="0">[8]UNITPRICES!#REF!</definedName>
    <definedName name="NO_DAYS" localSheetId="2">[8]UNITPRICES!#REF!</definedName>
    <definedName name="NO_DAYS">[8]UNITPRICES!#REF!</definedName>
    <definedName name="Number_of_Payments" localSheetId="4">MATCH(0.01,End_Bal,-1)+1</definedName>
    <definedName name="Number_of_Payments" localSheetId="13">MATCH(0.01,End_Bal,-1)+1</definedName>
    <definedName name="Number_of_Payments" localSheetId="14">MATCH(0.01,End_Bal,-1)+1</definedName>
    <definedName name="Number_of_Payments" localSheetId="15">MATCH(0.01,End_Bal,-1)+1</definedName>
    <definedName name="Number_of_Payments" localSheetId="16">MATCH(0.01,End_Bal,-1)+1</definedName>
    <definedName name="Number_of_Payments" localSheetId="18">MATCH(0.01,End_Bal,-1)+1</definedName>
    <definedName name="Number_of_Payments" localSheetId="20">MATCH(0.01,End_Bal,-1)+1</definedName>
    <definedName name="Number_of_Payments" localSheetId="21">MATCH(0.01,End_Bal,-1)+1</definedName>
    <definedName name="Number_of_Payments" localSheetId="22">MATCH(0.01,End_Bal,-1)+1</definedName>
    <definedName name="Number_of_Payments" localSheetId="5">MATCH(0.01,End_Bal,-1)+1</definedName>
    <definedName name="Number_of_Payments" localSheetId="6">MATCH(0.01,End_Bal,-1)+1</definedName>
    <definedName name="Number_of_Payments" localSheetId="7">MATCH(0.01,End_Bal,-1)+1</definedName>
    <definedName name="Number_of_Payments" localSheetId="8">MATCH(0.01,End_Bal,-1)+1</definedName>
    <definedName name="Number_of_Payments" localSheetId="9">MATCH(0.01,End_Bal,-1)+1</definedName>
    <definedName name="Number_of_Payments" localSheetId="10">MATCH(0.01,End_Bal,-1)+1</definedName>
    <definedName name="Number_of_Payments" localSheetId="11">MATCH(0.01,End_Bal,-1)+1</definedName>
    <definedName name="Number_of_Payments" localSheetId="12">MATCH(0.01,End_Bal,-1)+1</definedName>
    <definedName name="Number_of_Payments" localSheetId="19">MATCH(0.01,End_Bal,-1)+1</definedName>
    <definedName name="Number_of_Payments" localSheetId="17">MATCH(0.01,End_Bal,-1)+1</definedName>
    <definedName name="Number_of_Payments" localSheetId="0">MATCH(0.01,End_Bal,-1)+1</definedName>
    <definedName name="Number_of_Payments" localSheetId="2">MATCH(0.01,End_Bal,-1)+1</definedName>
    <definedName name="Number_of_Payments">MATCH(0.01,End_Bal,-1)+1</definedName>
    <definedName name="oijop" localSheetId="3">#REF!</definedName>
    <definedName name="oijop" localSheetId="4">#REF!</definedName>
    <definedName name="oijop" localSheetId="13">#REF!</definedName>
    <definedName name="oijop" localSheetId="14">#REF!</definedName>
    <definedName name="oijop" localSheetId="15">#REF!</definedName>
    <definedName name="oijop" localSheetId="16">#REF!</definedName>
    <definedName name="oijop" localSheetId="18">#REF!</definedName>
    <definedName name="oijop" localSheetId="20">#REF!</definedName>
    <definedName name="oijop" localSheetId="21">#REF!</definedName>
    <definedName name="oijop" localSheetId="22">#REF!</definedName>
    <definedName name="oijop" localSheetId="5">#REF!</definedName>
    <definedName name="oijop" localSheetId="6">#REF!</definedName>
    <definedName name="oijop" localSheetId="7">#REF!</definedName>
    <definedName name="oijop" localSheetId="8">#REF!</definedName>
    <definedName name="oijop" localSheetId="9">#REF!</definedName>
    <definedName name="oijop" localSheetId="10">#REF!</definedName>
    <definedName name="oijop" localSheetId="11">#REF!</definedName>
    <definedName name="oijop" localSheetId="12">#REF!</definedName>
    <definedName name="oijop" localSheetId="1">#REF!</definedName>
    <definedName name="oijop" localSheetId="19">#REF!</definedName>
    <definedName name="oijop" localSheetId="17">#REF!</definedName>
    <definedName name="oijop" localSheetId="0">#REF!</definedName>
    <definedName name="oijop" localSheetId="2">#REF!</definedName>
    <definedName name="oijop">#REF!</definedName>
    <definedName name="ok" localSheetId="3">[8]UNITPRICES!#REF!</definedName>
    <definedName name="ok" localSheetId="4">[8]UNITPRICES!#REF!</definedName>
    <definedName name="ok" localSheetId="13">[8]UNITPRICES!#REF!</definedName>
    <definedName name="ok" localSheetId="14">[8]UNITPRICES!#REF!</definedName>
    <definedName name="ok" localSheetId="15">[8]UNITPRICES!#REF!</definedName>
    <definedName name="ok" localSheetId="16">[8]UNITPRICES!#REF!</definedName>
    <definedName name="ok" localSheetId="18">[8]UNITPRICES!#REF!</definedName>
    <definedName name="ok" localSheetId="20">[8]UNITPRICES!#REF!</definedName>
    <definedName name="ok" localSheetId="21">[8]UNITPRICES!#REF!</definedName>
    <definedName name="ok" localSheetId="22">[8]UNITPRICES!#REF!</definedName>
    <definedName name="ok" localSheetId="5">[8]UNITPRICES!#REF!</definedName>
    <definedName name="ok" localSheetId="6">[8]UNITPRICES!#REF!</definedName>
    <definedName name="ok" localSheetId="7">[8]UNITPRICES!#REF!</definedName>
    <definedName name="ok" localSheetId="8">[8]UNITPRICES!#REF!</definedName>
    <definedName name="ok" localSheetId="9">[8]UNITPRICES!#REF!</definedName>
    <definedName name="ok" localSheetId="10">[8]UNITPRICES!#REF!</definedName>
    <definedName name="ok" localSheetId="11">[8]UNITPRICES!#REF!</definedName>
    <definedName name="ok" localSheetId="12">[8]UNITPRICES!#REF!</definedName>
    <definedName name="ok" localSheetId="1">[8]UNITPRICES!#REF!</definedName>
    <definedName name="ok" localSheetId="19">[8]UNITPRICES!#REF!</definedName>
    <definedName name="ok" localSheetId="17">[8]UNITPRICES!#REF!</definedName>
    <definedName name="ok" localSheetId="0">[8]UNITPRICES!#REF!</definedName>
    <definedName name="ok" localSheetId="2">[8]UNITPRICES!#REF!</definedName>
    <definedName name="ok">[8]UNITPRICES!#REF!</definedName>
    <definedName name="okt" localSheetId="4">[8]UNITPRICES!#REF!</definedName>
    <definedName name="okt" localSheetId="13">[8]UNITPRICES!#REF!</definedName>
    <definedName name="okt" localSheetId="14">[8]UNITPRICES!#REF!</definedName>
    <definedName name="okt" localSheetId="15">[8]UNITPRICES!#REF!</definedName>
    <definedName name="okt" localSheetId="16">[8]UNITPRICES!#REF!</definedName>
    <definedName name="okt" localSheetId="18">[8]UNITPRICES!#REF!</definedName>
    <definedName name="okt" localSheetId="20">[8]UNITPRICES!#REF!</definedName>
    <definedName name="okt" localSheetId="21">[8]UNITPRICES!#REF!</definedName>
    <definedName name="okt" localSheetId="22">[8]UNITPRICES!#REF!</definedName>
    <definedName name="okt" localSheetId="5">[8]UNITPRICES!#REF!</definedName>
    <definedName name="okt" localSheetId="6">[8]UNITPRICES!#REF!</definedName>
    <definedName name="okt" localSheetId="7">[8]UNITPRICES!#REF!</definedName>
    <definedName name="okt" localSheetId="8">[8]UNITPRICES!#REF!</definedName>
    <definedName name="okt" localSheetId="9">[8]UNITPRICES!#REF!</definedName>
    <definedName name="okt" localSheetId="10">[8]UNITPRICES!#REF!</definedName>
    <definedName name="okt" localSheetId="11">[8]UNITPRICES!#REF!</definedName>
    <definedName name="okt" localSheetId="12">[8]UNITPRICES!#REF!</definedName>
    <definedName name="okt" localSheetId="19">[8]UNITPRICES!#REF!</definedName>
    <definedName name="okt" localSheetId="17">[8]UNITPRICES!#REF!</definedName>
    <definedName name="okt" localSheetId="0">[8]UNITPRICES!#REF!</definedName>
    <definedName name="okt" localSheetId="2">[8]UNITPRICES!#REF!</definedName>
    <definedName name="okt">[8]UNITPRICES!#REF!</definedName>
    <definedName name="pfvth" localSheetId="4">[10]UNITPRICES!#REF!</definedName>
    <definedName name="pfvth" localSheetId="13">[10]UNITPRICES!#REF!</definedName>
    <definedName name="pfvth" localSheetId="14">[10]UNITPRICES!#REF!</definedName>
    <definedName name="pfvth" localSheetId="15">[10]UNITPRICES!#REF!</definedName>
    <definedName name="pfvth" localSheetId="16">[10]UNITPRICES!#REF!</definedName>
    <definedName name="pfvth" localSheetId="18">[10]UNITPRICES!#REF!</definedName>
    <definedName name="pfvth" localSheetId="20">[10]UNITPRICES!#REF!</definedName>
    <definedName name="pfvth" localSheetId="21">[10]UNITPRICES!#REF!</definedName>
    <definedName name="pfvth" localSheetId="22">[10]UNITPRICES!#REF!</definedName>
    <definedName name="pfvth" localSheetId="5">[10]UNITPRICES!#REF!</definedName>
    <definedName name="pfvth" localSheetId="6">[10]UNITPRICES!#REF!</definedName>
    <definedName name="pfvth" localSheetId="7">[10]UNITPRICES!#REF!</definedName>
    <definedName name="pfvth" localSheetId="8">[10]UNITPRICES!#REF!</definedName>
    <definedName name="pfvth" localSheetId="9">[10]UNITPRICES!#REF!</definedName>
    <definedName name="pfvth" localSheetId="10">[10]UNITPRICES!#REF!</definedName>
    <definedName name="pfvth" localSheetId="11">[10]UNITPRICES!#REF!</definedName>
    <definedName name="pfvth" localSheetId="12">[10]UNITPRICES!#REF!</definedName>
    <definedName name="pfvth" localSheetId="1">[10]UNITPRICES!#REF!</definedName>
    <definedName name="pfvth" localSheetId="19">[11]UNITPRICES!#REF!</definedName>
    <definedName name="pfvth" localSheetId="17">[11]UNITPRICES!#REF!</definedName>
    <definedName name="pfvth" localSheetId="0">[10]UNITPRICES!#REF!</definedName>
    <definedName name="pfvth" localSheetId="2">[12]UNITPRICES!#REF!</definedName>
    <definedName name="pfvth">[10]UNITPRICES!#REF!</definedName>
    <definedName name="po" localSheetId="3">[8]UNITPRICES!#REF!</definedName>
    <definedName name="po" localSheetId="4">[8]UNITPRICES!#REF!</definedName>
    <definedName name="po" localSheetId="13">[8]UNITPRICES!#REF!</definedName>
    <definedName name="po" localSheetId="14">[8]UNITPRICES!#REF!</definedName>
    <definedName name="po" localSheetId="15">[8]UNITPRICES!#REF!</definedName>
    <definedName name="po" localSheetId="16">[8]UNITPRICES!#REF!</definedName>
    <definedName name="po" localSheetId="18">[8]UNITPRICES!#REF!</definedName>
    <definedName name="po" localSheetId="20">[8]UNITPRICES!#REF!</definedName>
    <definedName name="po" localSheetId="21">[8]UNITPRICES!#REF!</definedName>
    <definedName name="po" localSheetId="22">[8]UNITPRICES!#REF!</definedName>
    <definedName name="po" localSheetId="5">[8]UNITPRICES!#REF!</definedName>
    <definedName name="po" localSheetId="6">[8]UNITPRICES!#REF!</definedName>
    <definedName name="po" localSheetId="7">[8]UNITPRICES!#REF!</definedName>
    <definedName name="po" localSheetId="8">[8]UNITPRICES!#REF!</definedName>
    <definedName name="po" localSheetId="9">[8]UNITPRICES!#REF!</definedName>
    <definedName name="po" localSheetId="10">[8]UNITPRICES!#REF!</definedName>
    <definedName name="po" localSheetId="11">[8]UNITPRICES!#REF!</definedName>
    <definedName name="po" localSheetId="12">[8]UNITPRICES!#REF!</definedName>
    <definedName name="po" localSheetId="19">[8]UNITPRICES!#REF!</definedName>
    <definedName name="po" localSheetId="17">[8]UNITPRICES!#REF!</definedName>
    <definedName name="po" localSheetId="0">[8]UNITPRICES!#REF!</definedName>
    <definedName name="po" localSheetId="2">[8]UNITPRICES!#REF!</definedName>
    <definedName name="po">[8]UNITPRICES!#REF!</definedName>
    <definedName name="pqq" localSheetId="19">[33]UNITPRICES!#REF!</definedName>
    <definedName name="pqq" localSheetId="17">[33]UNITPRICES!#REF!</definedName>
    <definedName name="pqq" localSheetId="2">[34]UNITPRICES!#REF!</definedName>
    <definedName name="pump" localSheetId="3">[8]UNITPRICES!#REF!</definedName>
    <definedName name="pump" localSheetId="4">[8]UNITPRICES!#REF!</definedName>
    <definedName name="pump" localSheetId="13">[8]UNITPRICES!#REF!</definedName>
    <definedName name="pump" localSheetId="14">[8]UNITPRICES!#REF!</definedName>
    <definedName name="pump" localSheetId="15">[8]UNITPRICES!#REF!</definedName>
    <definedName name="pump" localSheetId="16">[8]UNITPRICES!#REF!</definedName>
    <definedName name="pump" localSheetId="18">[8]UNITPRICES!#REF!</definedName>
    <definedName name="pump" localSheetId="20">[8]UNITPRICES!#REF!</definedName>
    <definedName name="pump" localSheetId="21">[8]UNITPRICES!#REF!</definedName>
    <definedName name="pump" localSheetId="22">[8]UNITPRICES!#REF!</definedName>
    <definedName name="pump" localSheetId="5">[8]UNITPRICES!#REF!</definedName>
    <definedName name="pump" localSheetId="6">[8]UNITPRICES!#REF!</definedName>
    <definedName name="pump" localSheetId="7">[8]UNITPRICES!#REF!</definedName>
    <definedName name="pump" localSheetId="8">[8]UNITPRICES!#REF!</definedName>
    <definedName name="pump" localSheetId="9">[8]UNITPRICES!#REF!</definedName>
    <definedName name="pump" localSheetId="10">[8]UNITPRICES!#REF!</definedName>
    <definedName name="pump" localSheetId="11">[8]UNITPRICES!#REF!</definedName>
    <definedName name="pump" localSheetId="12">[8]UNITPRICES!#REF!</definedName>
    <definedName name="pump" localSheetId="1">[8]UNITPRICES!#REF!</definedName>
    <definedName name="pump" localSheetId="19">[8]UNITPRICES!#REF!</definedName>
    <definedName name="pump" localSheetId="17">[8]UNITPRICES!#REF!</definedName>
    <definedName name="pump" localSheetId="0">[8]UNITPRICES!#REF!</definedName>
    <definedName name="pump" localSheetId="2">[8]UNITPRICES!#REF!</definedName>
    <definedName name="pump">[8]UNITPRICES!#REF!</definedName>
    <definedName name="pump1" localSheetId="3">[8]UNITPRICES!#REF!</definedName>
    <definedName name="pump1" localSheetId="4">[8]UNITPRICES!#REF!</definedName>
    <definedName name="pump1" localSheetId="13">[8]UNITPRICES!#REF!</definedName>
    <definedName name="pump1" localSheetId="14">[8]UNITPRICES!#REF!</definedName>
    <definedName name="pump1" localSheetId="15">[8]UNITPRICES!#REF!</definedName>
    <definedName name="pump1" localSheetId="16">[8]UNITPRICES!#REF!</definedName>
    <definedName name="pump1" localSheetId="18">[8]UNITPRICES!#REF!</definedName>
    <definedName name="pump1" localSheetId="20">[8]UNITPRICES!#REF!</definedName>
    <definedName name="pump1" localSheetId="21">[8]UNITPRICES!#REF!</definedName>
    <definedName name="pump1" localSheetId="22">[8]UNITPRICES!#REF!</definedName>
    <definedName name="pump1" localSheetId="5">[8]UNITPRICES!#REF!</definedName>
    <definedName name="pump1" localSheetId="6">[8]UNITPRICES!#REF!</definedName>
    <definedName name="pump1" localSheetId="7">[8]UNITPRICES!#REF!</definedName>
    <definedName name="pump1" localSheetId="8">[8]UNITPRICES!#REF!</definedName>
    <definedName name="pump1" localSheetId="9">[8]UNITPRICES!#REF!</definedName>
    <definedName name="pump1" localSheetId="10">[8]UNITPRICES!#REF!</definedName>
    <definedName name="pump1" localSheetId="11">[8]UNITPRICES!#REF!</definedName>
    <definedName name="pump1" localSheetId="12">[8]UNITPRICES!#REF!</definedName>
    <definedName name="pump1" localSheetId="1">[8]UNITPRICES!#REF!</definedName>
    <definedName name="pump1" localSheetId="19">[8]UNITPRICES!#REF!</definedName>
    <definedName name="pump1" localSheetId="17">[8]UNITPRICES!#REF!</definedName>
    <definedName name="pump1" localSheetId="0">[8]UNITPRICES!#REF!</definedName>
    <definedName name="pump1" localSheetId="2">[8]UNITPRICES!#REF!</definedName>
    <definedName name="pump1">[8]UNITPRICES!#REF!</definedName>
    <definedName name="q" localSheetId="19">[35]UNITPRICES!#REF!</definedName>
    <definedName name="q" localSheetId="17">[35]UNITPRICES!#REF!</definedName>
    <definedName name="q" localSheetId="2">[36]UNITPRICES!#REF!</definedName>
    <definedName name="re" localSheetId="1">[1]UNITPRICES!$AT$2:$IV$7886</definedName>
    <definedName name="re" localSheetId="19">[2]UNITPRICES!$AT$2:$IV$7886</definedName>
    <definedName name="re" localSheetId="17">[2]UNITPRICES!$AT$2:$IV$7886</definedName>
    <definedName name="re" localSheetId="2">[3]UNITPRICES!$AT$2:$IV$7886</definedName>
    <definedName name="re">[4]UNITPRICES!$AT$2:$IV$7886</definedName>
    <definedName name="REPART" localSheetId="3">[16]UNITPRICES!#REF!</definedName>
    <definedName name="REPART" localSheetId="4">[16]UNITPRICES!#REF!</definedName>
    <definedName name="REPART" localSheetId="13">[16]UNITPRICES!#REF!</definedName>
    <definedName name="REPART" localSheetId="14">[16]UNITPRICES!#REF!</definedName>
    <definedName name="REPART" localSheetId="15">[16]UNITPRICES!#REF!</definedName>
    <definedName name="REPART" localSheetId="16">[16]UNITPRICES!#REF!</definedName>
    <definedName name="REPART" localSheetId="18">[16]UNITPRICES!#REF!</definedName>
    <definedName name="REPART" localSheetId="20">[16]UNITPRICES!#REF!</definedName>
    <definedName name="REPART" localSheetId="21">[16]UNITPRICES!#REF!</definedName>
    <definedName name="REPART" localSheetId="22">[16]UNITPRICES!#REF!</definedName>
    <definedName name="REPART" localSheetId="5">[16]UNITPRICES!#REF!</definedName>
    <definedName name="REPART" localSheetId="6">[16]UNITPRICES!#REF!</definedName>
    <definedName name="REPART" localSheetId="7">[16]UNITPRICES!#REF!</definedName>
    <definedName name="REPART" localSheetId="8">[16]UNITPRICES!#REF!</definedName>
    <definedName name="REPART" localSheetId="9">[16]UNITPRICES!#REF!</definedName>
    <definedName name="REPART" localSheetId="10">[16]UNITPRICES!#REF!</definedName>
    <definedName name="REPART" localSheetId="11">[16]UNITPRICES!#REF!</definedName>
    <definedName name="REPART" localSheetId="12">[16]UNITPRICES!#REF!</definedName>
    <definedName name="REPART" localSheetId="1">[16]UNITPRICES!#REF!</definedName>
    <definedName name="REPART" localSheetId="19">[16]UNITPRICES!#REF!</definedName>
    <definedName name="REPART" localSheetId="17">[16]UNITPRICES!#REF!</definedName>
    <definedName name="REPART" localSheetId="0">[16]UNITPRICES!#REF!</definedName>
    <definedName name="REPART" localSheetId="2">[16]UNITPRICES!#REF!</definedName>
    <definedName name="REPART">[16]UNITPRICES!#REF!</definedName>
    <definedName name="rt" localSheetId="4">[10]UNITPRICES!#REF!</definedName>
    <definedName name="rt" localSheetId="13">[10]UNITPRICES!#REF!</definedName>
    <definedName name="rt" localSheetId="14">[10]UNITPRICES!#REF!</definedName>
    <definedName name="rt" localSheetId="15">[10]UNITPRICES!#REF!</definedName>
    <definedName name="rt" localSheetId="16">[10]UNITPRICES!#REF!</definedName>
    <definedName name="rt" localSheetId="18">[10]UNITPRICES!#REF!</definedName>
    <definedName name="rt" localSheetId="20">[10]UNITPRICES!#REF!</definedName>
    <definedName name="rt" localSheetId="21">[10]UNITPRICES!#REF!</definedName>
    <definedName name="rt" localSheetId="22">[10]UNITPRICES!#REF!</definedName>
    <definedName name="rt" localSheetId="5">[10]UNITPRICES!#REF!</definedName>
    <definedName name="rt" localSheetId="6">[10]UNITPRICES!#REF!</definedName>
    <definedName name="rt" localSheetId="7">[10]UNITPRICES!#REF!</definedName>
    <definedName name="rt" localSheetId="8">[10]UNITPRICES!#REF!</definedName>
    <definedName name="rt" localSheetId="9">[10]UNITPRICES!#REF!</definedName>
    <definedName name="rt" localSheetId="10">[10]UNITPRICES!#REF!</definedName>
    <definedName name="rt" localSheetId="11">[10]UNITPRICES!#REF!</definedName>
    <definedName name="rt" localSheetId="12">[10]UNITPRICES!#REF!</definedName>
    <definedName name="rt" localSheetId="1">[10]UNITPRICES!#REF!</definedName>
    <definedName name="rt" localSheetId="19">[11]UNITPRICES!#REF!</definedName>
    <definedName name="rt" localSheetId="17">[11]UNITPRICES!#REF!</definedName>
    <definedName name="rt" localSheetId="0">[10]UNITPRICES!#REF!</definedName>
    <definedName name="rt" localSheetId="2">[12]UNITPRICES!#REF!</definedName>
    <definedName name="rt">[10]UNITPRICES!#REF!</definedName>
    <definedName name="s" localSheetId="1">[37]UNITPRICES!$AT$2:$IV$7886</definedName>
    <definedName name="s" localSheetId="19">[38]UNITPRICES!$AT$2:$IV$7886</definedName>
    <definedName name="s" localSheetId="17">[38]UNITPRICES!$AT$2:$IV$7886</definedName>
    <definedName name="s" localSheetId="2">[39]UNITPRICES!$AT$2:$IV$7886</definedName>
    <definedName name="s">[40]UNITPRICES!$AT$2:$IV$7886</definedName>
    <definedName name="sssssssssssssssssssssssssssssss" localSheetId="1">[37]UNITPRICES!$AT$2:$IV$7886</definedName>
    <definedName name="sssssssssssssssssssssssssssssss" localSheetId="19">[38]UNITPRICES!$AT$2:$IV$7886</definedName>
    <definedName name="sssssssssssssssssssssssssssssss" localSheetId="17">[38]UNITPRICES!$AT$2:$IV$7886</definedName>
    <definedName name="sssssssssssssssssssssssssssssss" localSheetId="2">[39]UNITPRICES!$AT$2:$IV$7886</definedName>
    <definedName name="sssssssssssssssssssssssssssssss">[40]UNITPRICES!$AT$2:$IV$7886</definedName>
    <definedName name="Start_KUDU_to_rig_tank._Monitor_the_pump__350_RPM__49_9_Hz_18_Amps__FTP__5_Atm__Csg__0." localSheetId="3">#REF!</definedName>
    <definedName name="Start_KUDU_to_rig_tank._Monitor_the_pump__350_RPM__49_9_Hz_18_Amps__FTP__5_Atm__Csg__0." localSheetId="4">#REF!</definedName>
    <definedName name="Start_KUDU_to_rig_tank._Monitor_the_pump__350_RPM__49_9_Hz_18_Amps__FTP__5_Atm__Csg__0." localSheetId="13">#REF!</definedName>
    <definedName name="Start_KUDU_to_rig_tank._Monitor_the_pump__350_RPM__49_9_Hz_18_Amps__FTP__5_Atm__Csg__0." localSheetId="14">#REF!</definedName>
    <definedName name="Start_KUDU_to_rig_tank._Monitor_the_pump__350_RPM__49_9_Hz_18_Amps__FTP__5_Atm__Csg__0." localSheetId="15">#REF!</definedName>
    <definedName name="Start_KUDU_to_rig_tank._Monitor_the_pump__350_RPM__49_9_Hz_18_Amps__FTP__5_Atm__Csg__0." localSheetId="16">#REF!</definedName>
    <definedName name="Start_KUDU_to_rig_tank._Monitor_the_pump__350_RPM__49_9_Hz_18_Amps__FTP__5_Atm__Csg__0." localSheetId="18">#REF!</definedName>
    <definedName name="Start_KUDU_to_rig_tank._Monitor_the_pump__350_RPM__49_9_Hz_18_Amps__FTP__5_Atm__Csg__0." localSheetId="20">#REF!</definedName>
    <definedName name="Start_KUDU_to_rig_tank._Monitor_the_pump__350_RPM__49_9_Hz_18_Amps__FTP__5_Atm__Csg__0." localSheetId="21">#REF!</definedName>
    <definedName name="Start_KUDU_to_rig_tank._Monitor_the_pump__350_RPM__49_9_Hz_18_Amps__FTP__5_Atm__Csg__0." localSheetId="22">#REF!</definedName>
    <definedName name="Start_KUDU_to_rig_tank._Monitor_the_pump__350_RPM__49_9_Hz_18_Amps__FTP__5_Atm__Csg__0." localSheetId="5">#REF!</definedName>
    <definedName name="Start_KUDU_to_rig_tank._Monitor_the_pump__350_RPM__49_9_Hz_18_Amps__FTP__5_Atm__Csg__0." localSheetId="6">#REF!</definedName>
    <definedName name="Start_KUDU_to_rig_tank._Monitor_the_pump__350_RPM__49_9_Hz_18_Amps__FTP__5_Atm__Csg__0." localSheetId="7">#REF!</definedName>
    <definedName name="Start_KUDU_to_rig_tank._Monitor_the_pump__350_RPM__49_9_Hz_18_Amps__FTP__5_Atm__Csg__0." localSheetId="8">#REF!</definedName>
    <definedName name="Start_KUDU_to_rig_tank._Monitor_the_pump__350_RPM__49_9_Hz_18_Amps__FTP__5_Atm__Csg__0." localSheetId="9">#REF!</definedName>
    <definedName name="Start_KUDU_to_rig_tank._Monitor_the_pump__350_RPM__49_9_Hz_18_Amps__FTP__5_Atm__Csg__0." localSheetId="10">#REF!</definedName>
    <definedName name="Start_KUDU_to_rig_tank._Monitor_the_pump__350_RPM__49_9_Hz_18_Amps__FTP__5_Atm__Csg__0." localSheetId="11">#REF!</definedName>
    <definedName name="Start_KUDU_to_rig_tank._Monitor_the_pump__350_RPM__49_9_Hz_18_Amps__FTP__5_Atm__Csg__0." localSheetId="12">#REF!</definedName>
    <definedName name="Start_KUDU_to_rig_tank._Monitor_the_pump__350_RPM__49_9_Hz_18_Amps__FTP__5_Atm__Csg__0." localSheetId="1">#REF!</definedName>
    <definedName name="Start_KUDU_to_rig_tank._Monitor_the_pump__350_RPM__49_9_Hz_18_Amps__FTP__5_Atm__Csg__0." localSheetId="19">#REF!</definedName>
    <definedName name="Start_KUDU_to_rig_tank._Monitor_the_pump__350_RPM__49_9_Hz_18_Amps__FTP__5_Atm__Csg__0." localSheetId="17">#REF!</definedName>
    <definedName name="Start_KUDU_to_rig_tank._Monitor_the_pump__350_RPM__49_9_Hz_18_Amps__FTP__5_Atm__Csg__0." localSheetId="0">#REF!</definedName>
    <definedName name="Start_KUDU_to_rig_tank._Monitor_the_pump__350_RPM__49_9_Hz_18_Amps__FTP__5_Atm__Csg__0." localSheetId="2">#REF!</definedName>
    <definedName name="Start_KUDU_to_rig_tank._Monitor_the_pump__350_RPM__49_9_Hz_18_Amps__FTP__5_Atm__Csg__0.">#REF!</definedName>
    <definedName name="the" localSheetId="3">[8]UNITPRICES!#REF!</definedName>
    <definedName name="the" localSheetId="4">[8]UNITPRICES!#REF!</definedName>
    <definedName name="the" localSheetId="13">[8]UNITPRICES!#REF!</definedName>
    <definedName name="the" localSheetId="14">[8]UNITPRICES!#REF!</definedName>
    <definedName name="the" localSheetId="15">[8]UNITPRICES!#REF!</definedName>
    <definedName name="the" localSheetId="16">[8]UNITPRICES!#REF!</definedName>
    <definedName name="the" localSheetId="18">[8]UNITPRICES!#REF!</definedName>
    <definedName name="the" localSheetId="20">[8]UNITPRICES!#REF!</definedName>
    <definedName name="the" localSheetId="21">[8]UNITPRICES!#REF!</definedName>
    <definedName name="the" localSheetId="22">[8]UNITPRICES!#REF!</definedName>
    <definedName name="the" localSheetId="5">[8]UNITPRICES!#REF!</definedName>
    <definedName name="the" localSheetId="6">[8]UNITPRICES!#REF!</definedName>
    <definedName name="the" localSheetId="7">[8]UNITPRICES!#REF!</definedName>
    <definedName name="the" localSheetId="8">[8]UNITPRICES!#REF!</definedName>
    <definedName name="the" localSheetId="9">[8]UNITPRICES!#REF!</definedName>
    <definedName name="the" localSheetId="10">[8]UNITPRICES!#REF!</definedName>
    <definedName name="the" localSheetId="11">[8]UNITPRICES!#REF!</definedName>
    <definedName name="the" localSheetId="12">[8]UNITPRICES!#REF!</definedName>
    <definedName name="the" localSheetId="1">[8]UNITPRICES!#REF!</definedName>
    <definedName name="the" localSheetId="19">[8]UNITPRICES!#REF!</definedName>
    <definedName name="the" localSheetId="17">[8]UNITPRICES!#REF!</definedName>
    <definedName name="the" localSheetId="0">[8]UNITPRICES!#REF!</definedName>
    <definedName name="the" localSheetId="2">[8]UNITPRICES!#REF!</definedName>
    <definedName name="the">[8]UNITPRICES!#REF!</definedName>
    <definedName name="today" localSheetId="3">[8]UNITPRICES!#REF!</definedName>
    <definedName name="today" localSheetId="4">[8]UNITPRICES!#REF!</definedName>
    <definedName name="today" localSheetId="13">[8]UNITPRICES!#REF!</definedName>
    <definedName name="today" localSheetId="14">[8]UNITPRICES!#REF!</definedName>
    <definedName name="today" localSheetId="15">[8]UNITPRICES!#REF!</definedName>
    <definedName name="today" localSheetId="16">[8]UNITPRICES!#REF!</definedName>
    <definedName name="today" localSheetId="18">[8]UNITPRICES!#REF!</definedName>
    <definedName name="today" localSheetId="20">[8]UNITPRICES!#REF!</definedName>
    <definedName name="today" localSheetId="21">[8]UNITPRICES!#REF!</definedName>
    <definedName name="today" localSheetId="22">[8]UNITPRICES!#REF!</definedName>
    <definedName name="today" localSheetId="5">[8]UNITPRICES!#REF!</definedName>
    <definedName name="today" localSheetId="6">[8]UNITPRICES!#REF!</definedName>
    <definedName name="today" localSheetId="7">[8]UNITPRICES!#REF!</definedName>
    <definedName name="today" localSheetId="8">[8]UNITPRICES!#REF!</definedName>
    <definedName name="today" localSheetId="9">[8]UNITPRICES!#REF!</definedName>
    <definedName name="today" localSheetId="10">[8]UNITPRICES!#REF!</definedName>
    <definedName name="today" localSheetId="11">[8]UNITPRICES!#REF!</definedName>
    <definedName name="today" localSheetId="12">[8]UNITPRICES!#REF!</definedName>
    <definedName name="today" localSheetId="1">[8]UNITPRICES!#REF!</definedName>
    <definedName name="today" localSheetId="19">[8]UNITPRICES!#REF!</definedName>
    <definedName name="today" localSheetId="17">[8]UNITPRICES!#REF!</definedName>
    <definedName name="today" localSheetId="0">[8]UNITPRICES!#REF!</definedName>
    <definedName name="today" localSheetId="2">[8]UNITPRICES!#REF!</definedName>
    <definedName name="today">[8]UNITPRICES!#REF!</definedName>
    <definedName name="TOTAL" localSheetId="3">[8]UNITPRICES!#REF!</definedName>
    <definedName name="TOTAL" localSheetId="4">[8]UNITPRICES!#REF!</definedName>
    <definedName name="TOTAL" localSheetId="13">[8]UNITPRICES!#REF!</definedName>
    <definedName name="TOTAL" localSheetId="14">[8]UNITPRICES!#REF!</definedName>
    <definedName name="TOTAL" localSheetId="15">[8]UNITPRICES!#REF!</definedName>
    <definedName name="TOTAL" localSheetId="16">[8]UNITPRICES!#REF!</definedName>
    <definedName name="TOTAL" localSheetId="18">[8]UNITPRICES!#REF!</definedName>
    <definedName name="TOTAL" localSheetId="20">[8]UNITPRICES!#REF!</definedName>
    <definedName name="TOTAL" localSheetId="21">[8]UNITPRICES!#REF!</definedName>
    <definedName name="TOTAL" localSheetId="22">[8]UNITPRICES!#REF!</definedName>
    <definedName name="TOTAL" localSheetId="5">[8]UNITPRICES!#REF!</definedName>
    <definedName name="TOTAL" localSheetId="6">[8]UNITPRICES!#REF!</definedName>
    <definedName name="TOTAL" localSheetId="7">[8]UNITPRICES!#REF!</definedName>
    <definedName name="TOTAL" localSheetId="8">[8]UNITPRICES!#REF!</definedName>
    <definedName name="TOTAL" localSheetId="9">[8]UNITPRICES!#REF!</definedName>
    <definedName name="TOTAL" localSheetId="10">[8]UNITPRICES!#REF!</definedName>
    <definedName name="TOTAL" localSheetId="11">[8]UNITPRICES!#REF!</definedName>
    <definedName name="TOTAL" localSheetId="12">[8]UNITPRICES!#REF!</definedName>
    <definedName name="TOTAL" localSheetId="1">[9]UNITPRICES!#REF!</definedName>
    <definedName name="TOTAL" localSheetId="19">[8]UNITPRICES!#REF!</definedName>
    <definedName name="TOTAL" localSheetId="17">[8]UNITPRICES!#REF!</definedName>
    <definedName name="TOTAL" localSheetId="0">[8]UNITPRICES!#REF!</definedName>
    <definedName name="TOTAL" localSheetId="2">[8]UNITPRICES!#REF!</definedName>
    <definedName name="TOTAL">[8]UNITPRICES!#REF!</definedName>
    <definedName name="tr" localSheetId="4">[10]UNITPRICES!#REF!</definedName>
    <definedName name="tr" localSheetId="13">[10]UNITPRICES!#REF!</definedName>
    <definedName name="tr" localSheetId="14">[10]UNITPRICES!#REF!</definedName>
    <definedName name="tr" localSheetId="15">[10]UNITPRICES!#REF!</definedName>
    <definedName name="tr" localSheetId="16">[10]UNITPRICES!#REF!</definedName>
    <definedName name="tr" localSheetId="18">[10]UNITPRICES!#REF!</definedName>
    <definedName name="tr" localSheetId="20">[10]UNITPRICES!#REF!</definedName>
    <definedName name="tr" localSheetId="21">[10]UNITPRICES!#REF!</definedName>
    <definedName name="tr" localSheetId="22">[10]UNITPRICES!#REF!</definedName>
    <definedName name="tr" localSheetId="5">[10]UNITPRICES!#REF!</definedName>
    <definedName name="tr" localSheetId="6">[10]UNITPRICES!#REF!</definedName>
    <definedName name="tr" localSheetId="7">[10]UNITPRICES!#REF!</definedName>
    <definedName name="tr" localSheetId="8">[10]UNITPRICES!#REF!</definedName>
    <definedName name="tr" localSheetId="9">[10]UNITPRICES!#REF!</definedName>
    <definedName name="tr" localSheetId="10">[10]UNITPRICES!#REF!</definedName>
    <definedName name="tr" localSheetId="11">[10]UNITPRICES!#REF!</definedName>
    <definedName name="tr" localSheetId="12">[10]UNITPRICES!#REF!</definedName>
    <definedName name="tr" localSheetId="19">[11]UNITPRICES!#REF!</definedName>
    <definedName name="tr" localSheetId="17">[11]UNITPRICES!#REF!</definedName>
    <definedName name="tr" localSheetId="0">[10]UNITPRICES!#REF!</definedName>
    <definedName name="tr" localSheetId="2">[12]UNITPRICES!#REF!</definedName>
    <definedName name="tr">[10]UNITPRICES!#REF!</definedName>
    <definedName name="trucks" localSheetId="3">[8]UNITPRICES!#REF!</definedName>
    <definedName name="trucks" localSheetId="4">[8]UNITPRICES!#REF!</definedName>
    <definedName name="trucks" localSheetId="13">[8]UNITPRICES!#REF!</definedName>
    <definedName name="trucks" localSheetId="14">[8]UNITPRICES!#REF!</definedName>
    <definedName name="trucks" localSheetId="15">[8]UNITPRICES!#REF!</definedName>
    <definedName name="trucks" localSheetId="16">[8]UNITPRICES!#REF!</definedName>
    <definedName name="trucks" localSheetId="18">[8]UNITPRICES!#REF!</definedName>
    <definedName name="trucks" localSheetId="20">[8]UNITPRICES!#REF!</definedName>
    <definedName name="trucks" localSheetId="21">[8]UNITPRICES!#REF!</definedName>
    <definedName name="trucks" localSheetId="22">[8]UNITPRICES!#REF!</definedName>
    <definedName name="trucks" localSheetId="5">[8]UNITPRICES!#REF!</definedName>
    <definedName name="trucks" localSheetId="6">[8]UNITPRICES!#REF!</definedName>
    <definedName name="trucks" localSheetId="7">[8]UNITPRICES!#REF!</definedName>
    <definedName name="trucks" localSheetId="8">[8]UNITPRICES!#REF!</definedName>
    <definedName name="trucks" localSheetId="9">[8]UNITPRICES!#REF!</definedName>
    <definedName name="trucks" localSheetId="10">[8]UNITPRICES!#REF!</definedName>
    <definedName name="trucks" localSheetId="11">[8]UNITPRICES!#REF!</definedName>
    <definedName name="trucks" localSheetId="12">[8]UNITPRICES!#REF!</definedName>
    <definedName name="trucks" localSheetId="1">[8]UNITPRICES!#REF!</definedName>
    <definedName name="trucks" localSheetId="19">[8]UNITPRICES!#REF!</definedName>
    <definedName name="trucks" localSheetId="17">[8]UNITPRICES!#REF!</definedName>
    <definedName name="trucks" localSheetId="0">[8]UNITPRICES!#REF!</definedName>
    <definedName name="trucks" localSheetId="2">[8]UNITPRICES!#REF!</definedName>
    <definedName name="trucks">[8]UNITPRICES!#REF!</definedName>
    <definedName name="ttoday" localSheetId="3">[8]UNITPRICES!#REF!</definedName>
    <definedName name="ttoday" localSheetId="4">[8]UNITPRICES!#REF!</definedName>
    <definedName name="ttoday" localSheetId="13">[8]UNITPRICES!#REF!</definedName>
    <definedName name="ttoday" localSheetId="14">[8]UNITPRICES!#REF!</definedName>
    <definedName name="ttoday" localSheetId="15">[8]UNITPRICES!#REF!</definedName>
    <definedName name="ttoday" localSheetId="16">[8]UNITPRICES!#REF!</definedName>
    <definedName name="ttoday" localSheetId="18">[8]UNITPRICES!#REF!</definedName>
    <definedName name="ttoday" localSheetId="20">[8]UNITPRICES!#REF!</definedName>
    <definedName name="ttoday" localSheetId="21">[8]UNITPRICES!#REF!</definedName>
    <definedName name="ttoday" localSheetId="22">[8]UNITPRICES!#REF!</definedName>
    <definedName name="ttoday" localSheetId="5">[8]UNITPRICES!#REF!</definedName>
    <definedName name="ttoday" localSheetId="6">[8]UNITPRICES!#REF!</definedName>
    <definedName name="ttoday" localSheetId="7">[8]UNITPRICES!#REF!</definedName>
    <definedName name="ttoday" localSheetId="8">[8]UNITPRICES!#REF!</definedName>
    <definedName name="ttoday" localSheetId="9">[8]UNITPRICES!#REF!</definedName>
    <definedName name="ttoday" localSheetId="10">[8]UNITPRICES!#REF!</definedName>
    <definedName name="ttoday" localSheetId="11">[8]UNITPRICES!#REF!</definedName>
    <definedName name="ttoday" localSheetId="12">[8]UNITPRICES!#REF!</definedName>
    <definedName name="ttoday" localSheetId="1">[8]UNITPRICES!#REF!</definedName>
    <definedName name="ttoday" localSheetId="19">[8]UNITPRICES!#REF!</definedName>
    <definedName name="ttoday" localSheetId="17">[8]UNITPRICES!#REF!</definedName>
    <definedName name="ttoday" localSheetId="0">[8]UNITPRICES!#REF!</definedName>
    <definedName name="ttoday" localSheetId="2">[8]UNITPRICES!#REF!</definedName>
    <definedName name="ttoday">[8]UNITPRICES!#REF!</definedName>
    <definedName name="twe" localSheetId="1">[37]UNITPRICES!$AT$2:$IV$7886</definedName>
    <definedName name="twe" localSheetId="19">[38]UNITPRICES!$AT$2:$IV$7886</definedName>
    <definedName name="twe" localSheetId="17">[38]UNITPRICES!$AT$2:$IV$7886</definedName>
    <definedName name="twe" localSheetId="2">[39]UNITPRICES!$AT$2:$IV$7886</definedName>
    <definedName name="twe">[40]UNITPRICES!$AT$2:$IV$7886</definedName>
    <definedName name="Values_Entered" localSheetId="4">IF(Loan_Amount*Interest_Rate*Loan_Years*Loan_Start&gt;0,1,0)</definedName>
    <definedName name="Values_Entered" localSheetId="13">IF(Loan_Amount*Interest_Rate*Loan_Years*Loan_Start&gt;0,1,0)</definedName>
    <definedName name="Values_Entered" localSheetId="14">IF(Loan_Amount*Interest_Rate*Loan_Years*Loan_Start&gt;0,1,0)</definedName>
    <definedName name="Values_Entered" localSheetId="15">IF(Loan_Amount*Interest_Rate*Loan_Years*Loan_Start&gt;0,1,0)</definedName>
    <definedName name="Values_Entered" localSheetId="16">IF(Loan_Amount*Interest_Rate*Loan_Years*Loan_Start&gt;0,1,0)</definedName>
    <definedName name="Values_Entered" localSheetId="18">IF(Loan_Amount*Interest_Rate*Loan_Years*Loan_Start&gt;0,1,0)</definedName>
    <definedName name="Values_Entered" localSheetId="20">IF(Loan_Amount*Interest_Rate*Loan_Years*Loan_Start&gt;0,1,0)</definedName>
    <definedName name="Values_Entered" localSheetId="21">IF(Loan_Amount*Interest_Rate*Loan_Years*Loan_Start&gt;0,1,0)</definedName>
    <definedName name="Values_Entered" localSheetId="22">IF(Loan_Amount*Interest_Rate*Loan_Years*Loan_Start&gt;0,1,0)</definedName>
    <definedName name="Values_Entered" localSheetId="5">IF(Loan_Amount*Interest_Rate*Loan_Years*Loan_Start&gt;0,1,0)</definedName>
    <definedName name="Values_Entered" localSheetId="6">IF(Loan_Amount*Interest_Rate*Loan_Years*Loan_Start&gt;0,1,0)</definedName>
    <definedName name="Values_Entered" localSheetId="7">IF(Loan_Amount*Interest_Rate*Loan_Years*Loan_Start&gt;0,1,0)</definedName>
    <definedName name="Values_Entered" localSheetId="8">IF(Loan_Amount*Interest_Rate*Loan_Years*Loan_Start&gt;0,1,0)</definedName>
    <definedName name="Values_Entered" localSheetId="9">IF(Loan_Amount*Interest_Rate*Loan_Years*Loan_Start&gt;0,1,0)</definedName>
    <definedName name="Values_Entered" localSheetId="10">IF(Loan_Amount*Interest_Rate*Loan_Years*Loan_Start&gt;0,1,0)</definedName>
    <definedName name="Values_Entered" localSheetId="11">IF(Loan_Amount*Interest_Rate*Loan_Years*Loan_Start&gt;0,1,0)</definedName>
    <definedName name="Values_Entered" localSheetId="12">IF(Loan_Amount*Interest_Rate*Loan_Years*Loan_Start&gt;0,1,0)</definedName>
    <definedName name="Values_Entered" localSheetId="19">IF(Loan_Amount*Interest_Rate*Loan_Years*Loan_Start&gt;0,1,0)</definedName>
    <definedName name="Values_Entered" localSheetId="17">IF(Loan_Amount*Interest_Rate*Loan_Years*Loan_Start&gt;0,1,0)</definedName>
    <definedName name="Values_Entered" localSheetId="0">IF(Loan_Amount*Interest_Rate*Loan_Years*Loan_Start&gt;0,1,0)</definedName>
    <definedName name="Values_Entered" localSheetId="2">IF(Loan_Amount*Interest_Rate*Loan_Years*Loan_Start&gt;0,1,0)</definedName>
    <definedName name="Values_Entered">IF(Loan_Amount*Interest_Rate*Loan_Years*Loan_Start&gt;0,1,0)</definedName>
    <definedName name="w" localSheetId="19">[41]UNITPRICES!#REF!</definedName>
    <definedName name="w" localSheetId="17">[41]UNITPRICES!#REF!</definedName>
    <definedName name="w" localSheetId="2">[42]UNITPRICES!#REF!</definedName>
    <definedName name="we" localSheetId="3">[8]UNITPRICES!#REF!</definedName>
    <definedName name="we" localSheetId="4">[8]UNITPRICES!#REF!</definedName>
    <definedName name="we" localSheetId="13">[8]UNITPRICES!#REF!</definedName>
    <definedName name="we" localSheetId="14">[8]UNITPRICES!#REF!</definedName>
    <definedName name="we" localSheetId="15">[8]UNITPRICES!#REF!</definedName>
    <definedName name="we" localSheetId="16">[8]UNITPRICES!#REF!</definedName>
    <definedName name="we" localSheetId="18">[8]UNITPRICES!#REF!</definedName>
    <definedName name="we" localSheetId="20">[8]UNITPRICES!#REF!</definedName>
    <definedName name="we" localSheetId="21">[8]UNITPRICES!#REF!</definedName>
    <definedName name="we" localSheetId="22">[8]UNITPRICES!#REF!</definedName>
    <definedName name="we" localSheetId="5">[8]UNITPRICES!#REF!</definedName>
    <definedName name="we" localSheetId="6">[8]UNITPRICES!#REF!</definedName>
    <definedName name="we" localSheetId="7">[8]UNITPRICES!#REF!</definedName>
    <definedName name="we" localSheetId="8">[8]UNITPRICES!#REF!</definedName>
    <definedName name="we" localSheetId="9">[8]UNITPRICES!#REF!</definedName>
    <definedName name="we" localSheetId="10">[8]UNITPRICES!#REF!</definedName>
    <definedName name="we" localSheetId="11">[8]UNITPRICES!#REF!</definedName>
    <definedName name="we" localSheetId="12">[8]UNITPRICES!#REF!</definedName>
    <definedName name="we" localSheetId="1">[8]UNITPRICES!#REF!</definedName>
    <definedName name="we" localSheetId="19">[8]UNITPRICES!#REF!</definedName>
    <definedName name="we" localSheetId="17">[8]UNITPRICES!#REF!</definedName>
    <definedName name="we" localSheetId="0">[8]UNITPRICES!#REF!</definedName>
    <definedName name="we" localSheetId="2">[8]UNITPRICES!#REF!</definedName>
    <definedName name="we">[8]UNITPRICES!#REF!</definedName>
    <definedName name="wee" localSheetId="19">[43]UNITPRICES!#REF!</definedName>
    <definedName name="wee" localSheetId="17">[43]UNITPRICES!#REF!</definedName>
    <definedName name="wee" localSheetId="2">[44]UNITPRICES!#REF!</definedName>
    <definedName name="weee" localSheetId="1">[37]UNITPRICES!$AT$2:$IV$7886</definedName>
    <definedName name="weee" localSheetId="19">[38]UNITPRICES!$AT$2:$IV$7886</definedName>
    <definedName name="weee" localSheetId="17">[38]UNITPRICES!$AT$2:$IV$7886</definedName>
    <definedName name="weee" localSheetId="2">[39]UNITPRICES!$AT$2:$IV$7886</definedName>
    <definedName name="weee">[40]UNITPRICES!$AT$2:$IV$7886</definedName>
    <definedName name="weeeeeeee" localSheetId="4">[45]UNITPRICES!#REF!</definedName>
    <definedName name="weeeeeeee" localSheetId="13">[45]UNITPRICES!#REF!</definedName>
    <definedName name="weeeeeeee" localSheetId="14">[45]UNITPRICES!#REF!</definedName>
    <definedName name="weeeeeeee" localSheetId="15">[45]UNITPRICES!#REF!</definedName>
    <definedName name="weeeeeeee" localSheetId="16">[45]UNITPRICES!#REF!</definedName>
    <definedName name="weeeeeeee" localSheetId="18">[45]UNITPRICES!#REF!</definedName>
    <definedName name="weeeeeeee" localSheetId="20">[45]UNITPRICES!#REF!</definedName>
    <definedName name="weeeeeeee" localSheetId="21">[45]UNITPRICES!#REF!</definedName>
    <definedName name="weeeeeeee" localSheetId="22">[45]UNITPRICES!#REF!</definedName>
    <definedName name="weeeeeeee" localSheetId="5">[45]UNITPRICES!#REF!</definedName>
    <definedName name="weeeeeeee" localSheetId="6">[45]UNITPRICES!#REF!</definedName>
    <definedName name="weeeeeeee" localSheetId="7">[45]UNITPRICES!#REF!</definedName>
    <definedName name="weeeeeeee" localSheetId="8">[45]UNITPRICES!#REF!</definedName>
    <definedName name="weeeeeeee" localSheetId="9">[45]UNITPRICES!#REF!</definedName>
    <definedName name="weeeeeeee" localSheetId="10">[45]UNITPRICES!#REF!</definedName>
    <definedName name="weeeeeeee" localSheetId="11">[45]UNITPRICES!#REF!</definedName>
    <definedName name="weeeeeeee" localSheetId="12">[45]UNITPRICES!#REF!</definedName>
    <definedName name="weeeeeeee" localSheetId="1">[45]UNITPRICES!#REF!</definedName>
    <definedName name="weeeeeeee" localSheetId="19">[46]UNITPRICES!#REF!</definedName>
    <definedName name="weeeeeeee" localSheetId="17">[46]UNITPRICES!#REF!</definedName>
    <definedName name="weeeeeeee" localSheetId="2">[47]UNITPRICES!#REF!</definedName>
    <definedName name="weeeeeeee">[45]UNITPRICES!#REF!</definedName>
    <definedName name="well" localSheetId="4">[10]UNITPRICES!#REF!</definedName>
    <definedName name="well" localSheetId="13">[10]UNITPRICES!#REF!</definedName>
    <definedName name="well" localSheetId="14">[10]UNITPRICES!#REF!</definedName>
    <definedName name="well" localSheetId="15">[10]UNITPRICES!#REF!</definedName>
    <definedName name="well" localSheetId="16">[10]UNITPRICES!#REF!</definedName>
    <definedName name="well" localSheetId="18">[10]UNITPRICES!#REF!</definedName>
    <definedName name="well" localSheetId="20">[10]UNITPRICES!#REF!</definedName>
    <definedName name="well" localSheetId="21">[10]UNITPRICES!#REF!</definedName>
    <definedName name="well" localSheetId="22">[10]UNITPRICES!#REF!</definedName>
    <definedName name="well" localSheetId="5">[10]UNITPRICES!#REF!</definedName>
    <definedName name="well" localSheetId="6">[10]UNITPRICES!#REF!</definedName>
    <definedName name="well" localSheetId="7">[10]UNITPRICES!#REF!</definedName>
    <definedName name="well" localSheetId="8">[10]UNITPRICES!#REF!</definedName>
    <definedName name="well" localSheetId="9">[10]UNITPRICES!#REF!</definedName>
    <definedName name="well" localSheetId="10">[10]UNITPRICES!#REF!</definedName>
    <definedName name="well" localSheetId="11">[10]UNITPRICES!#REF!</definedName>
    <definedName name="well" localSheetId="12">[10]UNITPRICES!#REF!</definedName>
    <definedName name="well" localSheetId="1">[10]UNITPRICES!#REF!</definedName>
    <definedName name="well" localSheetId="19">[11]UNITPRICES!#REF!</definedName>
    <definedName name="well" localSheetId="17">[11]UNITPRICES!#REF!</definedName>
    <definedName name="well" localSheetId="0">[10]UNITPRICES!#REF!</definedName>
    <definedName name="well" localSheetId="2">[12]UNITPRICES!#REF!</definedName>
    <definedName name="well">[10]UNITPRICES!#REF!</definedName>
    <definedName name="why" localSheetId="3">[8]UNITPRICES!#REF!</definedName>
    <definedName name="why" localSheetId="4">[8]UNITPRICES!#REF!</definedName>
    <definedName name="why" localSheetId="13">[8]UNITPRICES!#REF!</definedName>
    <definedName name="why" localSheetId="14">[8]UNITPRICES!#REF!</definedName>
    <definedName name="why" localSheetId="15">[8]UNITPRICES!#REF!</definedName>
    <definedName name="why" localSheetId="16">[8]UNITPRICES!#REF!</definedName>
    <definedName name="why" localSheetId="18">[8]UNITPRICES!#REF!</definedName>
    <definedName name="why" localSheetId="20">[8]UNITPRICES!#REF!</definedName>
    <definedName name="why" localSheetId="21">[8]UNITPRICES!#REF!</definedName>
    <definedName name="why" localSheetId="22">[8]UNITPRICES!#REF!</definedName>
    <definedName name="why" localSheetId="5">[8]UNITPRICES!#REF!</definedName>
    <definedName name="why" localSheetId="6">[8]UNITPRICES!#REF!</definedName>
    <definedName name="why" localSheetId="7">[8]UNITPRICES!#REF!</definedName>
    <definedName name="why" localSheetId="8">[8]UNITPRICES!#REF!</definedName>
    <definedName name="why" localSheetId="9">[8]UNITPRICES!#REF!</definedName>
    <definedName name="why" localSheetId="10">[8]UNITPRICES!#REF!</definedName>
    <definedName name="why" localSheetId="11">[8]UNITPRICES!#REF!</definedName>
    <definedName name="why" localSheetId="12">[8]UNITPRICES!#REF!</definedName>
    <definedName name="why" localSheetId="1">[8]UNITPRICES!#REF!</definedName>
    <definedName name="why" localSheetId="19">[8]UNITPRICES!#REF!</definedName>
    <definedName name="why" localSheetId="17">[8]UNITPRICES!#REF!</definedName>
    <definedName name="why" localSheetId="0">[8]UNITPRICES!#REF!</definedName>
    <definedName name="why" localSheetId="2">[8]UNITPRICES!#REF!</definedName>
    <definedName name="why">[8]UNITPRICES!#REF!</definedName>
    <definedName name="WO" localSheetId="4">#REF!</definedName>
    <definedName name="WO" localSheetId="13">#REF!</definedName>
    <definedName name="WO" localSheetId="14">#REF!</definedName>
    <definedName name="WO" localSheetId="15">#REF!</definedName>
    <definedName name="WO" localSheetId="16">#REF!</definedName>
    <definedName name="WO" localSheetId="18">#REF!</definedName>
    <definedName name="WO" localSheetId="20">#REF!</definedName>
    <definedName name="WO" localSheetId="21">#REF!</definedName>
    <definedName name="WO" localSheetId="22">#REF!</definedName>
    <definedName name="WO" localSheetId="5">#REF!</definedName>
    <definedName name="WO" localSheetId="6">#REF!</definedName>
    <definedName name="WO" localSheetId="7">#REF!</definedName>
    <definedName name="WO" localSheetId="8">#REF!</definedName>
    <definedName name="WO" localSheetId="9">#REF!</definedName>
    <definedName name="WO" localSheetId="10">#REF!</definedName>
    <definedName name="WO" localSheetId="11">#REF!</definedName>
    <definedName name="WO" localSheetId="12">#REF!</definedName>
    <definedName name="WO" localSheetId="19">#REF!</definedName>
    <definedName name="WO" localSheetId="17">#REF!</definedName>
    <definedName name="WO" localSheetId="0">#REF!</definedName>
    <definedName name="WO" localSheetId="2">#REF!</definedName>
    <definedName name="WO">#REF!</definedName>
    <definedName name="xxxxxx" localSheetId="3">[8]UNITPRICES!#REF!</definedName>
    <definedName name="xxxxxx" localSheetId="4">[8]UNITPRICES!#REF!</definedName>
    <definedName name="xxxxxx" localSheetId="13">[8]UNITPRICES!#REF!</definedName>
    <definedName name="xxxxxx" localSheetId="14">[8]UNITPRICES!#REF!</definedName>
    <definedName name="xxxxxx" localSheetId="15">[8]UNITPRICES!#REF!</definedName>
    <definedName name="xxxxxx" localSheetId="16">[8]UNITPRICES!#REF!</definedName>
    <definedName name="xxxxxx" localSheetId="18">[8]UNITPRICES!#REF!</definedName>
    <definedName name="xxxxxx" localSheetId="20">[8]UNITPRICES!#REF!</definedName>
    <definedName name="xxxxxx" localSheetId="21">[8]UNITPRICES!#REF!</definedName>
    <definedName name="xxxxxx" localSheetId="22">[8]UNITPRICES!#REF!</definedName>
    <definedName name="xxxxxx" localSheetId="5">[8]UNITPRICES!#REF!</definedName>
    <definedName name="xxxxxx" localSheetId="6">[8]UNITPRICES!#REF!</definedName>
    <definedName name="xxxxxx" localSheetId="7">[8]UNITPRICES!#REF!</definedName>
    <definedName name="xxxxxx" localSheetId="8">[8]UNITPRICES!#REF!</definedName>
    <definedName name="xxxxxx" localSheetId="9">[8]UNITPRICES!#REF!</definedName>
    <definedName name="xxxxxx" localSheetId="10">[8]UNITPRICES!#REF!</definedName>
    <definedName name="xxxxxx" localSheetId="11">[8]UNITPRICES!#REF!</definedName>
    <definedName name="xxxxxx" localSheetId="12">[8]UNITPRICES!#REF!</definedName>
    <definedName name="xxxxxx" localSheetId="1">[8]UNITPRICES!#REF!</definedName>
    <definedName name="xxxxxx" localSheetId="19">[8]UNITPRICES!#REF!</definedName>
    <definedName name="xxxxxx" localSheetId="17">[8]UNITPRICES!#REF!</definedName>
    <definedName name="xxxxxx" localSheetId="0">[8]UNITPRICES!#REF!</definedName>
    <definedName name="xxxxxx" localSheetId="2">[8]UNITPRICES!#REF!</definedName>
    <definedName name="xxxxxx">[8]UNITPRICES!#REF!</definedName>
    <definedName name="Акш" localSheetId="4">IF(Loan_Amount*Interest_Rate*Loan_Years*Loan_Start&gt;0,1,0)</definedName>
    <definedName name="Акш" localSheetId="13">IF(Loan_Amount*Interest_Rate*Loan_Years*Loan_Start&gt;0,1,0)</definedName>
    <definedName name="Акш" localSheetId="14">IF(Loan_Amount*Interest_Rate*Loan_Years*Loan_Start&gt;0,1,0)</definedName>
    <definedName name="Акш" localSheetId="15">IF(Loan_Amount*Interest_Rate*Loan_Years*Loan_Start&gt;0,1,0)</definedName>
    <definedName name="Акш" localSheetId="16">IF(Loan_Amount*Interest_Rate*Loan_Years*Loan_Start&gt;0,1,0)</definedName>
    <definedName name="Акш" localSheetId="18">IF(Loan_Amount*Interest_Rate*Loan_Years*Loan_Start&gt;0,1,0)</definedName>
    <definedName name="Акш" localSheetId="20">IF(Loan_Amount*Interest_Rate*Loan_Years*Loan_Start&gt;0,1,0)</definedName>
    <definedName name="Акш" localSheetId="21">IF(Loan_Amount*Interest_Rate*Loan_Years*Loan_Start&gt;0,1,0)</definedName>
    <definedName name="Акш" localSheetId="22">IF(Loan_Amount*Interest_Rate*Loan_Years*Loan_Start&gt;0,1,0)</definedName>
    <definedName name="Акш" localSheetId="5">IF(Loan_Amount*Interest_Rate*Loan_Years*Loan_Start&gt;0,1,0)</definedName>
    <definedName name="Акш" localSheetId="6">IF(Loan_Amount*Interest_Rate*Loan_Years*Loan_Start&gt;0,1,0)</definedName>
    <definedName name="Акш" localSheetId="7">IF(Loan_Amount*Interest_Rate*Loan_Years*Loan_Start&gt;0,1,0)</definedName>
    <definedName name="Акш" localSheetId="8">IF(Loan_Amount*Interest_Rate*Loan_Years*Loan_Start&gt;0,1,0)</definedName>
    <definedName name="Акш" localSheetId="9">IF(Loan_Amount*Interest_Rate*Loan_Years*Loan_Start&gt;0,1,0)</definedName>
    <definedName name="Акш" localSheetId="10">IF(Loan_Amount*Interest_Rate*Loan_Years*Loan_Start&gt;0,1,0)</definedName>
    <definedName name="Акш" localSheetId="11">IF(Loan_Amount*Interest_Rate*Loan_Years*Loan_Start&gt;0,1,0)</definedName>
    <definedName name="Акш" localSheetId="12">IF(Loan_Amount*Interest_Rate*Loan_Years*Loan_Start&gt;0,1,0)</definedName>
    <definedName name="Акш" localSheetId="19">IF(Loan_Amount*Interest_Rate*Loan_Years*Loan_Start&gt;0,1,0)</definedName>
    <definedName name="Акш">IF(Loan_Amount*Interest_Rate*Loan_Years*Loan_Start&gt;0,1,0)</definedName>
    <definedName name="вав" localSheetId="19">[48]UNITPRICES!$AU$2:$IV$7886</definedName>
    <definedName name="вав" localSheetId="17">[48]UNITPRICES!$AU$2:$IV$7886</definedName>
    <definedName name="вав" localSheetId="2">[49]UNITPRICES!$AU$2:$IV$7886</definedName>
    <definedName name="ж" localSheetId="3">[50]UNITPRICES!#REF!</definedName>
    <definedName name="ж" localSheetId="4">[50]UNITPRICES!#REF!</definedName>
    <definedName name="ж" localSheetId="13">[50]UNITPRICES!#REF!</definedName>
    <definedName name="ж" localSheetId="14">[50]UNITPRICES!#REF!</definedName>
    <definedName name="ж" localSheetId="15">[50]UNITPRICES!#REF!</definedName>
    <definedName name="ж" localSheetId="16">[50]UNITPRICES!#REF!</definedName>
    <definedName name="ж" localSheetId="18">[50]UNITPRICES!#REF!</definedName>
    <definedName name="ж" localSheetId="20">[50]UNITPRICES!#REF!</definedName>
    <definedName name="ж" localSheetId="21">[50]UNITPRICES!#REF!</definedName>
    <definedName name="ж" localSheetId="22">[50]UNITPRICES!#REF!</definedName>
    <definedName name="ж" localSheetId="5">[50]UNITPRICES!#REF!</definedName>
    <definedName name="ж" localSheetId="6">[50]UNITPRICES!#REF!</definedName>
    <definedName name="ж" localSheetId="7">[50]UNITPRICES!#REF!</definedName>
    <definedName name="ж" localSheetId="8">[50]UNITPRICES!#REF!</definedName>
    <definedName name="ж" localSheetId="9">[50]UNITPRICES!#REF!</definedName>
    <definedName name="ж" localSheetId="10">[50]UNITPRICES!#REF!</definedName>
    <definedName name="ж" localSheetId="11">[50]UNITPRICES!#REF!</definedName>
    <definedName name="ж" localSheetId="12">[50]UNITPRICES!#REF!</definedName>
    <definedName name="ж" localSheetId="1">[9]UNITPRICES!#REF!</definedName>
    <definedName name="ж" localSheetId="19">[51]UNITPRICES!#REF!</definedName>
    <definedName name="ж" localSheetId="17">[51]UNITPRICES!#REF!</definedName>
    <definedName name="ж" localSheetId="0">[50]UNITPRICES!#REF!</definedName>
    <definedName name="ж" localSheetId="2">[52]UNITPRICES!#REF!</definedName>
    <definedName name="ж">[50]UNITPRICES!#REF!</definedName>
    <definedName name="ждбьдж" localSheetId="4">#REF!</definedName>
    <definedName name="ждбьдж" localSheetId="13">#REF!</definedName>
    <definedName name="ждбьдж" localSheetId="14">#REF!</definedName>
    <definedName name="ждбьдж" localSheetId="15">#REF!</definedName>
    <definedName name="ждбьдж" localSheetId="16">#REF!</definedName>
    <definedName name="ждбьдж" localSheetId="18">#REF!</definedName>
    <definedName name="ждбьдж" localSheetId="20">#REF!</definedName>
    <definedName name="ждбьдж" localSheetId="21">#REF!</definedName>
    <definedName name="ждбьдж" localSheetId="22">#REF!</definedName>
    <definedName name="ждбьдж" localSheetId="5">#REF!</definedName>
    <definedName name="ждбьдж" localSheetId="6">#REF!</definedName>
    <definedName name="ждбьдж" localSheetId="7">#REF!</definedName>
    <definedName name="ждбьдж" localSheetId="8">#REF!</definedName>
    <definedName name="ждбьдж" localSheetId="9">#REF!</definedName>
    <definedName name="ждбьдж" localSheetId="10">#REF!</definedName>
    <definedName name="ждбьдж" localSheetId="11">#REF!</definedName>
    <definedName name="ждбьдж" localSheetId="12">#REF!</definedName>
    <definedName name="ждбьдж" localSheetId="1">#REF!</definedName>
    <definedName name="ждбьдж" localSheetId="19">#REF!</definedName>
    <definedName name="ждбьдж" localSheetId="17">#REF!</definedName>
    <definedName name="ждбьдж" localSheetId="0">#REF!</definedName>
    <definedName name="ждбьдж" localSheetId="2">#REF!</definedName>
    <definedName name="ждбьдж">#REF!</definedName>
    <definedName name="Затрата" localSheetId="19">[53]UNITPRICES!$AN$2:$IV$7886</definedName>
    <definedName name="Затрата" localSheetId="17">[53]UNITPRICES!$AN$2:$IV$7886</definedName>
    <definedName name="Затрата" localSheetId="2">[54]UNITPRICES!$AN$2:$IV$7886</definedName>
    <definedName name="Затрата">[55]UNITPRICES!$AN$2:$IV$7886</definedName>
    <definedName name="Итого" localSheetId="3">#REF!</definedName>
    <definedName name="Итого" localSheetId="4">#REF!</definedName>
    <definedName name="Итого" localSheetId="13">#REF!</definedName>
    <definedName name="Итого" localSheetId="14">#REF!</definedName>
    <definedName name="Итого" localSheetId="15">#REF!</definedName>
    <definedName name="Итого" localSheetId="16">#REF!</definedName>
    <definedName name="Итого" localSheetId="18">#REF!</definedName>
    <definedName name="Итого" localSheetId="20">#REF!</definedName>
    <definedName name="Итого" localSheetId="21">#REF!</definedName>
    <definedName name="Итого" localSheetId="22">#REF!</definedName>
    <definedName name="Итого" localSheetId="5">#REF!</definedName>
    <definedName name="Итого" localSheetId="6">#REF!</definedName>
    <definedName name="Итого" localSheetId="7">#REF!</definedName>
    <definedName name="Итого" localSheetId="8">#REF!</definedName>
    <definedName name="Итого" localSheetId="9">#REF!</definedName>
    <definedName name="Итого" localSheetId="10">#REF!</definedName>
    <definedName name="Итого" localSheetId="11">#REF!</definedName>
    <definedName name="Итого" localSheetId="12">#REF!</definedName>
    <definedName name="Итого" localSheetId="1">#REF!</definedName>
    <definedName name="Итого" localSheetId="19">#REF!</definedName>
    <definedName name="Итого" localSheetId="17">#REF!</definedName>
    <definedName name="Итого" localSheetId="0">#REF!</definedName>
    <definedName name="Итого" localSheetId="2">#REF!</definedName>
    <definedName name="Итого">#REF!</definedName>
    <definedName name="кеку" localSheetId="19">[35]UNITPRICES!#REF!</definedName>
    <definedName name="кеку" localSheetId="17">[35]UNITPRICES!#REF!</definedName>
    <definedName name="кеку" localSheetId="2">[36]UNITPRICES!#REF!</definedName>
    <definedName name="констр.скв." localSheetId="3">[16]UNITPRICES!#REF!</definedName>
    <definedName name="констр.скв." localSheetId="4">[16]UNITPRICES!#REF!</definedName>
    <definedName name="констр.скв." localSheetId="13">[16]UNITPRICES!#REF!</definedName>
    <definedName name="констр.скв." localSheetId="14">[16]UNITPRICES!#REF!</definedName>
    <definedName name="констр.скв." localSheetId="15">[16]UNITPRICES!#REF!</definedName>
    <definedName name="констр.скв." localSheetId="16">[16]UNITPRICES!#REF!</definedName>
    <definedName name="констр.скв." localSheetId="18">[16]UNITPRICES!#REF!</definedName>
    <definedName name="констр.скв." localSheetId="20">[16]UNITPRICES!#REF!</definedName>
    <definedName name="констр.скв." localSheetId="21">[16]UNITPRICES!#REF!</definedName>
    <definedName name="констр.скв." localSheetId="22">[16]UNITPRICES!#REF!</definedName>
    <definedName name="констр.скв." localSheetId="5">[16]UNITPRICES!#REF!</definedName>
    <definedName name="констр.скв." localSheetId="6">[16]UNITPRICES!#REF!</definedName>
    <definedName name="констр.скв." localSheetId="7">[16]UNITPRICES!#REF!</definedName>
    <definedName name="констр.скв." localSheetId="8">[16]UNITPRICES!#REF!</definedName>
    <definedName name="констр.скв." localSheetId="9">[16]UNITPRICES!#REF!</definedName>
    <definedName name="констр.скв." localSheetId="10">[16]UNITPRICES!#REF!</definedName>
    <definedName name="констр.скв." localSheetId="11">[16]UNITPRICES!#REF!</definedName>
    <definedName name="констр.скв." localSheetId="12">[16]UNITPRICES!#REF!</definedName>
    <definedName name="констр.скв." localSheetId="1">[16]UNITPRICES!#REF!</definedName>
    <definedName name="констр.скв." localSheetId="19">[16]UNITPRICES!#REF!</definedName>
    <definedName name="констр.скв." localSheetId="17">[16]UNITPRICES!#REF!</definedName>
    <definedName name="констр.скв." localSheetId="0">[16]UNITPRICES!#REF!</definedName>
    <definedName name="констр.скв." localSheetId="2">[16]UNITPRICES!#REF!</definedName>
    <definedName name="констр.скв.">[16]UNITPRICES!#REF!</definedName>
    <definedName name="л" localSheetId="4">[8]UNITPRICES!#REF!</definedName>
    <definedName name="л" localSheetId="13">[8]UNITPRICES!#REF!</definedName>
    <definedName name="л" localSheetId="14">[8]UNITPRICES!#REF!</definedName>
    <definedName name="л" localSheetId="15">[8]UNITPRICES!#REF!</definedName>
    <definedName name="л" localSheetId="16">[8]UNITPRICES!#REF!</definedName>
    <definedName name="л" localSheetId="18">[8]UNITPRICES!#REF!</definedName>
    <definedName name="л" localSheetId="20">[8]UNITPRICES!#REF!</definedName>
    <definedName name="л" localSheetId="21">[8]UNITPRICES!#REF!</definedName>
    <definedName name="л" localSheetId="22">[8]UNITPRICES!#REF!</definedName>
    <definedName name="л" localSheetId="5">[8]UNITPRICES!#REF!</definedName>
    <definedName name="л" localSheetId="6">[8]UNITPRICES!#REF!</definedName>
    <definedName name="л" localSheetId="7">[8]UNITPRICES!#REF!</definedName>
    <definedName name="л" localSheetId="8">[8]UNITPRICES!#REF!</definedName>
    <definedName name="л" localSheetId="9">[8]UNITPRICES!#REF!</definedName>
    <definedName name="л" localSheetId="10">[8]UNITPRICES!#REF!</definedName>
    <definedName name="л" localSheetId="11">[8]UNITPRICES!#REF!</definedName>
    <definedName name="л" localSheetId="12">[8]UNITPRICES!#REF!</definedName>
    <definedName name="л" localSheetId="19">[8]UNITPRICES!#REF!</definedName>
    <definedName name="л" localSheetId="17">[8]UNITPRICES!#REF!</definedName>
    <definedName name="л">[8]UNITPRICES!#REF!</definedName>
    <definedName name="лгалнеа" localSheetId="3">#REF!</definedName>
    <definedName name="лгалнеа" localSheetId="4">#REF!</definedName>
    <definedName name="лгалнеа" localSheetId="13">#REF!</definedName>
    <definedName name="лгалнеа" localSheetId="14">#REF!</definedName>
    <definedName name="лгалнеа" localSheetId="15">#REF!</definedName>
    <definedName name="лгалнеа" localSheetId="16">#REF!</definedName>
    <definedName name="лгалнеа" localSheetId="18">#REF!</definedName>
    <definedName name="лгалнеа" localSheetId="20">#REF!</definedName>
    <definedName name="лгалнеа" localSheetId="21">#REF!</definedName>
    <definedName name="лгалнеа" localSheetId="22">#REF!</definedName>
    <definedName name="лгалнеа" localSheetId="5">#REF!</definedName>
    <definedName name="лгалнеа" localSheetId="6">#REF!</definedName>
    <definedName name="лгалнеа" localSheetId="7">#REF!</definedName>
    <definedName name="лгалнеа" localSheetId="8">#REF!</definedName>
    <definedName name="лгалнеа" localSheetId="9">#REF!</definedName>
    <definedName name="лгалнеа" localSheetId="10">#REF!</definedName>
    <definedName name="лгалнеа" localSheetId="11">#REF!</definedName>
    <definedName name="лгалнеа" localSheetId="12">#REF!</definedName>
    <definedName name="лгалнеа" localSheetId="1">#REF!</definedName>
    <definedName name="лгалнеа" localSheetId="19">#REF!</definedName>
    <definedName name="лгалнеа" localSheetId="17">#REF!</definedName>
    <definedName name="лгалнеа" localSheetId="0">#REF!</definedName>
    <definedName name="лгалнеа" localSheetId="2">#REF!</definedName>
    <definedName name="лгалнеа">#REF!</definedName>
    <definedName name="маке" localSheetId="4">[55]UNITPRICES!#REF!</definedName>
    <definedName name="маке" localSheetId="13">[55]UNITPRICES!#REF!</definedName>
    <definedName name="маке" localSheetId="14">[55]UNITPRICES!#REF!</definedName>
    <definedName name="маке" localSheetId="15">[55]UNITPRICES!#REF!</definedName>
    <definedName name="маке" localSheetId="16">[55]UNITPRICES!#REF!</definedName>
    <definedName name="маке" localSheetId="18">[55]UNITPRICES!#REF!</definedName>
    <definedName name="маке" localSheetId="20">[55]UNITPRICES!#REF!</definedName>
    <definedName name="маке" localSheetId="21">[55]UNITPRICES!#REF!</definedName>
    <definedName name="маке" localSheetId="22">[55]UNITPRICES!#REF!</definedName>
    <definedName name="маке" localSheetId="5">[55]UNITPRICES!#REF!</definedName>
    <definedName name="маке" localSheetId="6">[55]UNITPRICES!#REF!</definedName>
    <definedName name="маке" localSheetId="7">[55]UNITPRICES!#REF!</definedName>
    <definedName name="маке" localSheetId="8">[55]UNITPRICES!#REF!</definedName>
    <definedName name="маке" localSheetId="9">[55]UNITPRICES!#REF!</definedName>
    <definedName name="маке" localSheetId="10">[55]UNITPRICES!#REF!</definedName>
    <definedName name="маке" localSheetId="11">[55]UNITPRICES!#REF!</definedName>
    <definedName name="маке" localSheetId="12">[55]UNITPRICES!#REF!</definedName>
    <definedName name="маке" localSheetId="1">[55]UNITPRICES!#REF!</definedName>
    <definedName name="маке" localSheetId="19">[53]UNITPRICES!#REF!</definedName>
    <definedName name="маке" localSheetId="17">[53]UNITPRICES!#REF!</definedName>
    <definedName name="маке" localSheetId="2">[54]UNITPRICES!#REF!</definedName>
    <definedName name="маке">[55]UNITPRICES!#REF!</definedName>
    <definedName name="_xlnm.Print_Area" localSheetId="1">'Замер НКТ'!$A$1:$R$75</definedName>
    <definedName name="_xlnm.Print_Area" localSheetId="0">'отчет по жидкостям'!$A$1:$O$28</definedName>
    <definedName name="_xlnm.Print_Area" localSheetId="2">'Схема УЭЦН.'!$A$1:$T$60</definedName>
    <definedName name="оврлакещш" localSheetId="3">[50]UNITPRICES!#REF!</definedName>
    <definedName name="оврлакещш" localSheetId="4">[50]UNITPRICES!#REF!</definedName>
    <definedName name="оврлакещш" localSheetId="13">[50]UNITPRICES!#REF!</definedName>
    <definedName name="оврлакещш" localSheetId="14">[50]UNITPRICES!#REF!</definedName>
    <definedName name="оврлакещш" localSheetId="15">[50]UNITPRICES!#REF!</definedName>
    <definedName name="оврлакещш" localSheetId="16">[50]UNITPRICES!#REF!</definedName>
    <definedName name="оврлакещш" localSheetId="18">[50]UNITPRICES!#REF!</definedName>
    <definedName name="оврлакещш" localSheetId="20">[50]UNITPRICES!#REF!</definedName>
    <definedName name="оврлакещш" localSheetId="21">[50]UNITPRICES!#REF!</definedName>
    <definedName name="оврлакещш" localSheetId="22">[50]UNITPRICES!#REF!</definedName>
    <definedName name="оврлакещш" localSheetId="5">[50]UNITPRICES!#REF!</definedName>
    <definedName name="оврлакещш" localSheetId="6">[50]UNITPRICES!#REF!</definedName>
    <definedName name="оврлакещш" localSheetId="7">[50]UNITPRICES!#REF!</definedName>
    <definedName name="оврлакещш" localSheetId="8">[50]UNITPRICES!#REF!</definedName>
    <definedName name="оврлакещш" localSheetId="9">[50]UNITPRICES!#REF!</definedName>
    <definedName name="оврлакещш" localSheetId="10">[50]UNITPRICES!#REF!</definedName>
    <definedName name="оврлакещш" localSheetId="11">[50]UNITPRICES!#REF!</definedName>
    <definedName name="оврлакещш" localSheetId="12">[50]UNITPRICES!#REF!</definedName>
    <definedName name="оврлакещш" localSheetId="1">[9]UNITPRICES!#REF!</definedName>
    <definedName name="оврлакещш" localSheetId="19">[51]UNITPRICES!#REF!</definedName>
    <definedName name="оврлакещш" localSheetId="17">[51]UNITPRICES!#REF!</definedName>
    <definedName name="оврлакещш" localSheetId="0">[50]UNITPRICES!#REF!</definedName>
    <definedName name="оврлакещш" localSheetId="2">[52]UNITPRICES!#REF!</definedName>
    <definedName name="оврлакещш">[50]UNITPRICES!#REF!</definedName>
    <definedName name="Ожидание___решении." localSheetId="3">#REF!</definedName>
    <definedName name="Ожидание___решении." localSheetId="4">#REF!</definedName>
    <definedName name="Ожидание___решении." localSheetId="13">#REF!</definedName>
    <definedName name="Ожидание___решении." localSheetId="14">#REF!</definedName>
    <definedName name="Ожидание___решении." localSheetId="15">#REF!</definedName>
    <definedName name="Ожидание___решении." localSheetId="16">#REF!</definedName>
    <definedName name="Ожидание___решении." localSheetId="18">#REF!</definedName>
    <definedName name="Ожидание___решении." localSheetId="20">#REF!</definedName>
    <definedName name="Ожидание___решении." localSheetId="21">#REF!</definedName>
    <definedName name="Ожидание___решении." localSheetId="22">#REF!</definedName>
    <definedName name="Ожидание___решении." localSheetId="5">#REF!</definedName>
    <definedName name="Ожидание___решении." localSheetId="6">#REF!</definedName>
    <definedName name="Ожидание___решении." localSheetId="7">#REF!</definedName>
    <definedName name="Ожидание___решении." localSheetId="8">#REF!</definedName>
    <definedName name="Ожидание___решении." localSheetId="9">#REF!</definedName>
    <definedName name="Ожидание___решении." localSheetId="10">#REF!</definedName>
    <definedName name="Ожидание___решении." localSheetId="11">#REF!</definedName>
    <definedName name="Ожидание___решении." localSheetId="12">#REF!</definedName>
    <definedName name="Ожидание___решении." localSheetId="1">#REF!</definedName>
    <definedName name="Ожидание___решении." localSheetId="19">#REF!</definedName>
    <definedName name="Ожидание___решении." localSheetId="17">#REF!</definedName>
    <definedName name="Ожидание___решении." localSheetId="0">#REF!</definedName>
    <definedName name="Ожидание___решении." localSheetId="2">#REF!</definedName>
    <definedName name="Ожидание___решении.">#REF!</definedName>
    <definedName name="омпра" localSheetId="19">[56]UNITPRICES!$AU$2:$IV$7886</definedName>
    <definedName name="омпра" localSheetId="17">[56]UNITPRICES!$AU$2:$IV$7886</definedName>
    <definedName name="омпра" localSheetId="0">[57]UNITPRICES!$AU$2:$IV$7886</definedName>
    <definedName name="омпра" localSheetId="2">[58]UNITPRICES!$AU$2:$IV$7886</definedName>
    <definedName name="омпра">[57]UNITPRICES!$AU$2:$IV$7886</definedName>
    <definedName name="отраб.скв.08.08.05г" localSheetId="3">#REF!</definedName>
    <definedName name="отраб.скв.08.08.05г" localSheetId="4">#REF!</definedName>
    <definedName name="отраб.скв.08.08.05г" localSheetId="13">#REF!</definedName>
    <definedName name="отраб.скв.08.08.05г" localSheetId="14">#REF!</definedName>
    <definedName name="отраб.скв.08.08.05г" localSheetId="15">#REF!</definedName>
    <definedName name="отраб.скв.08.08.05г" localSheetId="16">#REF!</definedName>
    <definedName name="отраб.скв.08.08.05г" localSheetId="18">#REF!</definedName>
    <definedName name="отраб.скв.08.08.05г" localSheetId="20">#REF!</definedName>
    <definedName name="отраб.скв.08.08.05г" localSheetId="21">#REF!</definedName>
    <definedName name="отраб.скв.08.08.05г" localSheetId="22">#REF!</definedName>
    <definedName name="отраб.скв.08.08.05г" localSheetId="5">#REF!</definedName>
    <definedName name="отраб.скв.08.08.05г" localSheetId="6">#REF!</definedName>
    <definedName name="отраб.скв.08.08.05г" localSheetId="7">#REF!</definedName>
    <definedName name="отраб.скв.08.08.05г" localSheetId="8">#REF!</definedName>
    <definedName name="отраб.скв.08.08.05г" localSheetId="9">#REF!</definedName>
    <definedName name="отраб.скв.08.08.05г" localSheetId="10">#REF!</definedName>
    <definedName name="отраб.скв.08.08.05г" localSheetId="11">#REF!</definedName>
    <definedName name="отраб.скв.08.08.05г" localSheetId="12">#REF!</definedName>
    <definedName name="отраб.скв.08.08.05г" localSheetId="1">#REF!</definedName>
    <definedName name="отраб.скв.08.08.05г" localSheetId="19">#REF!</definedName>
    <definedName name="отраб.скв.08.08.05г" localSheetId="17">#REF!</definedName>
    <definedName name="отраб.скв.08.08.05г" localSheetId="0">#REF!</definedName>
    <definedName name="отраб.скв.08.08.05г" localSheetId="2">#REF!</definedName>
    <definedName name="отраб.скв.08.08.05г">#REF!</definedName>
    <definedName name="ошг" localSheetId="4">[8]UNITPRICES!#REF!</definedName>
    <definedName name="ошг" localSheetId="13">[8]UNITPRICES!#REF!</definedName>
    <definedName name="ошг" localSheetId="14">[8]UNITPRICES!#REF!</definedName>
    <definedName name="ошг" localSheetId="15">[8]UNITPRICES!#REF!</definedName>
    <definedName name="ошг" localSheetId="16">[8]UNITPRICES!#REF!</definedName>
    <definedName name="ошг" localSheetId="18">[8]UNITPRICES!#REF!</definedName>
    <definedName name="ошг" localSheetId="20">[8]UNITPRICES!#REF!</definedName>
    <definedName name="ошг" localSheetId="21">[8]UNITPRICES!#REF!</definedName>
    <definedName name="ошг" localSheetId="22">[8]UNITPRICES!#REF!</definedName>
    <definedName name="ошг" localSheetId="5">[8]UNITPRICES!#REF!</definedName>
    <definedName name="ошг" localSheetId="6">[8]UNITPRICES!#REF!</definedName>
    <definedName name="ошг" localSheetId="7">[8]UNITPRICES!#REF!</definedName>
    <definedName name="ошг" localSheetId="8">[8]UNITPRICES!#REF!</definedName>
    <definedName name="ошг" localSheetId="9">[8]UNITPRICES!#REF!</definedName>
    <definedName name="ошг" localSheetId="10">[8]UNITPRICES!#REF!</definedName>
    <definedName name="ошг" localSheetId="11">[8]UNITPRICES!#REF!</definedName>
    <definedName name="ошг" localSheetId="12">[8]UNITPRICES!#REF!</definedName>
    <definedName name="ошг" localSheetId="19">[8]UNITPRICES!#REF!</definedName>
    <definedName name="ошг" localSheetId="17">[8]UNITPRICES!#REF!</definedName>
    <definedName name="ошг" localSheetId="0">[8]UNITPRICES!#REF!</definedName>
    <definedName name="ошг" localSheetId="2">[8]UNITPRICES!#REF!</definedName>
    <definedName name="ошг">[8]UNITPRICES!#REF!</definedName>
    <definedName name="про" localSheetId="4">[59]UNITPRICES!#REF!</definedName>
    <definedName name="про" localSheetId="13">[59]UNITPRICES!#REF!</definedName>
    <definedName name="про" localSheetId="14">[59]UNITPRICES!#REF!</definedName>
    <definedName name="про" localSheetId="15">[59]UNITPRICES!#REF!</definedName>
    <definedName name="про" localSheetId="16">[59]UNITPRICES!#REF!</definedName>
    <definedName name="про" localSheetId="18">[59]UNITPRICES!#REF!</definedName>
    <definedName name="про" localSheetId="20">[59]UNITPRICES!#REF!</definedName>
    <definedName name="про" localSheetId="21">[59]UNITPRICES!#REF!</definedName>
    <definedName name="про" localSheetId="22">[59]UNITPRICES!#REF!</definedName>
    <definedName name="про" localSheetId="5">[59]UNITPRICES!#REF!</definedName>
    <definedName name="про" localSheetId="6">[59]UNITPRICES!#REF!</definedName>
    <definedName name="про" localSheetId="7">[59]UNITPRICES!#REF!</definedName>
    <definedName name="про" localSheetId="8">[59]UNITPRICES!#REF!</definedName>
    <definedName name="про" localSheetId="9">[59]UNITPRICES!#REF!</definedName>
    <definedName name="про" localSheetId="10">[59]UNITPRICES!#REF!</definedName>
    <definedName name="про" localSheetId="11">[59]UNITPRICES!#REF!</definedName>
    <definedName name="про" localSheetId="12">[59]UNITPRICES!#REF!</definedName>
    <definedName name="про" localSheetId="1">[10]UNITPRICES!#REF!</definedName>
    <definedName name="про" localSheetId="19">#REF!</definedName>
    <definedName name="про" localSheetId="17">#REF!</definedName>
    <definedName name="про">[59]UNITPRICES!#REF!</definedName>
    <definedName name="ропмропан" localSheetId="3">[8]UNITPRICES!#REF!</definedName>
    <definedName name="ропмропан" localSheetId="4">[8]UNITPRICES!#REF!</definedName>
    <definedName name="ропмропан" localSheetId="13">[8]UNITPRICES!#REF!</definedName>
    <definedName name="ропмропан" localSheetId="14">[8]UNITPRICES!#REF!</definedName>
    <definedName name="ропмропан" localSheetId="15">[8]UNITPRICES!#REF!</definedName>
    <definedName name="ропмропан" localSheetId="16">[8]UNITPRICES!#REF!</definedName>
    <definedName name="ропмропан" localSheetId="18">[8]UNITPRICES!#REF!</definedName>
    <definedName name="ропмропан" localSheetId="20">[8]UNITPRICES!#REF!</definedName>
    <definedName name="ропмропан" localSheetId="21">[8]UNITPRICES!#REF!</definedName>
    <definedName name="ропмропан" localSheetId="22">[8]UNITPRICES!#REF!</definedName>
    <definedName name="ропмропан" localSheetId="5">[8]UNITPRICES!#REF!</definedName>
    <definedName name="ропмропан" localSheetId="6">[8]UNITPRICES!#REF!</definedName>
    <definedName name="ропмропан" localSheetId="7">[8]UNITPRICES!#REF!</definedName>
    <definedName name="ропмропан" localSheetId="8">[8]UNITPRICES!#REF!</definedName>
    <definedName name="ропмропан" localSheetId="9">[8]UNITPRICES!#REF!</definedName>
    <definedName name="ропмропан" localSheetId="10">[8]UNITPRICES!#REF!</definedName>
    <definedName name="ропмропан" localSheetId="11">[8]UNITPRICES!#REF!</definedName>
    <definedName name="ропмропан" localSheetId="12">[8]UNITPRICES!#REF!</definedName>
    <definedName name="ропмропан" localSheetId="1">[8]UNITPRICES!#REF!</definedName>
    <definedName name="ропмропан" localSheetId="19">[8]UNITPRICES!#REF!</definedName>
    <definedName name="ропмропан" localSheetId="17">[8]UNITPRICES!#REF!</definedName>
    <definedName name="ропмропан" localSheetId="0">[8]UNITPRICES!#REF!</definedName>
    <definedName name="ропмропан" localSheetId="2">[8]UNITPRICES!#REF!</definedName>
    <definedName name="ропмропан">[8]UNITPRICES!#REF!</definedName>
    <definedName name="ропорпор" localSheetId="4">[60]UNITPRICES!#REF!</definedName>
    <definedName name="ропорпор" localSheetId="13">[60]UNITPRICES!#REF!</definedName>
    <definedName name="ропорпор" localSheetId="14">[60]UNITPRICES!#REF!</definedName>
    <definedName name="ропорпор" localSheetId="15">[60]UNITPRICES!#REF!</definedName>
    <definedName name="ропорпор" localSheetId="16">[60]UNITPRICES!#REF!</definedName>
    <definedName name="ропорпор" localSheetId="18">[60]UNITPRICES!#REF!</definedName>
    <definedName name="ропорпор" localSheetId="20">[60]UNITPRICES!#REF!</definedName>
    <definedName name="ропорпор" localSheetId="21">[60]UNITPRICES!#REF!</definedName>
    <definedName name="ропорпор" localSheetId="22">[60]UNITPRICES!#REF!</definedName>
    <definedName name="ропорпор" localSheetId="5">[60]UNITPRICES!#REF!</definedName>
    <definedName name="ропорпор" localSheetId="6">[60]UNITPRICES!#REF!</definedName>
    <definedName name="ропорпор" localSheetId="7">[60]UNITPRICES!#REF!</definedName>
    <definedName name="ропорпор" localSheetId="8">[60]UNITPRICES!#REF!</definedName>
    <definedName name="ропорпор" localSheetId="9">[60]UNITPRICES!#REF!</definedName>
    <definedName name="ропорпор" localSheetId="10">[60]UNITPRICES!#REF!</definedName>
    <definedName name="ропорпор" localSheetId="11">[60]UNITPRICES!#REF!</definedName>
    <definedName name="ропорпор" localSheetId="12">[60]UNITPRICES!#REF!</definedName>
    <definedName name="ропорпор" localSheetId="19">[60]UNITPRICES!#REF!</definedName>
    <definedName name="ропорпор" localSheetId="2">[60]UNITPRICES!#REF!</definedName>
    <definedName name="ропорпор">[60]UNITPRICES!#REF!</definedName>
    <definedName name="рп" localSheetId="19">[48]UNITPRICES!#REF!</definedName>
    <definedName name="рп" localSheetId="17">[48]UNITPRICES!#REF!</definedName>
    <definedName name="рп" localSheetId="2">[49]UNITPRICES!#REF!</definedName>
    <definedName name="Рустем">[32]UNITPRICES!$AT$2:$IV$7886</definedName>
    <definedName name="Сваб" localSheetId="4">IF(Loan_Amount*Interest_Rate*Loan_Years*Loan_Start&gt;0,1,0)</definedName>
    <definedName name="Сваб" localSheetId="13">IF(Loan_Amount*Interest_Rate*Loan_Years*Loan_Start&gt;0,1,0)</definedName>
    <definedName name="Сваб" localSheetId="14">IF(Loan_Amount*Interest_Rate*Loan_Years*Loan_Start&gt;0,1,0)</definedName>
    <definedName name="Сваб" localSheetId="15">IF(Loan_Amount*Interest_Rate*Loan_Years*Loan_Start&gt;0,1,0)</definedName>
    <definedName name="Сваб" localSheetId="16">IF(Loan_Amount*Interest_Rate*Loan_Years*Loan_Start&gt;0,1,0)</definedName>
    <definedName name="Сваб" localSheetId="18">IF(Loan_Amount*Interest_Rate*Loan_Years*Loan_Start&gt;0,1,0)</definedName>
    <definedName name="Сваб" localSheetId="20">IF(Loan_Amount*Interest_Rate*Loan_Years*Loan_Start&gt;0,1,0)</definedName>
    <definedName name="Сваб" localSheetId="21">IF(Loan_Amount*Interest_Rate*Loan_Years*Loan_Start&gt;0,1,0)</definedName>
    <definedName name="Сваб" localSheetId="22">IF(Loan_Amount*Interest_Rate*Loan_Years*Loan_Start&gt;0,1,0)</definedName>
    <definedName name="Сваб" localSheetId="5">IF(Loan_Amount*Interest_Rate*Loan_Years*Loan_Start&gt;0,1,0)</definedName>
    <definedName name="Сваб" localSheetId="6">IF(Loan_Amount*Interest_Rate*Loan_Years*Loan_Start&gt;0,1,0)</definedName>
    <definedName name="Сваб" localSheetId="7">IF(Loan_Amount*Interest_Rate*Loan_Years*Loan_Start&gt;0,1,0)</definedName>
    <definedName name="Сваб" localSheetId="8">IF(Loan_Amount*Interest_Rate*Loan_Years*Loan_Start&gt;0,1,0)</definedName>
    <definedName name="Сваб" localSheetId="9">IF(Loan_Amount*Interest_Rate*Loan_Years*Loan_Start&gt;0,1,0)</definedName>
    <definedName name="Сваб" localSheetId="10">IF(Loan_Amount*Interest_Rate*Loan_Years*Loan_Start&gt;0,1,0)</definedName>
    <definedName name="Сваб" localSheetId="11">IF(Loan_Amount*Interest_Rate*Loan_Years*Loan_Start&gt;0,1,0)</definedName>
    <definedName name="Сваб" localSheetId="12">IF(Loan_Amount*Interest_Rate*Loan_Years*Loan_Start&gt;0,1,0)</definedName>
    <definedName name="Сваб" localSheetId="19">IF(Loan_Amount*Interest_Rate*Loan_Years*Loan_Start&gt;0,1,0)</definedName>
    <definedName name="Сваб">IF(Loan_Amount*Interest_Rate*Loan_Years*Loan_Start&gt;0,1,0)</definedName>
    <definedName name="Свабирование" localSheetId="4">IF(Loan_Amount*Interest_Rate*Loan_Years*Loan_Start&gt;0,1,0)</definedName>
    <definedName name="Свабирование" localSheetId="13">IF(Loan_Amount*Interest_Rate*Loan_Years*Loan_Start&gt;0,1,0)</definedName>
    <definedName name="Свабирование" localSheetId="14">IF(Loan_Amount*Interest_Rate*Loan_Years*Loan_Start&gt;0,1,0)</definedName>
    <definedName name="Свабирование" localSheetId="15">IF(Loan_Amount*Interest_Rate*Loan_Years*Loan_Start&gt;0,1,0)</definedName>
    <definedName name="Свабирование" localSheetId="16">IF(Loan_Amount*Interest_Rate*Loan_Years*Loan_Start&gt;0,1,0)</definedName>
    <definedName name="Свабирование" localSheetId="18">IF(Loan_Amount*Interest_Rate*Loan_Years*Loan_Start&gt;0,1,0)</definedName>
    <definedName name="Свабирование" localSheetId="20">IF(Loan_Amount*Interest_Rate*Loan_Years*Loan_Start&gt;0,1,0)</definedName>
    <definedName name="Свабирование" localSheetId="21">IF(Loan_Amount*Interest_Rate*Loan_Years*Loan_Start&gt;0,1,0)</definedName>
    <definedName name="Свабирование" localSheetId="22">IF(Loan_Amount*Interest_Rate*Loan_Years*Loan_Start&gt;0,1,0)</definedName>
    <definedName name="Свабирование" localSheetId="5">IF(Loan_Amount*Interest_Rate*Loan_Years*Loan_Start&gt;0,1,0)</definedName>
    <definedName name="Свабирование" localSheetId="6">IF(Loan_Amount*Interest_Rate*Loan_Years*Loan_Start&gt;0,1,0)</definedName>
    <definedName name="Свабирование" localSheetId="7">IF(Loan_Amount*Interest_Rate*Loan_Years*Loan_Start&gt;0,1,0)</definedName>
    <definedName name="Свабирование" localSheetId="8">IF(Loan_Amount*Interest_Rate*Loan_Years*Loan_Start&gt;0,1,0)</definedName>
    <definedName name="Свабирование" localSheetId="9">IF(Loan_Amount*Interest_Rate*Loan_Years*Loan_Start&gt;0,1,0)</definedName>
    <definedName name="Свабирование" localSheetId="10">IF(Loan_Amount*Interest_Rate*Loan_Years*Loan_Start&gt;0,1,0)</definedName>
    <definedName name="Свабирование" localSheetId="11">IF(Loan_Amount*Interest_Rate*Loan_Years*Loan_Start&gt;0,1,0)</definedName>
    <definedName name="Свабирование" localSheetId="12">IF(Loan_Amount*Interest_Rate*Loan_Years*Loan_Start&gt;0,1,0)</definedName>
    <definedName name="Свабирование" localSheetId="19">IF(Loan_Amount*Interest_Rate*Loan_Years*Loan_Start&gt;0,1,0)</definedName>
    <definedName name="Свабирование">IF(Loan_Amount*Interest_Rate*Loan_Years*Loan_Start&gt;0,1,0)</definedName>
    <definedName name="Сводка." localSheetId="4">[8]UNITPRICES!#REF!</definedName>
    <definedName name="Сводка." localSheetId="13">[8]UNITPRICES!#REF!</definedName>
    <definedName name="Сводка." localSheetId="14">[8]UNITPRICES!#REF!</definedName>
    <definedName name="Сводка." localSheetId="15">[8]UNITPRICES!#REF!</definedName>
    <definedName name="Сводка." localSheetId="16">[8]UNITPRICES!#REF!</definedName>
    <definedName name="Сводка." localSheetId="18">[8]UNITPRICES!#REF!</definedName>
    <definedName name="Сводка." localSheetId="20">[8]UNITPRICES!#REF!</definedName>
    <definedName name="Сводка." localSheetId="21">[8]UNITPRICES!#REF!</definedName>
    <definedName name="Сводка." localSheetId="22">[8]UNITPRICES!#REF!</definedName>
    <definedName name="Сводка." localSheetId="5">[8]UNITPRICES!#REF!</definedName>
    <definedName name="Сводка." localSheetId="6">[8]UNITPRICES!#REF!</definedName>
    <definedName name="Сводка." localSheetId="7">[8]UNITPRICES!#REF!</definedName>
    <definedName name="Сводка." localSheetId="8">[8]UNITPRICES!#REF!</definedName>
    <definedName name="Сводка." localSheetId="9">[8]UNITPRICES!#REF!</definedName>
    <definedName name="Сводка." localSheetId="10">[8]UNITPRICES!#REF!</definedName>
    <definedName name="Сводка." localSheetId="11">[8]UNITPRICES!#REF!</definedName>
    <definedName name="Сводка." localSheetId="12">[8]UNITPRICES!#REF!</definedName>
    <definedName name="Сводка." localSheetId="19">[8]UNITPRICES!#REF!</definedName>
    <definedName name="Сводка.">[8]UNITPRICES!#REF!</definedName>
    <definedName name="скв.2074" localSheetId="4">[57]UNITPRICES!#REF!</definedName>
    <definedName name="скв.2074" localSheetId="13">[57]UNITPRICES!#REF!</definedName>
    <definedName name="скв.2074" localSheetId="14">[57]UNITPRICES!#REF!</definedName>
    <definedName name="скв.2074" localSheetId="15">[57]UNITPRICES!#REF!</definedName>
    <definedName name="скв.2074" localSheetId="16">[57]UNITPRICES!#REF!</definedName>
    <definedName name="скв.2074" localSheetId="18">[57]UNITPRICES!#REF!</definedName>
    <definedName name="скв.2074" localSheetId="20">[57]UNITPRICES!#REF!</definedName>
    <definedName name="скв.2074" localSheetId="21">[57]UNITPRICES!#REF!</definedName>
    <definedName name="скв.2074" localSheetId="22">[57]UNITPRICES!#REF!</definedName>
    <definedName name="скв.2074" localSheetId="5">[57]UNITPRICES!#REF!</definedName>
    <definedName name="скв.2074" localSheetId="6">[57]UNITPRICES!#REF!</definedName>
    <definedName name="скв.2074" localSheetId="7">[57]UNITPRICES!#REF!</definedName>
    <definedName name="скв.2074" localSheetId="8">[57]UNITPRICES!#REF!</definedName>
    <definedName name="скв.2074" localSheetId="9">[57]UNITPRICES!#REF!</definedName>
    <definedName name="скв.2074" localSheetId="10">[57]UNITPRICES!#REF!</definedName>
    <definedName name="скв.2074" localSheetId="11">[57]UNITPRICES!#REF!</definedName>
    <definedName name="скв.2074" localSheetId="12">[57]UNITPRICES!#REF!</definedName>
    <definedName name="скв.2074" localSheetId="1">[57]UNITPRICES!#REF!</definedName>
    <definedName name="скв.2074" localSheetId="19">[56]UNITPRICES!#REF!</definedName>
    <definedName name="скв.2074" localSheetId="17">[56]UNITPRICES!#REF!</definedName>
    <definedName name="скв.2074" localSheetId="0">[57]UNITPRICES!#REF!</definedName>
    <definedName name="скв.2074" localSheetId="2">[58]UNITPRICES!#REF!</definedName>
    <definedName name="скв.2074">[57]UNITPRICES!#REF!</definedName>
    <definedName name="сс" localSheetId="19">[48]UNITPRICES!#REF!</definedName>
    <definedName name="сс" localSheetId="17">[48]UNITPRICES!#REF!</definedName>
    <definedName name="сс" localSheetId="2">[49]UNITPRICES!#REF!</definedName>
    <definedName name="уке" localSheetId="1">[37]UNITPRICES!$AT$2:$IV$7886</definedName>
    <definedName name="уке" localSheetId="19">[38]UNITPRICES!$AT$2:$IV$7886</definedName>
    <definedName name="уке" localSheetId="17">[38]UNITPRICES!$AT$2:$IV$7886</definedName>
    <definedName name="уке" localSheetId="2">[39]UNITPRICES!$AT$2:$IV$7886</definedName>
    <definedName name="уке">[40]UNITPRICES!$AT$2:$IV$7886</definedName>
    <definedName name="Фантан_штуцер_ф_8мм" localSheetId="3">#REF!</definedName>
    <definedName name="Фантан_штуцер_ф_8мм" localSheetId="4">#REF!</definedName>
    <definedName name="Фантан_штуцер_ф_8мм" localSheetId="13">#REF!</definedName>
    <definedName name="Фантан_штуцер_ф_8мм" localSheetId="14">#REF!</definedName>
    <definedName name="Фантан_штуцер_ф_8мм" localSheetId="15">#REF!</definedName>
    <definedName name="Фантан_штуцер_ф_8мм" localSheetId="16">#REF!</definedName>
    <definedName name="Фантан_штуцер_ф_8мм" localSheetId="18">#REF!</definedName>
    <definedName name="Фантан_штуцер_ф_8мм" localSheetId="20">#REF!</definedName>
    <definedName name="Фантан_штуцер_ф_8мм" localSheetId="21">#REF!</definedName>
    <definedName name="Фантан_штуцер_ф_8мм" localSheetId="22">#REF!</definedName>
    <definedName name="Фантан_штуцер_ф_8мм" localSheetId="5">#REF!</definedName>
    <definedName name="Фантан_штуцер_ф_8мм" localSheetId="6">#REF!</definedName>
    <definedName name="Фантан_штуцер_ф_8мм" localSheetId="7">#REF!</definedName>
    <definedName name="Фантан_штуцер_ф_8мм" localSheetId="8">#REF!</definedName>
    <definedName name="Фантан_штуцер_ф_8мм" localSheetId="9">#REF!</definedName>
    <definedName name="Фантан_штуцер_ф_8мм" localSheetId="10">#REF!</definedName>
    <definedName name="Фантан_штуцер_ф_8мм" localSheetId="11">#REF!</definedName>
    <definedName name="Фантан_штуцер_ф_8мм" localSheetId="12">#REF!</definedName>
    <definedName name="Фантан_штуцер_ф_8мм" localSheetId="1">#REF!</definedName>
    <definedName name="Фантан_штуцер_ф_8мм" localSheetId="19">#REF!</definedName>
    <definedName name="Фантан_штуцер_ф_8мм" localSheetId="17">#REF!</definedName>
    <definedName name="Фантан_штуцер_ф_8мм" localSheetId="0">#REF!</definedName>
    <definedName name="Фантан_штуцер_ф_8мм" localSheetId="2">#REF!</definedName>
    <definedName name="Фантан_штуцер_ф_8мм">#REF!</definedName>
    <definedName name="цу" localSheetId="19">[48]UNITPRICES!#REF!</definedName>
    <definedName name="цу" localSheetId="17">[48]UNITPRICES!#REF!</definedName>
    <definedName name="цу" localSheetId="2">[49]UNITPRICES!#REF!</definedName>
    <definedName name="цц" localSheetId="1">[37]UNITPRICES!$AT$2:$IV$7886</definedName>
    <definedName name="цц" localSheetId="19">[38]UNITPRICES!$AT$2:$IV$7886</definedName>
    <definedName name="цц" localSheetId="17">[38]UNITPRICES!$AT$2:$IV$7886</definedName>
    <definedName name="цц" localSheetId="2">[39]UNITPRICES!$AT$2:$IV$7886</definedName>
    <definedName name="цц">[40]UNITPRICES!$AT$2:$IV$7886</definedName>
    <definedName name="чер" localSheetId="4">[8]UNITPRICES!#REF!</definedName>
    <definedName name="чер" localSheetId="13">[8]UNITPRICES!#REF!</definedName>
    <definedName name="чер" localSheetId="14">[8]UNITPRICES!#REF!</definedName>
    <definedName name="чер" localSheetId="15">[8]UNITPRICES!#REF!</definedName>
    <definedName name="чер" localSheetId="16">[8]UNITPRICES!#REF!</definedName>
    <definedName name="чер" localSheetId="18">[8]UNITPRICES!#REF!</definedName>
    <definedName name="чер" localSheetId="20">[8]UNITPRICES!#REF!</definedName>
    <definedName name="чер" localSheetId="21">[8]UNITPRICES!#REF!</definedName>
    <definedName name="чер" localSheetId="22">[8]UNITPRICES!#REF!</definedName>
    <definedName name="чер" localSheetId="5">[8]UNITPRICES!#REF!</definedName>
    <definedName name="чер" localSheetId="6">[8]UNITPRICES!#REF!</definedName>
    <definedName name="чер" localSheetId="7">[8]UNITPRICES!#REF!</definedName>
    <definedName name="чер" localSheetId="8">[8]UNITPRICES!#REF!</definedName>
    <definedName name="чер" localSheetId="9">[8]UNITPRICES!#REF!</definedName>
    <definedName name="чер" localSheetId="10">[8]UNITPRICES!#REF!</definedName>
    <definedName name="чер" localSheetId="11">[8]UNITPRICES!#REF!</definedName>
    <definedName name="чер" localSheetId="12">[8]UNITPRICES!#REF!</definedName>
    <definedName name="чер" localSheetId="19">[8]UNITPRICES!#REF!</definedName>
    <definedName name="чер" localSheetId="17">[8]UNITPRICES!#REF!</definedName>
    <definedName name="чер" localSheetId="0">[8]UNITPRICES!#REF!</definedName>
    <definedName name="чер" localSheetId="2">[8]UNITPRICES!#REF!</definedName>
    <definedName name="чер">[8]UNITPRICES!#REF!</definedName>
    <definedName name="ы" localSheetId="1">[61]UNITPRICES!$AT$2:$IV$7886</definedName>
    <definedName name="ы">[16]UNITPRICES!$AT$2:$IV$7886</definedName>
  </definedNames>
  <calcPr calcId="145621"/>
  <fileRecoveryPr repairLoad="1"/>
</workbook>
</file>

<file path=xl/calcChain.xml><?xml version="1.0" encoding="utf-8"?>
<calcChain xmlns="http://schemas.openxmlformats.org/spreadsheetml/2006/main">
  <c r="C4" i="32" l="1"/>
  <c r="A5" i="32"/>
  <c r="A6" i="32" s="1"/>
  <c r="A7" i="32" s="1"/>
  <c r="A8" i="32" s="1"/>
  <c r="A9" i="32" s="1"/>
  <c r="A10" i="32" s="1"/>
  <c r="A11" i="32" s="1"/>
  <c r="A12" i="32" s="1"/>
  <c r="A13" i="32" s="1"/>
  <c r="C5" i="32"/>
  <c r="C6" i="32"/>
  <c r="C7" i="32" s="1"/>
  <c r="C8" i="32" s="1"/>
  <c r="C9" i="32" s="1"/>
  <c r="C10" i="32" s="1"/>
  <c r="C11" i="32" s="1"/>
  <c r="C12" i="32" s="1"/>
  <c r="C13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F4" i="32" s="1"/>
  <c r="F5" i="32" s="1"/>
  <c r="F6" i="32" s="1"/>
  <c r="F7" i="32" s="1"/>
  <c r="F8" i="32" s="1"/>
  <c r="F9" i="32" s="1"/>
  <c r="F10" i="32" s="1"/>
  <c r="F11" i="32" s="1"/>
  <c r="F12" i="32" s="1"/>
  <c r="F13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I4" i="32" s="1"/>
  <c r="I5" i="32" s="1"/>
  <c r="I6" i="32" s="1"/>
  <c r="I7" i="32" s="1"/>
  <c r="I8" i="32" s="1"/>
  <c r="I9" i="32" s="1"/>
  <c r="I10" i="32" s="1"/>
  <c r="I11" i="32" s="1"/>
  <c r="I12" i="32" s="1"/>
  <c r="I13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7" i="32" s="1"/>
  <c r="L38" i="32" s="1"/>
  <c r="L39" i="32" s="1"/>
  <c r="L40" i="32" s="1"/>
  <c r="L41" i="32" s="1"/>
  <c r="L42" i="32" s="1"/>
  <c r="L43" i="32" s="1"/>
  <c r="L44" i="32" s="1"/>
  <c r="L45" i="32" s="1"/>
  <c r="L46" i="32" s="1"/>
  <c r="O4" i="32" s="1"/>
  <c r="O5" i="32" s="1"/>
  <c r="O6" i="32" s="1"/>
  <c r="O7" i="32" s="1"/>
  <c r="O8" i="32" s="1"/>
  <c r="O9" i="32" s="1"/>
  <c r="O10" i="32" s="1"/>
  <c r="O11" i="32" s="1"/>
  <c r="O12" i="32" s="1"/>
  <c r="O13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R4" i="32" s="1"/>
  <c r="R5" i="32" s="1"/>
  <c r="R6" i="32" s="1"/>
  <c r="R7" i="32" s="1"/>
  <c r="R8" i="32" s="1"/>
  <c r="R9" i="32" s="1"/>
  <c r="R10" i="32" s="1"/>
  <c r="R11" i="32" s="1"/>
  <c r="R12" i="32" s="1"/>
  <c r="R13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B14" i="32"/>
  <c r="E14" i="32"/>
  <c r="H14" i="32"/>
  <c r="K14" i="32"/>
  <c r="N14" i="32"/>
  <c r="Q14" i="32"/>
  <c r="B25" i="32"/>
  <c r="E25" i="32"/>
  <c r="H25" i="32"/>
  <c r="K25" i="32"/>
  <c r="N25" i="32"/>
  <c r="Q25" i="32"/>
  <c r="B36" i="32"/>
  <c r="E36" i="32"/>
  <c r="H36" i="32"/>
  <c r="K36" i="32"/>
  <c r="N36" i="32"/>
  <c r="Q36" i="32"/>
  <c r="B47" i="32"/>
  <c r="E47" i="32"/>
  <c r="H47" i="32"/>
  <c r="K47" i="32"/>
  <c r="N47" i="32"/>
  <c r="Q47" i="32"/>
  <c r="C49" i="32"/>
  <c r="F49" i="32"/>
  <c r="I49" i="32"/>
  <c r="L49" i="32"/>
  <c r="O49" i="32"/>
  <c r="R49" i="32"/>
  <c r="R50" i="32" s="1"/>
  <c r="Q53" i="32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F24" i="30"/>
  <c r="F23" i="30"/>
  <c r="F22" i="30"/>
  <c r="F21" i="30"/>
  <c r="F20" i="30"/>
  <c r="F19" i="30"/>
  <c r="F18" i="30"/>
  <c r="F17" i="30"/>
  <c r="F16" i="30"/>
  <c r="C10" i="30"/>
  <c r="F24" i="29"/>
  <c r="F23" i="29"/>
  <c r="F22" i="29"/>
  <c r="F21" i="29"/>
  <c r="F20" i="29"/>
  <c r="F19" i="29"/>
  <c r="F18" i="29"/>
  <c r="F17" i="29"/>
  <c r="F16" i="29"/>
  <c r="C11" i="29"/>
  <c r="C10" i="29"/>
  <c r="C13" i="28"/>
  <c r="C12" i="28"/>
  <c r="C10" i="28"/>
  <c r="C11" i="28"/>
  <c r="F27" i="28"/>
  <c r="F26" i="28"/>
  <c r="F25" i="28"/>
  <c r="F24" i="28"/>
  <c r="F23" i="28"/>
  <c r="F22" i="28"/>
  <c r="F21" i="28"/>
  <c r="F20" i="28"/>
  <c r="F19" i="28"/>
  <c r="C12" i="26"/>
  <c r="C11" i="26"/>
  <c r="F27" i="26"/>
  <c r="F26" i="26"/>
  <c r="F25" i="26"/>
  <c r="F24" i="26"/>
  <c r="F23" i="26"/>
  <c r="F22" i="26"/>
  <c r="F21" i="26"/>
  <c r="F20" i="26"/>
  <c r="F19" i="26"/>
  <c r="C10" i="26"/>
  <c r="F26" i="24"/>
  <c r="F25" i="24"/>
  <c r="F24" i="24"/>
  <c r="F23" i="24"/>
  <c r="F22" i="24"/>
  <c r="F21" i="24"/>
  <c r="F20" i="24"/>
  <c r="F19" i="24"/>
  <c r="F18" i="24"/>
  <c r="C11" i="24"/>
  <c r="C10" i="24"/>
  <c r="F27" i="23"/>
  <c r="F26" i="23"/>
  <c r="F25" i="23"/>
  <c r="F24" i="23"/>
  <c r="F23" i="23"/>
  <c r="F22" i="23"/>
  <c r="F21" i="23"/>
  <c r="F20" i="23"/>
  <c r="F19" i="23"/>
  <c r="C13" i="23"/>
  <c r="C12" i="23"/>
  <c r="C11" i="23"/>
  <c r="C10" i="23"/>
  <c r="F22" i="22"/>
  <c r="F27" i="22"/>
  <c r="F26" i="22"/>
  <c r="F25" i="22"/>
  <c r="F24" i="22"/>
  <c r="F23" i="22"/>
  <c r="F21" i="22"/>
  <c r="F20" i="22"/>
  <c r="F19" i="22"/>
  <c r="C13" i="22"/>
  <c r="C12" i="22"/>
  <c r="C11" i="22"/>
  <c r="C10" i="22"/>
  <c r="C12" i="21"/>
  <c r="C11" i="21"/>
  <c r="F29" i="21"/>
  <c r="F28" i="21"/>
  <c r="F27" i="21"/>
  <c r="F26" i="21"/>
  <c r="F25" i="21"/>
  <c r="F24" i="21"/>
  <c r="F23" i="21"/>
  <c r="F22" i="21"/>
  <c r="F21" i="21"/>
  <c r="C13" i="21"/>
  <c r="C10" i="21"/>
  <c r="F27" i="20"/>
  <c r="F26" i="20"/>
  <c r="F25" i="20"/>
  <c r="F24" i="20"/>
  <c r="F23" i="20"/>
  <c r="F22" i="20"/>
  <c r="F21" i="20"/>
  <c r="F20" i="20"/>
  <c r="F19" i="20"/>
  <c r="C11" i="20"/>
  <c r="C10" i="20"/>
  <c r="F21" i="19"/>
  <c r="F29" i="19"/>
  <c r="F28" i="19"/>
  <c r="F27" i="19"/>
  <c r="F26" i="19"/>
  <c r="F25" i="19"/>
  <c r="F24" i="19"/>
  <c r="F23" i="19"/>
  <c r="F22" i="19"/>
  <c r="C13" i="19"/>
  <c r="C12" i="19"/>
  <c r="C11" i="19"/>
  <c r="C10" i="19"/>
  <c r="F29" i="18"/>
  <c r="F28" i="18"/>
  <c r="F27" i="18"/>
  <c r="F26" i="18"/>
  <c r="F25" i="18"/>
  <c r="F24" i="18"/>
  <c r="F23" i="18"/>
  <c r="F22" i="18"/>
  <c r="F21" i="18"/>
  <c r="C13" i="18"/>
  <c r="C12" i="18"/>
  <c r="C11" i="18"/>
  <c r="C10" i="18"/>
  <c r="F27" i="17"/>
  <c r="F26" i="17"/>
  <c r="F25" i="17"/>
  <c r="F24" i="17"/>
  <c r="F23" i="17"/>
  <c r="F22" i="17"/>
  <c r="F21" i="17"/>
  <c r="F20" i="17"/>
  <c r="F19" i="17"/>
  <c r="C13" i="17"/>
  <c r="C12" i="17"/>
  <c r="C11" i="17"/>
  <c r="C10" i="17"/>
  <c r="C11" i="16"/>
  <c r="F19" i="16"/>
  <c r="F27" i="16"/>
  <c r="F26" i="16"/>
  <c r="F25" i="16"/>
  <c r="F24" i="16"/>
  <c r="F23" i="16"/>
  <c r="F22" i="16"/>
  <c r="F21" i="16"/>
  <c r="F20" i="16"/>
  <c r="C17" i="16"/>
  <c r="C16" i="16"/>
  <c r="C13" i="16"/>
  <c r="C10" i="16"/>
  <c r="C18" i="15"/>
  <c r="C19" i="15"/>
  <c r="C17" i="15"/>
  <c r="F29" i="15"/>
  <c r="F28" i="15"/>
  <c r="F27" i="15"/>
  <c r="F26" i="15"/>
  <c r="F25" i="15"/>
  <c r="F24" i="15"/>
  <c r="F23" i="15"/>
  <c r="F22" i="15"/>
  <c r="F21" i="15"/>
  <c r="C15" i="15"/>
  <c r="C13" i="15"/>
  <c r="C12" i="15"/>
  <c r="C11" i="15"/>
  <c r="C10" i="15"/>
  <c r="F29" i="14"/>
  <c r="F28" i="14"/>
  <c r="F27" i="14"/>
  <c r="F26" i="14"/>
  <c r="F25" i="14"/>
  <c r="F24" i="14"/>
  <c r="F23" i="14"/>
  <c r="F22" i="14"/>
  <c r="F21" i="14"/>
  <c r="C19" i="14"/>
  <c r="C18" i="14"/>
  <c r="C16" i="14"/>
  <c r="C14" i="14"/>
  <c r="C13" i="14"/>
  <c r="C12" i="14"/>
  <c r="C11" i="14"/>
  <c r="C10" i="14"/>
  <c r="C14" i="13"/>
  <c r="C13" i="13"/>
  <c r="C12" i="13"/>
  <c r="C11" i="13"/>
  <c r="C20" i="13"/>
  <c r="C19" i="13"/>
  <c r="C17" i="13"/>
  <c r="F30" i="13"/>
  <c r="F29" i="13"/>
  <c r="F28" i="13"/>
  <c r="F27" i="13"/>
  <c r="F26" i="13"/>
  <c r="F25" i="13"/>
  <c r="F24" i="13"/>
  <c r="F23" i="13"/>
  <c r="F22" i="13"/>
  <c r="C16" i="13"/>
  <c r="C10" i="13"/>
  <c r="C13" i="12"/>
  <c r="F30" i="12"/>
  <c r="F29" i="12"/>
  <c r="F28" i="12"/>
  <c r="F27" i="12"/>
  <c r="F26" i="12"/>
  <c r="F25" i="12"/>
  <c r="F24" i="12"/>
  <c r="F23" i="12"/>
  <c r="F22" i="12"/>
  <c r="C18" i="12"/>
  <c r="C16" i="12"/>
  <c r="C14" i="12"/>
  <c r="C12" i="12"/>
  <c r="C11" i="12"/>
  <c r="C10" i="12"/>
  <c r="C17" i="4"/>
  <c r="C16" i="4"/>
  <c r="C13" i="4" l="1"/>
  <c r="C12" i="4" l="1"/>
  <c r="C15" i="4" l="1"/>
  <c r="F28" i="4" l="1"/>
  <c r="F27" i="4"/>
  <c r="F26" i="4"/>
  <c r="F25" i="4"/>
  <c r="F24" i="4"/>
  <c r="F23" i="4"/>
  <c r="F22" i="4"/>
  <c r="F21" i="4"/>
  <c r="F20" i="4"/>
  <c r="C11" i="4"/>
  <c r="C10" i="4"/>
</calcChain>
</file>

<file path=xl/comments1.xml><?xml version="1.0" encoding="utf-8"?>
<comments xmlns="http://schemas.openxmlformats.org/spreadsheetml/2006/main">
  <authors>
    <author>Автор</author>
  </authors>
  <commentList>
    <comment ref="G52" authorId="0">
      <text>
        <r>
          <rPr>
            <b/>
            <i/>
            <sz val="8"/>
            <color indexed="81"/>
            <rFont val="Tahoma"/>
            <family val="2"/>
            <charset val="204"/>
          </rPr>
          <t>Введите количество наименования.</t>
        </r>
      </text>
    </comment>
  </commentList>
</comments>
</file>

<file path=xl/sharedStrings.xml><?xml version="1.0" encoding="utf-8"?>
<sst xmlns="http://schemas.openxmlformats.org/spreadsheetml/2006/main" count="1638" uniqueCount="371">
  <si>
    <t>Служба бурение и ремонт скважин (СБ и РС)</t>
  </si>
  <si>
    <t xml:space="preserve">Ежедневный отчет по освоению, капитальному и подземному ремонту скважин </t>
  </si>
  <si>
    <t>Дата отчета</t>
  </si>
  <si>
    <t xml:space="preserve">м/р. Акшабулак </t>
  </si>
  <si>
    <t>Начало бурения:</t>
  </si>
  <si>
    <t>Конец бурения:</t>
  </si>
  <si>
    <t xml:space="preserve"> № отчета:</t>
  </si>
  <si>
    <t>Задание по программе:</t>
  </si>
  <si>
    <t>Тип скважины:</t>
  </si>
  <si>
    <t>эксплуатационная</t>
  </si>
  <si>
    <t>Тип станка:</t>
  </si>
  <si>
    <t>Подрядчик:</t>
  </si>
  <si>
    <t xml:space="preserve"> Параметры (давления) по скважине </t>
  </si>
  <si>
    <t>Трубное давление:</t>
  </si>
  <si>
    <t xml:space="preserve"> 0 атм</t>
  </si>
  <si>
    <t>Затрубное давление:</t>
  </si>
  <si>
    <t>0 атм</t>
  </si>
  <si>
    <t>Межколонное давление:</t>
  </si>
  <si>
    <t>Начало</t>
  </si>
  <si>
    <t>Конец</t>
  </si>
  <si>
    <t>часы</t>
  </si>
  <si>
    <r>
      <t>Сводка по работам (</t>
    </r>
    <r>
      <rPr>
        <u/>
        <sz val="10"/>
        <rFont val="Arial"/>
        <family val="2"/>
        <charset val="204"/>
      </rPr>
      <t>описание проделаных работ</t>
    </r>
    <r>
      <rPr>
        <sz val="10"/>
        <rFont val="Arial"/>
        <family val="2"/>
        <charset val="204"/>
      </rPr>
      <t>)</t>
    </r>
  </si>
  <si>
    <t>Дневное время</t>
  </si>
  <si>
    <t>Ночное время</t>
  </si>
  <si>
    <t>Всего за сутки:</t>
  </si>
  <si>
    <t>Сегодня</t>
  </si>
  <si>
    <t>Предыдущее</t>
  </si>
  <si>
    <t>Итого</t>
  </si>
  <si>
    <t>Данные по скважине</t>
  </si>
  <si>
    <t>Всего часов, в т.ч:</t>
  </si>
  <si>
    <t>Превышение стола ротора, м</t>
  </si>
  <si>
    <t>наружный диаметр, мм</t>
  </si>
  <si>
    <t>толщина стенки, мм</t>
  </si>
  <si>
    <t>глубина спуска, м</t>
  </si>
  <si>
    <t>объем, литр на 1-метр</t>
  </si>
  <si>
    <t>Производительное время:</t>
  </si>
  <si>
    <t xml:space="preserve"> Эксплуатационная колонна</t>
  </si>
  <si>
    <t>прочее (ОЗЦ и т.д)</t>
  </si>
  <si>
    <t>Примечание</t>
  </si>
  <si>
    <t>Непроизводительное время в т.ч:</t>
  </si>
  <si>
    <t>Искусственный забой, м</t>
  </si>
  <si>
    <t>Текущий забой, м</t>
  </si>
  <si>
    <t>обеденный перерыв</t>
  </si>
  <si>
    <t>Интервал перфорации</t>
  </si>
  <si>
    <t>ремонт оборудования</t>
  </si>
  <si>
    <t>метеоусловия</t>
  </si>
  <si>
    <t xml:space="preserve"> ожидание по вине Подрядчика</t>
  </si>
  <si>
    <t>ожидание по вине третьей стороны</t>
  </si>
  <si>
    <t>подпись</t>
  </si>
  <si>
    <t>Мастер КПРС</t>
  </si>
  <si>
    <t>ФИО</t>
  </si>
  <si>
    <t>номер телефона</t>
  </si>
  <si>
    <t>дневная смена</t>
  </si>
  <si>
    <t>ночная смена</t>
  </si>
  <si>
    <t>ТОО "Zhanros-Drilling"</t>
  </si>
  <si>
    <t>№ скважины:</t>
  </si>
  <si>
    <t>вид работы:</t>
  </si>
  <si>
    <t>Отчет по глушению скважины</t>
  </si>
  <si>
    <t>№</t>
  </si>
  <si>
    <t>Дата</t>
  </si>
  <si>
    <t>Вид операций</t>
  </si>
  <si>
    <t>Параметры давления на скважине</t>
  </si>
  <si>
    <t>Статический уровень, м</t>
  </si>
  <si>
    <t>Плотность  жидкости   при глушении г/см³</t>
  </si>
  <si>
    <t>п/п</t>
  </si>
  <si>
    <t>Ртр</t>
  </si>
  <si>
    <t>Рзтр</t>
  </si>
  <si>
    <t>Рм/к</t>
  </si>
  <si>
    <t>Отчет по жидкостям</t>
  </si>
  <si>
    <t>Завоз жидкости на сегодня</t>
  </si>
  <si>
    <t>Всего завезено жидкостей</t>
  </si>
  <si>
    <t>Закачано в скважину</t>
  </si>
  <si>
    <t>Полученный приток со скважины</t>
  </si>
  <si>
    <t>Остаток в емкостях и на АЦН</t>
  </si>
  <si>
    <t xml:space="preserve">Всего отправлено в терминал или на базу </t>
  </si>
  <si>
    <t>Нефть м3</t>
  </si>
  <si>
    <t>вода м3</t>
  </si>
  <si>
    <t>Вода м3</t>
  </si>
  <si>
    <t>УПА-60  kz 164 АВ 11</t>
  </si>
  <si>
    <t>М/р</t>
  </si>
  <si>
    <t>Заполнение</t>
  </si>
  <si>
    <t xml:space="preserve">Закачено </t>
  </si>
  <si>
    <t xml:space="preserve">Получено при циркуляции </t>
  </si>
  <si>
    <t>Поглощение</t>
  </si>
  <si>
    <t xml:space="preserve">                                                                                                                                                                 </t>
  </si>
  <si>
    <t>Акш</t>
  </si>
  <si>
    <t>Начальник Б и РС ТОО СП "КГМ"</t>
  </si>
  <si>
    <t xml:space="preserve">Кушкинбаев Б. / Сапаров М. </t>
  </si>
  <si>
    <t>Есболганов О</t>
  </si>
  <si>
    <t>8-777-336-34-33</t>
  </si>
  <si>
    <t xml:space="preserve">Прием скважины от заказчика, составлен акт. Переезд с скважины Акшабулак №505 на скважину   Акшабулак №283  на 100%. </t>
  </si>
  <si>
    <t>0</t>
  </si>
  <si>
    <t>Монтаж газотводной линий.</t>
  </si>
  <si>
    <t>Мусрепов Ж</t>
  </si>
  <si>
    <t>8-777-067-76-77</t>
  </si>
  <si>
    <t xml:space="preserve">Инструктаж по ТБ и ОТ. Монтаж доп.задвижек на крестовину и линии глушения. </t>
  </si>
  <si>
    <t>Скважина № 283</t>
  </si>
  <si>
    <t>31.08.2012г</t>
  </si>
  <si>
    <t>10.08.2012г</t>
  </si>
  <si>
    <t>1851м</t>
  </si>
  <si>
    <t>1700-1710м.</t>
  </si>
  <si>
    <t>0-1869м</t>
  </si>
  <si>
    <t>ПНЛГ</t>
  </si>
  <si>
    <t>Переход на нижележащщи горизонт (ПНЛГ)</t>
  </si>
  <si>
    <t>28.05.2020 г.</t>
  </si>
  <si>
    <t xml:space="preserve">Pастановка вагон и экологических ёмкости. Монтаж гидpо изаляции под буp обоpудавания. </t>
  </si>
  <si>
    <t>Демонтаж головку балансира от станка качалки в присутстве предстовиителя Тех.службы ТОО СП "КГМ"</t>
  </si>
  <si>
    <t>Прием скважины от заказчика, составлен акт. Переезд с скважины Акшабулак №505 на скважину   Акшабулак №283  на 100%. Pастановка вагон и экологических ёмкости. Монтаж гидpо изаляции под буp обоpудавания.Демонтаж головку балансира от станка качалки в присутстве предстовителя Тех.службы ТОО СП "КГМ".Монтаж доп.задвижек на крестовину и линии глушения. Монтаж газотводной линий.</t>
  </si>
  <si>
    <t>29.05.2020 г.</t>
  </si>
  <si>
    <t>УПА-80  kz 146 АL 11</t>
  </si>
  <si>
    <t>Завоз тех.воды с плотностью 1,01г/см3 в объеме-60м3.</t>
  </si>
  <si>
    <t>Демонтаж СУСГ и полированного штока. Монтаж штанговой ПВО.</t>
  </si>
  <si>
    <t>29.05.2020г</t>
  </si>
  <si>
    <t>Глушение</t>
  </si>
  <si>
    <t>Параметры скважины: Ртр-10атм. Рзтр-15атм. Рм/к-0атм. Стравливание трубного и затрубного пространство на выходе газ без жидкостью. Подъём полированного штока до 6-метров. Глушение скважины через трубного пространство тех.водой в объёме-40м3 на выходе газ с жидкостью в объёме-21м3. На заполнение закачено-17м3.Циркуляция скважины до выхода чистой воды 1,5-цикла. Поглошение-2м3.Наблюдение за скважиной на перелив. Перелив отсутствует.</t>
  </si>
  <si>
    <t>Монтаж станка УПА-80. (Обеденный перерыв от 12:00 до 12:30)</t>
  </si>
  <si>
    <t>Подъём штанги ф22мм и ф19мм с вставным насосом в количестве-120шт из них ф22мм 71шт и ф19мм-49шт.</t>
  </si>
  <si>
    <t>Подъём замковый опоры и газосеператора на ВНКТ ф73мм в количестве 110шт c тугим отваротом.</t>
  </si>
  <si>
    <t>Демонтаж штанговой ПВО и планшайбы. Монтаж ПВО и опрессовка ПВО на 130 атм в присутствии представителя КФ РГП на ПХВ "ПВАСС". Результат-герметично. Получено письменное разрешение для дальнейших работ.(Обеденный перерыв от 00:00 до 00:30)</t>
  </si>
  <si>
    <t>24</t>
  </si>
  <si>
    <t>Завоз тех.воды с плотностью 1,01г/см3 в объеме-60м3.Параметры скважины: Ртр-10атм. Рзтр-15атм. Рм/к-0атм. Стравливание трубного и затрубного пространство на выходе газ без жидкостью. Подъём полированного штока до 6-метров. Глушение скважины через трубного пространство тех.водой в объёме-40м3 на выходе газ с жидкостью в объёме-21м3. На заполнение закачено-17м3.Циркуляция скважины до выхода чистой воды 1,5-цикла. Поглошение-2м3.Наблюдение за скважиной на перелив. Перелив отсутствует.Монтаж станка УПА-80. Подъём штанги ф22мм и ф19мм с вставным насосом в количестве-210шт из них ф22мм 71шт и ф19мм-139шт.Демонтаж штанговой ПВО и планшайбы. Монтаж ПВО и опрессовка ПВО на 130 атм в присутствии представителя КФ РГП на ПХВ "ПВАСС". Результат-герметично. Получено письменное разрешение для дальнейших работ.Подъём замковый опоры и газосеператора на ВНКТ ф73мм в количестве 110шт c тугим отваротом.</t>
  </si>
  <si>
    <t>30.05.2020 г.</t>
  </si>
  <si>
    <t xml:space="preserve">Инструктаж по ТБ и ОТ. Доподъём замковый опоры и газосеператора на ВНКТ ф73мм в количестве 32шт c тугим отваротом. Всего поднято ВНКТ ф73мм 142шт. </t>
  </si>
  <si>
    <t>Замер ВНКТ ф73мм в количестве 200шт.</t>
  </si>
  <si>
    <t>Инструктаж по ТБ и ОТ. Доподъём штанги ф22мм с вставным насосом в количестве- 90шт. Всего поднято штанги ф22мм и 19мм-210шт из них ф22мм-  71шт и ф19мм- 139шт.</t>
  </si>
  <si>
    <t>Промывка</t>
  </si>
  <si>
    <t>Промывка скважины через затрубного пространство тех.водой в объеме-35м3 до выхода чистой воды-1,5цикла. На заполнение закачено-4,95м3. Во время циркуляций поглошение-1,3м3.</t>
  </si>
  <si>
    <t>Инструктаж по ТБ и ОТ. Подъём ВНКТ ф73мм в количестве-13шт до глубины-1727,51м с учетом ПСР. В скважине-165шт ВНКТ ф73мм.</t>
  </si>
  <si>
    <t>ПЗР и спуск ВНКТ ф73мм с голым концом в количестве-178шт. Посадка на глубине-1857,23м с учетом ПСР.(Обеденный перерыв от 12:00 до 12:30)</t>
  </si>
  <si>
    <t>ОЗЦ.</t>
  </si>
  <si>
    <t xml:space="preserve"> Доподъём замковый опоры и газосеператора на ВНКТ ф73мм в количестве 32шт c тугим отваротом. Всего поднято ВНКТ ф73мм 142шт. Замер ВНКТ ф73мм в количестве 200шт.ПЗР и спуск ВНКТ ф73мм с голым концом в количестве-178шт. Посадка на глубине-1857,23м с учетом ПСР.Промывка скважины через затрубного пространство тех.водой в объеме-35м3 до выхода чистой воды-1,5цикла. На заполнение закачено-4,95м3. Во время циркуляций поглошение-1,3м3.Подъём ВНКТ ф73мм в количестве-13шт до глубины-1727,51м с учетом ПСР. В скважине-165шт ВНКТ ф73мм.Приготовление и закачка цементного раствора в объёме V=0,8м3, плотностью 1,82г/см3 через трубного пространство с продавкой в объёме V=5м3 тех.водой.  Подъём 8шт ВНКТ ф73мм до глубины 1644,88м. Срезка излишков цементного раствора обратной промывкой в V=12м3 до чистого рассола. Подъём 12шт ВНКТ на безопасную  зону. Продавка в пласт 0,4м3 цементного раствора  под давлением 100атм. ГУС. ОЗЦ.</t>
  </si>
  <si>
    <t xml:space="preserve">Приготовление и закачка цементного раствора в объёме V=0,8м3, плотностью 1,82г/см3 через трубного пространство с продавкой в объёме V=5м3 тех.водой.  Подъём 8шт ВНКТ ф73мм до глубины 1644,88м. Срезка излишков цементного раствора обратной промывкой в V=12м3 до чистого рассола. Подъём 12шт ВНКТ на безопасную  зону. Продавка в пласт 0,4м3 цементного раствора под давлением 100атм. ГУС. </t>
  </si>
  <si>
    <t>31.05.2020 г.</t>
  </si>
  <si>
    <t>Инструктаж по ТБ и ОТ. ОЗЦ-24часа.</t>
  </si>
  <si>
    <t>До спуск ВНКТф73мм 18 шт для определение кровли цементного моста. Цементный мост встречено на глубине -1701,89м.Всего спущено в скважину 163шт ВНКТф73мм. . Подъём 1шт ВНКТ ф73мм до гл-1698,16м с учетом ПСР. Опрессовка экс.колонны и цементного моста на 100атм. Результат-герметично.</t>
  </si>
  <si>
    <t xml:space="preserve">Инструктаж по ТБ и ОТ. Приготовление и закачка цементного раствора в объёме V=0,5м3, плотностью 1,80г/см3 через трубного пространство с продавкой в объёме V=5м3 тех.водой.  Подъём 4шт ВНКТ ф73мм до глубины 1656,8м. Срезка излишков цементного раствора обратной промывкой в V=12м3 до чистой воды. Подъём 11шт ВНКТ на безопасную  зону. ГУС под давлением 100атм. </t>
  </si>
  <si>
    <t>ОЗЦ-24часов.</t>
  </si>
  <si>
    <t>ОЗЦ-24часа.До спуск ВНКТф73мм 18 шт для определение кровли цементного моста. Цементный мост встречено на глубине -1701,89м.Всего спущено в скважину 163шт ВНКТф73мм. . Подъём 1шт ВНКТ ф73мм до гл-1698,16м с учетом ПСР. Опрессовка экс.колонны и цементного моста на 100атм. Результат-герметично. Приготовление и закачка цементного раствора в объёме V=0,5м3, плотностью 1,80г/см3 через трубного пространство с продавкой в объёме V=5м3 тех.водой.  Подъём 4шт ВНКТ ф73мм до глубины 1656,8м. Срезка излишков цементного раствора обратной промывкой в V=12м3 до чистой воды. Подъём 11шт ВНКТ на безопасную  зону. ГУС под давлением 100атм. ОЗЦ-24часов.</t>
  </si>
  <si>
    <t>01.06.2020 г.</t>
  </si>
  <si>
    <t>Подъём ВНКТ ф73мм  с голым концом в количестве-147шт. (Обеденный перерыв от 12:00 до 12:30)</t>
  </si>
  <si>
    <t>Инструктаж по ТБ и ОТ. Монтаж роторного площадки с ротором.</t>
  </si>
  <si>
    <t xml:space="preserve">Демонтаж рабочий площадки и навесного оборудования. </t>
  </si>
  <si>
    <t>Восстановление циркуляции и разбурка цементного моста с нарасшиванием 2шт ВНКТф73мм в интервале 1671,67- 1689,22м (проходка-17,55м) на выходе цементный корки. Всего в скважине ВНКТ ф73мм 159шт. Разбурка цементного моста продалжается</t>
  </si>
  <si>
    <t>ОЗЦ-24часа.Подъём ВНКТ ф73мм  с голым концом в количестве-147шт.Демонтаж рабочий площадки и навесного оборудования.  Монтаж роторного площадки с ротором. Спуск компановки долота Ø146мм + УБТ89мм в кол-ве 2шт + патрубка с переводником + ВНКТ73мм в кол-ве  158шт. Кровля цементного моста встречена на глубине-1671,67 м. Цементный мост испытан под нагрузкой 2 тн. Подъем ВНКТ ф73мм 1шт. Всего в скважине ВНКТ ф73мм 157шт. Опрессовака цементного моста и экс.колонны на 80атм. Результат герметичен.Монтаж квадрат с вертлюгом.Восстановление циркуляции и разбурка цементного моста с нарасшиванием 2шт ВНКТф73мм в интервале 1671,67- 1689,22м (проходка-17,55м) на выходе цементный корки. Всего в скважине ВНКТ ф73мм 159шт. Разбурка цементного моста продалжается.</t>
  </si>
  <si>
    <t>Опрессовака цементного моста и экс.колонны на 80атм. Результат герметичен.  Монтаж квадрат с вертлюгом.</t>
  </si>
  <si>
    <t>Спуск компановки долота Ø146мм + УБТ89мм в кол-ве 2шт + потрубка с переводником + ВНКТ73мм в кол-ве  158шт. Кровля цементного моста встречена на глубине-1671,67 м. Цементный мост испытан под нагрузкой 2 тн. Подъем ВНКТ ф73мм 1шт. Всего в скважине ВНКТ ф73мм 157шт. (Обеденный перерыв от 00:00 до 00:30)</t>
  </si>
  <si>
    <t>02.06.2020 г.</t>
  </si>
  <si>
    <t>Инструктаж по ТБ и ОТ. Продолжение  разбурки цементного моста с нарасшиванием  в интервале 1689,22- 1710,04м (проходка-20,82. Всего-38,37м) на выходе цементный корки. Всего в скважине ВНКТ ф73мм 161шт. Разбурка цементного моста продалжается</t>
  </si>
  <si>
    <t>Инструктаж по ТБ и ОТ. Продолжение  разбурки цементного моста с нарасшиванием  в интервале 1710,04-1715,91   м (проходка-5,87. Всего-44,24м) на выходе цементный корки. Всего в скважине ВНКТ ф73мм 161шт.</t>
  </si>
  <si>
    <t>Демонтаж квадрата с вертлюгом. Опрессовка изолированного интервала: 1700-1710м на 80атм в течение 5мин подение давление с 80атм до 30атм. Результат негерметичен.</t>
  </si>
  <si>
    <t>Подъем компановки для бурение: ВНКТ73мм в кол-ве  161шт + патрубок с переводником + УБТ89мм в кол-ве 2шт  + долота Ø146мм .</t>
  </si>
  <si>
    <t xml:space="preserve">Кушкинбаев Б.  </t>
  </si>
  <si>
    <t>Пзр и спуск ВНКТ73мм в количестве 50шт с голым концом.</t>
  </si>
  <si>
    <t>Продолжение  разбурки цементного моста с нарасшиванием  в интервале 1689,22- 1715,91м (проходка-26,69. Всего-44,27м) на выходе цементный корки. Всего в скважине ВНКТ ф73мм 161шт. Демонтаж квадрата с вертлюгом. Опрессовка изолированного интервала: 1700-1710м на 80атм в течение 5мин подение давление с 80атм до 30атм. Результат негерметичен.Подъем компановки для бурение: ВНКТ73мм в кол-ве  161шт + патрубок с переводником + УБТ89мм в кол-ве 2шт  + долота Ø146мм. Пзр и спуск ВНКТ73мм в количестве 50шт с голым концом.</t>
  </si>
  <si>
    <t>03.06.2020 г.</t>
  </si>
  <si>
    <t>Инструктаж по ТБ и ОТ. Доспуск ВНКТ73мм в количестве 114шт с голым концом. Всего спущено ВНКТ73мм 164шт. Посадка на глубине-1715,45м.</t>
  </si>
  <si>
    <t xml:space="preserve">Приготовление и закачка цементного раствора в объёме V=0,75м3, плотностью 1,75г/см3 через трубного пространство с продавкой в объёме V=5м3 тех.водой.  Подъём 20шт ВНКТ ф73мм до глубины 1512,21м. Срезка излишков цементного раствора обратной промывкой в V=12м3 до чистой воды. ГУС под давлением 100атм. </t>
  </si>
  <si>
    <t>ОЗЦ-24часа.</t>
  </si>
  <si>
    <t xml:space="preserve"> Доспуск ВНКТ73мм в количестве 114шт с голым концом. Всего спущено ВНКТ73мм 164шт. Посадка на глубине-1715,45м.Приготовление и закачка цементного раствора в объёме V=0,75м3, плотностью 1,75г/см3 через трубного пространство с продавкой в объёме V=5м3 тех.водой.  Подъём 20шт ВНКТ ф73мм до глубины 1512,21м. Срезка излишков цементного раствора обратной промывкой в V=12м3 до чистой воды. ГУС под давлением 100атм. ОЗЦ-24часа.</t>
  </si>
  <si>
    <t>До спуск ВНКТф73мм 18 шт для определение кровли цементного моста. Цементный мост встречено на глубине -1697,19м с учетом ПСР .Всего спущено в скважину 162шт ВНКТф73мм. Опрессовка экс.колонны и цементного моста на 80атм. Результат-герметично.</t>
  </si>
  <si>
    <t>04.06.2020 г.</t>
  </si>
  <si>
    <t>Подъём ВНКТ ф73мм с голым концом в количестве-162шт. (Обеденный перерыв от 12:00 до 12:30)</t>
  </si>
  <si>
    <t>ПЗР и спуск долото ф146мм+ 2шт УБТ ф89мм на ВНКТ ф73мм в количестве-60шт. Спуск продолжается.</t>
  </si>
  <si>
    <t>Инструктаж по ТБ и ОТ.  Доспуск долото ф146мм+ 2шт УБТ ф89мм на ВНКТ ф73мм в количестве-100шт. Посадка на глубине -1697,19м с учетом ПСР. Всего в скважине ВНКТ ф73мм 160шт.</t>
  </si>
  <si>
    <t>Монтаж квадрата с вертлюгом.</t>
  </si>
  <si>
    <t>Восстановление циркуляции и разбурка цементного моста с нарасшиванием 1шт ВНКТф73мм в интервале 1697,19м- 1715,91м (проходка-18,72м) на выходе цементный корки. Всего в скважине ВНКТ ф73мм 161шт. (Обеденный перерыв от 00:00 до 00:30)</t>
  </si>
  <si>
    <t>ОЗЦ-24часа.До спуск ВНКТф73мм 18 шт для определение кровли цементного моста. Цементный мост встречено на глубине -1697,19м с учетом ПСР .Всего спущено в скважину 162шт ВНКТф73мм. Опрессовка экс.колонны и цементного моста на 80атм. Результат-герметично.Подъём ВНКТ ф73мм с голым концом в количестве-162шт.ПЗР и спуск долото ф146мм+ 2шт УБТ ф89мм на ВНКТ ф73мм в количестве-160шт.Монтаж квадрата с вертлюгом.Восстановление циркуляции и разбурка цементного моста с нарасшиванием 1шт ВНКТф73мм в интервале 1697,19м- 1715,91м (проходка-18,72м) на выходе цементный корки. Всего в скважине ВНКТ ф73мм 161шт. Демонтаж квадрата с вертлюгом. Опрессовка изолированного интервала: 1700-1710м на 80атм в течение 5мин подение давление с 80атм до 30атм. Результат негерметичен.</t>
  </si>
  <si>
    <t>05.06.2020 г.</t>
  </si>
  <si>
    <t>Инструктаж по ТБ и ОТ. ПЗР и подъём с тугим отворотом долото ф146мм + 2шт УБТ ф89мм на ВНКТ ф73мм в количестве-161шт.  (Обеденный перерыв от 12:00 до 12:30)</t>
  </si>
  <si>
    <t xml:space="preserve">ПЗР и спуск ВНКТ ф73мм  с голым концом в количестве-100шт. </t>
  </si>
  <si>
    <t>ПЗР и подъём с тугим отворотом долото ф146мм + 2шт УБТ ф89мм на ВНКТ ф73мм в количестве-161штПЗР и спуск ВНКТ ф73мм  с голым концом в количестве-164шт. Посадка на глубине- 1715,91м. Подъем ВНКТ ф73мм 1шт и спуск 2шт патрубок до глубины 1714,82м.Приготовление и закачка цементного раствора в объёме V=0,8м3, плотностью 1,75г/см3 через трубного пространство с продавкой в объёме V=5м3 тех.водой.  Подъём 12шт ВНКТ ф73мм до глубины 1583,95м. Срезка излишков цементного раствора обратной промывкой в V=12м3 до чистой воды. Продавка цементного раствора в пласт через трубное пространство при закрытой затрбного задвижки в объеме 0,4м3 под давлением 100атм. ГУС под давлением 100атм. ОЗЦ-24часов.</t>
  </si>
  <si>
    <t>06.06.2020 г.</t>
  </si>
  <si>
    <t>Инструктаж по ТБ и ОТ.  ОЗЦ-24часов.</t>
  </si>
  <si>
    <t>Подъём ВНКТ ф73мм с голым концом в количестве-162шт. (обеденный перерыв с 00:00 до 00:30)</t>
  </si>
  <si>
    <t>Пзр и спуск компановки долота Ø146мм + УБТ89мм в кол-ве 2шт + потрубок с переводником + ВНКТ73мм в кол-ве  130шт.</t>
  </si>
  <si>
    <t>07.06.2020 г.</t>
  </si>
  <si>
    <t xml:space="preserve">Запись давление на устье скважины Ртр=95атм; Рзтр=95атм; Рмк=0атм. Стравливание давление на экол.екость. Ртр=Рзтр=Рмк=0атм. До спуск ВНКТф73мм 11 шт для определение кровли цементного моста. Цементный мост встречено на глубине -1691,90м с учетом ПСР .Всего спущено в скважину 162шт ВНКТф73мм. </t>
  </si>
  <si>
    <t>ОЗЦ-24часов.Запись давление на устье скважины Ртр=95атм; Рзтр=95атм; Рмк=0атм. Стравливание давление на экол.екость. Ртр=Рзтр=Рмк=0атм. До спуск ВНКТф73мм 11 шт для определение кровли цементного моста. Цементный мост встречено на глубине -1691,90м с учетом ПСР .Всего спущено в скважину 162шт ВНКТф73мм. Подъём ВНКТ ф73мм с голым концом в количестве-162шт.Пзр и спуск компановки долота Ø146мм + УБТ89мм в кол-ве 2шт + потрубок с переводником + ВНКТ73мм в кол-ве  130шт.</t>
  </si>
  <si>
    <t>Инструктаж по ТБ и ОТ. Доспуск компановки долота Ø146мм + УБТ89мм в кол-ве 2шт + патрубок с переводником + ВНКТ73мм в кол-ве  30шт. Посадка на глубине 1691,90 с учетом ПСР. Подъем ВНКТ73мм 1шт. В скважине ВНКТ73мм 159шт.</t>
  </si>
  <si>
    <t>Инструктаж по ТБ и ОТ.  Доспуск ВНКТ ф73мм с голым концом в количестве-64шт. Всего спущено-164шт. Посадка на глубине- 1715,91м. Подъем ВНКТ ф73мм 1шт и спуск 2шт патрубок до глубины 1714,82м.</t>
  </si>
  <si>
    <t xml:space="preserve">Приготовление и закачка цементного раствора в объёме V=0,8м3, плотностью 1,75г/см3 через трубного пространство с продавкой в объёме V=5м3 тех.водой.  Подъём 12шт ВНКТ ф73мм до глубины 1583,95м. Срезка излишков цементного раствора обратной промывкой в V=12м3 до чистой воды. Продавка цементного раствора в пласт через трубное пространство при закрытой затрубного задвижки в объеме 0,4м3 под давлением 100атм ГУС под давлением 100атм. </t>
  </si>
  <si>
    <t>Инструктаж по ТБ и ОТ.  Промывка скважины до выхода чистой воды. Демонтаж квадрата с вертлюгом. Опрессовка изолированного интервала: 1700-1710м на 80атм. Результат герметичен. Монтаж квадрата с вертлюгом.</t>
  </si>
  <si>
    <t>Восстановление циркуляции и разбурка цементного моста с нарасшиванием в интервале 1691,90- 1715,91м (проходка-24,01м,  ) на выходе цементный корки. Всего в скважине ВНКТ ф73мм 161 шт. (обеденный перерыв с 12:00 до 12:30).</t>
  </si>
  <si>
    <t>Доспуск ВНКТ73мм 4шт до глубины-1757,15м с учетом ПСР. Всего в скважине ВНКТ73мм 166шт.</t>
  </si>
  <si>
    <t>Подъем ВНКТ73мм в кол-ве 130шт.</t>
  </si>
  <si>
    <t>Промывка скважины через трубного пространство тех.водой до выхода чистой воды-1,5цикла. (Обеденный перрерывв с 00:00 до 00:30)</t>
  </si>
  <si>
    <t>Кушкинбаев Б.                  Сапаров М</t>
  </si>
  <si>
    <t xml:space="preserve">Продалжение разбурки цементного моста с нарасшиванием в интервале 1715,91 -1728,10 м (проходка-12,19м. Всего проходки -36,2мм) на выходе цементный корки. Провал на глубине 1728,1м. Всего в скважине ВНКТ ф73мм 162 шт. </t>
  </si>
  <si>
    <t xml:space="preserve"> Доспуск компановки долота Ø146мм + УБТ89мм в кол-ве 2шт + потрубок с переводником + ВНКТ73мм в кол-ве  30шт. Посадка на глубине 1691,90 с учетом ПСР. Подъем ВНКТ73мм 1шт. В скважине ВНКТ73мм 159шт.Монтаж квадрата с вертлюгом.Восстановление циркуляции и разбурка цементного моста с нарасшиванием в интервале 1691,90- 1715,91м (проходка-24,01м,  ) на выходе цементный корки. Всего в скважине ВНКТ ф73мм 161 шт. Промывка скважины до выхода чистой воды. Демонтаж квадрата с вертлюгом. Опрессовка изолированного интервала: 1700-1710м на 80атм. Результат герметичен. Монтаж квадрата с вертлюгом. Продалжение разбурки цементного моста с нарасшиванием в интервале 1715,91 -1728,10 м (проходка-12,19м. Всего проходки -36,2мм) на выходе цементный корки.Провал на глубине 1728,1м.  Всего в скважине ВНКТ ф73мм 162 шт.  Доспуск ВНКТ73мм 4шт до глубины-1757,15м с учетом ПСР. Всего в скважине ВНКТ73мм 166шт. Промывка скважины через трубного пространство тех.водой до выхода чистой воды-1,5цикла.Подъем ВНКТ73мм в кол-ве 130шт.</t>
  </si>
  <si>
    <t xml:space="preserve">Инструктаж по ТБ и ОТ. Доподъём долото ф146мм+2шт УБТ ф89мм на ВНКТ ф73мм в количестве-36шт. Всего поднято со скважины 166шт ВНКТ ф73мм. </t>
  </si>
  <si>
    <t>08.06.2020 г.</t>
  </si>
  <si>
    <t>ПЗР и спуск скребка для колонны ф168мм на ВНКТ ф73мм в количестве-176шт до  иск.забоя-1851м.(Обеденный перрерывв с 12:00 до 12:30)</t>
  </si>
  <si>
    <t>ПЗР и подъём скребка для колонны ф168мм на ВНКТ ф73мм в количестве-60шт. Подъём продолжается.</t>
  </si>
  <si>
    <t>Инструктаж по ТБ и ОТ.  Продолжение подъёма скребка для колонны ф168мм на ВНКТ ф73мм в количестве-шт,всего-116шт. Всего поднято ВНКТ ф73ммм 176шт.</t>
  </si>
  <si>
    <t>Ожидание каротажной партий. Вовремя ожидание демонтаж роторной площадки и монтаж рабочей площадки.</t>
  </si>
  <si>
    <t xml:space="preserve">Промывка скважины через затрубного  пространство тех.водой до выхода чистой воды-1,5цикла. Опрессовка изолированного интервала: 1700-1710м. </t>
  </si>
  <si>
    <t>Доподъём долото ф146мм+2шт УБТ ф89мм на ВНКТ ф73мм в количестве-36шт. Всего поднято со скважины 166шт ВНКТ ф73мм. ПЗР и спуск скребка для колонны ф168мм на ВНКТ ф73мм в количестве-176шт до  иск.забоя-1851м.Промывка скважины через затрубного  пространство тех.водой до выхода чистой воды-1,5цикла.  Опрессовка изолированного интервала: 1700-1710м. ПЗР и подъём скребка для колонны ф168мм на ВНКТ ф73мм в количестве-176шт.Ожидание каротажной партий. Вовремя ожидание демонтаж роторной площадки и монтаж рабочей площадки.</t>
  </si>
  <si>
    <t>09.06.2020 г.</t>
  </si>
  <si>
    <t>Инструктаж по ТБ и ОТ. Ожидание каротажной партий для перфорация скважины.</t>
  </si>
  <si>
    <t>Монтаж оборудование геофизиков ТОО "Батысгеофизсервис". Опрессовка лубрикатора на 100атм с представителем ТОО СП "КГМ". Результат-герметично. Составлено акт.Запись ГК и ЛМ. По данным ГИС забой на глубине- 1828,8м. Перфорация скважины горизонт Ю-II, в интервале 1788-1791м.При подъёме кабеля обноружено отсутствие корпуса  перфоратора ф114мм длиной-3метра,произошел обрыв резьбы соединия кабельного наконечника с перфоратором. Вследствие чего перфоратор длиной 3-метра был оставлен на забое. Далее продолжение перфорация скважины в интервале 1781,4-1783,5м. Работа ГИС продолжается.</t>
  </si>
  <si>
    <t xml:space="preserve">Инструктаж по ТБ и ОТ. Подтвердительный запись ГК и ЛМ.  Демонтаж оборудование геофизиков ТОО "Батысгеофизсервис". </t>
  </si>
  <si>
    <t>Пзр и спуск воронки Ø110мм на ВНКТ Ø73мм с гидромуфтами 1мм и 2мм в количестве -168шт с шаблонированием шаблоном Ø58мм . Башмак на глубине -1760,89м. Гидромуфта 1мм на глубине -902,85м. Гидромуфта 2мм на глубине -1101,57м. ( обеденнный перерыв с 00:00 до 00:30).</t>
  </si>
  <si>
    <t>Демонтаж ПВО. Монтаж планшайбы с одной задвижкой. Демонтаж рабочей площадки и монтаж Ф/Е. Монтаж продалжается</t>
  </si>
  <si>
    <t>Ожидание каротажной партий для перфорация скважины.Монтаж оборудование геофизиков ТОО "Батысгеофизсервис". Опрессовка лубрикатора на 100атм с представителем ТОО СП "КГМ". Результат-герметично. Составлено акт.Запись ГК и ЛМ. По данным ГИС забой на глубине- 1828,8м. Перфорация скважины горизонт Ю-II, в интервале 1788-1791м.При подъёме кабеля обноружено отсутствие корпуса  перфоратора ф114мм длиной-3метра,произошел обрыв резьбы соединия кабельного наконечника с перфоратором. Вследствие чего перфоратор длиной 3-метра был оставлен на забое. Далее продолжение перфорация скважины в интервале 1781,4-1783,5м. Подтвердительный запись ГК и ЛМ.  Демонтаж оборудование геофизиков ТОО "Батысгеофизсервис". Пзр и спуск воронки Ø110мм на ВНКТ Ø73мм с гидромуфтами 1мм и 2мм в количестве -168шт с шаблонированием шаблоном Ø58мм . Башмак на глубине -1760,89м. Гидромуфта 1мм на глубине -902,85м. Гидромуфта 2мм на глубине -1101,57м. Демонтаж ПВО. Монтаж планшайбы с одной задвижкой. Демонтаж рабочей площадки и монтаж Ф/Е. Монтаж продалжается</t>
  </si>
  <si>
    <t>10.06.2020 г.</t>
  </si>
  <si>
    <t>1781,4-1783,5;1788-1791м</t>
  </si>
  <si>
    <t>Откачка</t>
  </si>
  <si>
    <t>Инструктаж по ТБ и ОТ. Продолжение монтажа Ф/Ё. Откачка эк.ёмкость на наливной в объёме-15м3 жидкости и отправка на слив терминал.</t>
  </si>
  <si>
    <t>Ожидание компрессора для компресирование скважины.</t>
  </si>
  <si>
    <t>№ сваба</t>
  </si>
  <si>
    <t>Время</t>
  </si>
  <si>
    <t>Уровень жидк. (м)</t>
  </si>
  <si>
    <t>Фактич. Приток (м3)</t>
  </si>
  <si>
    <t>Итого
приток (м3)</t>
  </si>
  <si>
    <t xml:space="preserve"> %  воды </t>
  </si>
  <si>
    <t>%т нефти</t>
  </si>
  <si>
    <t>Объем воды 
(м3) *</t>
  </si>
  <si>
    <t>Объем нефти
(м3) *</t>
  </si>
  <si>
    <t>Всего нефти</t>
  </si>
  <si>
    <t>Total Water</t>
  </si>
  <si>
    <t>Плотность воды (гр/см3)</t>
  </si>
  <si>
    <t>Ртр (атм)</t>
  </si>
  <si>
    <t>Рзатр (атм)</t>
  </si>
  <si>
    <t>Размер штуцера</t>
  </si>
  <si>
    <t>Отбор жидкости с комп-ром</t>
  </si>
  <si>
    <t>1-ый Срезка</t>
  </si>
  <si>
    <t>2-ый Срезка</t>
  </si>
  <si>
    <t xml:space="preserve"> Всего отбор жидкости</t>
  </si>
  <si>
    <t>Средняя обводненность</t>
  </si>
  <si>
    <t>Отбор жидкости компрессиром .</t>
  </si>
  <si>
    <r>
      <t>10.06</t>
    </r>
    <r>
      <rPr>
        <b/>
        <i/>
        <sz val="8"/>
        <rFont val="Arial"/>
        <family val="2"/>
        <charset val="204"/>
      </rPr>
      <t>.2020г  Акшабулак скв № 283                                    интервал перфораций: 1781,4-1783,5м; 1788-1791м.</t>
    </r>
  </si>
  <si>
    <t>Комп-е скв</t>
  </si>
  <si>
    <t>18:00</t>
  </si>
  <si>
    <t>19:00</t>
  </si>
  <si>
    <t>20:00</t>
  </si>
  <si>
    <t xml:space="preserve">  Начало работ с компрессором. Нач давление -20атм.</t>
  </si>
  <si>
    <t>21:00</t>
  </si>
  <si>
    <t>22:00</t>
  </si>
  <si>
    <t>23:00</t>
  </si>
  <si>
    <t>0:00</t>
  </si>
  <si>
    <t>1:00</t>
  </si>
  <si>
    <t>2:00</t>
  </si>
  <si>
    <t>3:00</t>
  </si>
  <si>
    <t>4:00</t>
  </si>
  <si>
    <t>5:00</t>
  </si>
  <si>
    <t>6:00</t>
  </si>
  <si>
    <t>Мылтыкбаев М.</t>
  </si>
  <si>
    <t>8-705-728-35-25</t>
  </si>
  <si>
    <t xml:space="preserve">Инструктаж по ТБ и ОТ. Работа компрессора. Подгонка и монтаж линий с опрессовкой 150атм. С 18:00ч Компрессирование скважины с выходом на экологическую ёмкость . Отбор жидкости в объёме- 43,5м3.Параметры скв: Ртр-10атм. Рзтр-65атм. На выходе вода с нефтесодержащий жидкостю.  </t>
  </si>
  <si>
    <t>Отбор жидкости Периодическим  притоком свободном режиме.</t>
  </si>
  <si>
    <t>Скважина работает Периодическим притоком.</t>
  </si>
  <si>
    <t>Скважина работает Периодическим  притоком в свободном режиме с выходом на экологическую ёмкость. Параметры скв: Ртр-9атм. Рзтр-60атм. Отобрано жидкости в объёме-2,97м3. Всего отобрано - 46,47м3 жидкости. На выходе нефтесодержащий жидкость.</t>
  </si>
  <si>
    <t>Продолжение монтажа Ф/Ё. Откачка эк.ёмкость на наливной в объёме-15м3 жидкости и отправка на слив терминал.Ожидание компрессора для компресирование скважины.Работа компрессора. Подгонка и монтаж линий с опрессовкой 150атм. С 18:00ч Компрессирование скважины с выходом на экологическую ёмкость . Отбор жидкости в объёме- 43,5м3.Параметры скв: Ртр-10атм. Рзтр-65атм. На выходе вода с нефтесодержащий жидкостю.  Скважина работает Периодическим  притоком в свободном режиме с выходом на экологическую ёмкость. Параметры скв: Ртр-9атм. Рзтр-60атм. Отобрано жидкости в объёме-2,97м3. Всего отобрано - 46,47м3 жидкости. На выходе нефтесодержащий жидкость.</t>
  </si>
  <si>
    <t>11.06.2020 г.</t>
  </si>
  <si>
    <r>
      <t>11.06</t>
    </r>
    <r>
      <rPr>
        <b/>
        <i/>
        <sz val="8"/>
        <rFont val="Arial"/>
        <family val="2"/>
        <charset val="204"/>
      </rPr>
      <t>.2020г  Акшабулак скв № 283                                    интервал перфораций: 1781,4-1783,5м; 1788-1791м.</t>
    </r>
  </si>
  <si>
    <t>Скважина работает Пириодическим притоком.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</si>
  <si>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</si>
  <si>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</si>
  <si>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</si>
  <si>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</si>
  <si>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</si>
  <si>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</si>
  <si>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</si>
  <si>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</si>
  <si>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</si>
  <si>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 xml:space="preserve">Работа компрессора. С 10:00ч Компрессирование скважины с выходом на экологическую ёмкость . Отбор жидкости в объёме- 16,42м3 .Всего отобрано -70,4 м3 жидкости.Параметры скв: Ртр-8атм. Рзтр-66атм. На выходе вода с нефтесодержащий жидкостю.  </t>
  </si>
  <si>
    <t>Инструктаж по ТБ и ОТ. Продолжения отбора жидкости. Скважина работает периодическим притоком свободном режиме с выходом экологический ёмкость. Параметры скв: Ртр-5атм. Рзтр-45атм. Отобрано жидкости в объёме-7,51м3. Всего отобрано -53,98 м3 жидкости. На выходе нефтесодержащий жидкость.</t>
  </si>
  <si>
    <t>16:00</t>
  </si>
  <si>
    <t>17:00</t>
  </si>
  <si>
    <t>Скважина работает периодическим притоком свободном режиме с выходом экологический ёмкость. Параметры скв: Ртр-6 атм. Рзтр- 50атм. Отобрано жидкости в объёме-  9,69м3. Всего отобрано - 80,09м3 жидкости. На выходе нефтесодержащий жидкость.Откачка эк.ёмкость на наливной в объёме-60м3 жидкости и отправка на слив терминал.</t>
  </si>
  <si>
    <t>Глушение скважины</t>
  </si>
  <si>
    <t>ПЗР и демонтаж Ф/А . Монтаж ПВО и рабочий площадки.</t>
  </si>
  <si>
    <t>Инструктаж по ТБ и ОТ. Параметры скважины Ртр-6атм. Рзтр-50атм. Стравливание трубного и затрубного пространство. Глушение скважины через затрубное  пространство тех.водой в объёме-32м3 на выходе газ с жидкостью в объёме-17,3м3. На заполнение закачено-12,8м3.Циркуляция скважины до выхода чистой воды 1,5-цикла. Поглошение-1,9м3.Наблюдение за скважиной на перелив. Перелив отсутствует.(обедденный перерыв 23:30 до 0:00)</t>
  </si>
  <si>
    <t xml:space="preserve">Продолжения отбора жидкости. Скважина работает периодическим притоком свободном режиме с выходом экологический ёмкость. Параметры скв: Ртр-5атм. Рзтр-45атм. Отобрано жидкости в объёме-7,51м3. Всего отобрано -53,98 м3 жидкости. На выходе нефтесодержащий жидкость.Работа компрессора. С 10:00ч Компрессирование скважины с выходом на экологическую ёмкость . Отбор жидкости в объёме- 16,42м3 .Всего отобрано -70,4 м3 жидкости.Параметры скв: Ртр-8атм. Рзтр-66атм. На выходе вода с нефтесодержащий жидкостю.Скважина работает периодическим притоком свободном режиме с выходом экологический ёмкость. Параметры скв: Ртр-6 атм. Рзтр- 50атм. Отобрано жидкости в объёме-  9,69м3. Всего отобрано - 80,09м3 жидкости. На выходе нефтесодержащий жидкость.Откачка эк.ёмкость на наливной в объёме-60м3 жидкости и отправка на слив терминал.Параметры скважины Ртр-6атм. Рзтр-50атм. Стравливание трубного и затрубного пространство. Глушение скважины через затрубное  пространство тех.водой в объёме-32м3 на выходе газ с жидкостью в объёме-17,3м3. На заполнение закачено-12,8м3.Циркуляция скважины до выхода чистой воды 1,5-цикла. Поглошение-1,9м3.Наблюдение за скважиной на перелив. Перелив отсутствует.ПЗР и демонтаж Ф/А . Монтаж ПВО и рабочий площадки.ПЗР и подъём ВНКТ73мм  с воронкой Ø110мм в количестве-55шт. Долив скважину -1м3 жидкости.  </t>
  </si>
  <si>
    <t>Долив скважины</t>
  </si>
  <si>
    <r>
      <t xml:space="preserve">ПЗР и подъём ВНКТ73мм  с воронкой </t>
    </r>
    <r>
      <rPr>
        <sz val="12"/>
        <rFont val="Calibri"/>
        <family val="2"/>
        <charset val="204"/>
      </rPr>
      <t>Ø</t>
    </r>
    <r>
      <rPr>
        <sz val="12"/>
        <rFont val="Arial"/>
        <family val="2"/>
        <charset val="204"/>
      </rPr>
      <t>110мм в количестве-55шт. Долив скважины -1м3 жидкости.</t>
    </r>
  </si>
  <si>
    <t>12.06.2020 г.</t>
  </si>
  <si>
    <t>Монтаж насоса УЭЦН 125/1700 с представителем тех.службы ТОО СП "КГМ".</t>
  </si>
  <si>
    <t>Завоз компоновка УЭЦН 125/1700 со склада ТОО СП "КГМ". Монтаж ПВО под ЭЦН. ПЗР к монтажу насоса УЭЦН 125/1700. (Обеденный перерыв от 12:00 до 12:30)</t>
  </si>
  <si>
    <t xml:space="preserve">Инструктаж по ТБ и ОТ. Продолжение  подъём ВНКТ73мм  с воронкой Ø110мм в количестве-113шт. Долив скважины -1м3 жидкости. Всего поднято 168шт ВНКТ73мм. </t>
  </si>
  <si>
    <t>Спуск компоновки насоса УЭЦН 125/1700 с обратным и сбивным клапанами на ВНКТ ф73мм в количестве- 30шт с шаблонированием шаблоном 59,6мм.  При спуске каждый 300-метров прозвон кабеля и опрессовка трубного пространство и обратного клапана на 70атм - герметично. Изоляция есть. Спуск продолжается.</t>
  </si>
  <si>
    <t>Демонтаж ПВО и ПВО для кабеля насоса ЭЦН. Демонтаж продалжается.</t>
  </si>
  <si>
    <t>Есболгаов О.</t>
  </si>
  <si>
    <t>Мусрепов Ж.</t>
  </si>
  <si>
    <t>Инструктаж по ТБ и ОТ. Доспуск компоновки насоса УЭЦН 125/1700 с обратным и сбивным клапанами на ВНКТ ф73мм в количестве-118 шт с шаблонированием шаблоном 59,6мм. Отбраковано ВНКТ Ф73мм 17шт (не проходит шаблон). При спуске каждый 300-метров прозвон кабеля и опрессовка трубного пространство и обратного клапана на 70атм - герметично. Изоляция есть.Башмак на глубине -1698,76м. Прием насоса на глубине -1688,38м.  (Обеденный перерыв от 00:30 до 01:00)</t>
  </si>
  <si>
    <t>Продолжение  подъём ВНКТ73мм  с воронкой Ø110мм в количестве-113шт. Долив скважины -1м3 жидкости. Всего поднято 168шт ВНКТ73мм. Завоз компоновка УЭЦН 125/1700 со склада ТОО СП "КГМ". Монтаж ПВО под ЭЦН. ПЗР к монтажу насоса УЭЦН 125/1700.спуск компоновки насоса УЭЦН 125/1700 с обратным и сбивным клапанами на ВНКТ ф73мм в количестве-148 шт с шаблонированием шаблоном 59,6мм. Отбраковано ВНКТ Ф73мм 17шт (не проходит шаблон).  При спуске каждый 300-метров прозвон кабеля и опрессовка трубного пространство и обратного клапана на 70атм - герметично. Изоляция есть.Башмак на глубине -1698,76м. Прием насоса на глубине -1688,38м. Демонтаж ПВО и ПВО для кабеля насоса ЭЦН. Демонтаж продалжается.</t>
  </si>
  <si>
    <t>13.06.2020 г.</t>
  </si>
  <si>
    <t xml:space="preserve">Инструктаж по ТБ и ОТ. Продолжение демонтажа ПВО. Монтаж планшайбы с кабель вводом. Демонтаж рабочий площадки и навесного оборудование. </t>
  </si>
  <si>
    <t>Монтаж Ф/Ё и опрессовка на 70атм.Подготовительные и пусконаладочные работы для запуска УЭЦН 125/1700. Соединение кабеля к вентиляционной клемной коробке.Замена станция управление.(Обеденный перерыв от 12:00 до 12:30)</t>
  </si>
  <si>
    <t>Инструктаж по ТБ и ОТ.Настройка станция управления. Запуск насоса УЭЦН с выходом на эко/емкость 19:15 часов. Наблюдение за параметрами скважины. Параметры : Частота - 40Гц, Ток- 17,3Ампер, Загрузка -41 %. Давление на приеме-  105атм. Ртр=0атм.Рзтр=0атм.Рм/к = 0атм. Отобрано жидкости в объёме -59,01м3. Откачка c экологиеской ёмкости на АЦН в объёме-60м3 нефтесодержащей жидкости и отправка на слив терминал. (Обеденный перерыв от 00:00 до 00:30)</t>
  </si>
  <si>
    <t xml:space="preserve"> Продолжение демонтажа ПВО. Монтаж планшайбы с кабель вводом. Демонтаж рабочий площадки и навесного оборудование. Монтаж Ф/Ё и опрессовка на 70атм.Подготовительные и пусконаладочные работы для запуска УЭЦН 125/1700. Соединение кабеля к вентиляционной клемной коробке.Настройка станция управления. Запуск насоса УЭЦН с выходом на эко/емкость 19:15 часов. Наблюдение за параметрами скважины. Параметры : Частота - 40Гц, Ток- 17,3Ампер, Загрузка -41 %. Давление на приеме-  105атм. Ртр=0атм.Рзтр=0атм.Рм/к = 0атм. Отобрано жидкости в объёме -59,01м3. Откачка c экологиеской ёмкости на АЦН в объёме-60м3 нефтесодержащей жидкости и отправка на слив терминал.</t>
  </si>
  <si>
    <t>14.06.2020 г.</t>
  </si>
  <si>
    <t>Отбор и откачка</t>
  </si>
  <si>
    <t>8</t>
  </si>
  <si>
    <t>Боранбаев Б.</t>
  </si>
  <si>
    <t>8-776-201-61-79</t>
  </si>
  <si>
    <t>Наблюдение за параметрами скважины. Параметры : Частота - 40Гц, Ток- 16,5Ампер, Загрузка -36 %. Давление на приеме -  92атм. Ртр=0атм.Рзтр=0атм.Рм/к = 0атм. Отобрано жидкости в объёме -28,31м3. Всего отобрано-87,32м3. Откачка c экологиеской ёмкости на АЦН в объёме-30м3 нефтесодержащей жидкости и отправка на слив терминал. Демонтаж станка УПА-80. 12:00 перевод скважину на шлейфную линий ТОО СП "КГМ".</t>
  </si>
  <si>
    <t>Инструктаж по ТБ и ОТ.  Наблюдение за параметрами скважины. Параметры : Частота - 40Гц, Ток- 16,5Ампер, Загрузка -36 %. Давление на приеме -  92атм. Ртр=0атм.Рзтр=0атм.Рм/к = 0атм. Отобрано жидкости в объёме -28,31м3. Всего отобрано-87,32м3. Откачка c экологиеской ёмкости на АЦН в объёме-30м3 нефтесодержащей жидкости и отправка на слив терминал. Демонтаж станка УПА-80. 12:00 перевод скважину на шлейфную линий ТОО СП "КГМ".</t>
  </si>
  <si>
    <t>Мастер по КПРС                                                                Мусрепов Ж  / Боранбаев Б.</t>
  </si>
  <si>
    <t>Мастер КПРС  ТОО "Zhanros Drilling"              _________________    Мусрепов Ж / Боранбаев Б.</t>
  </si>
  <si>
    <r>
      <t xml:space="preserve">Представитель тех.службы  ТОО СП "КГМ" _________________     </t>
    </r>
    <r>
      <rPr>
        <sz val="12"/>
        <rFont val="Arial"/>
        <family val="2"/>
        <charset val="204"/>
      </rPr>
      <t>_______________________</t>
    </r>
    <r>
      <rPr>
        <sz val="12"/>
        <rFont val="Times New Roman"/>
        <family val="1"/>
        <charset val="204"/>
      </rPr>
      <t>.</t>
    </r>
  </si>
  <si>
    <r>
      <t xml:space="preserve">Представитель СБ и РС ТОО СП "КГМ"        _________________     </t>
    </r>
    <r>
      <rPr>
        <sz val="12"/>
        <rFont val="Arial"/>
        <family val="2"/>
        <charset val="204"/>
      </rPr>
      <t>_______________________</t>
    </r>
    <r>
      <rPr>
        <sz val="12"/>
        <rFont val="Times New Roman"/>
        <family val="1"/>
        <charset val="204"/>
      </rPr>
      <t>.</t>
    </r>
  </si>
  <si>
    <t>Текущий забой Ц.М -1829м. (по данным ГИС от 09.06.2020г.)</t>
  </si>
  <si>
    <t xml:space="preserve">  в интервале: 1781,4-1783,5м; 1788-1791м  (Σ 5,1м).</t>
  </si>
  <si>
    <t xml:space="preserve">  Интервал перфораций горизонта Ю-II.</t>
  </si>
  <si>
    <t>Погpужной датчик ТМСП (нов) № 67967  L= 0,62м.  На гл-1698,76м.</t>
  </si>
  <si>
    <t xml:space="preserve"> </t>
  </si>
  <si>
    <t>Электродвигатель (нов) № Б180601076  L= 6,77м.  На гл-1698,14м.</t>
  </si>
  <si>
    <t>Гидрозащита (нов) № Б180701211 L= 2,99м.  На гл-1691,37м.</t>
  </si>
  <si>
    <t>Газосепаратор (нов) № Б180700750 L= 1,60м.  На гл-1688,38м.</t>
  </si>
  <si>
    <t xml:space="preserve">Насос ниж. УЭЦН-125/1700 (нов) № Б180703029 L= 4,20м. На гл-1686,78м. </t>
  </si>
  <si>
    <t>Насос сред. УЭЦН-125/1700 (нов) № Б180703078 L= 4,20м. На гл-1682,58м.</t>
  </si>
  <si>
    <t>Насос верх. УЭЦН-125/1700 (нов) № Б180702906  L= 3,25м. На гл-1678,38м.</t>
  </si>
  <si>
    <t>Переводник ВС-ГЛ 1 шт (нов)№0032 L= 0,14м.  На гл-1675,13м.</t>
  </si>
  <si>
    <t>ВНКТØ73мм 2 шт (б/у) L= 23,70м.  На гл-1674,99м.</t>
  </si>
  <si>
    <t>Обратный клапан КО-73(нов) №А180707164 L= 0,13м. На гл-1651,29м.</t>
  </si>
  <si>
    <t>ВНКТØ73мм 2 шт (б/у) L= 23,76м.  На гл-1651,16м.</t>
  </si>
  <si>
    <t>Сбивной клапан КС-73 (нов) № А1802428ТО L= 0,12 м.  На гл-1627,40м.</t>
  </si>
  <si>
    <t xml:space="preserve">Экс. колонна Ø168,3мм х 8,94мм    0 - 1869м.                                                                </t>
  </si>
  <si>
    <t>ВНКТØ73мм 144 шт. (б/у) L= 1620,88м.  На гл-1627,28м.</t>
  </si>
  <si>
    <t>Патрубок ф73мм под планшайбой (б/у) L= 0,80 м.  На гл-8,49м.</t>
  </si>
  <si>
    <t>Разница стола ротора L= 5,60 м.</t>
  </si>
  <si>
    <t>Схема подземной компоновки скважины</t>
  </si>
  <si>
    <t xml:space="preserve">      м/р "Акшабулак"  скв. № 283.</t>
  </si>
  <si>
    <t>Дата 12.06.2020 г.</t>
  </si>
  <si>
    <t xml:space="preserve"> Мусрепов Ж / Боранбаев Б.</t>
  </si>
  <si>
    <t>Мастер бригады</t>
  </si>
  <si>
    <t>Кабельный удленитель № 869337</t>
  </si>
  <si>
    <t>№67967</t>
  </si>
  <si>
    <t>Датчик ТМСП</t>
  </si>
  <si>
    <t>№Б180601076</t>
  </si>
  <si>
    <t>Двигатель</t>
  </si>
  <si>
    <t>№Б180701211</t>
  </si>
  <si>
    <t>Гидрозащита</t>
  </si>
  <si>
    <t>№Б180700750</t>
  </si>
  <si>
    <t>Газосеператор</t>
  </si>
  <si>
    <t>№Б180703029</t>
  </si>
  <si>
    <t>Насос УЭЦН 125/1700 нижный секция</t>
  </si>
  <si>
    <t>№Б180703078</t>
  </si>
  <si>
    <t>Насос УЭЦН 125/1700 сред.секция</t>
  </si>
  <si>
    <t>№Б180702906</t>
  </si>
  <si>
    <t>Насос УЭЦН 125/1700верхный секция</t>
  </si>
  <si>
    <t>Переводник ВС-ГЛ</t>
  </si>
  <si>
    <t>ВНКТФ73мм</t>
  </si>
  <si>
    <t xml:space="preserve">    </t>
  </si>
  <si>
    <t>А180707164</t>
  </si>
  <si>
    <t>Обратный клапан</t>
  </si>
  <si>
    <t>А18024228ТО</t>
  </si>
  <si>
    <t>Сбивной клапан КС-ВС73</t>
  </si>
  <si>
    <t>Патрубок ф73мм под планшайбы</t>
  </si>
  <si>
    <t>Разница стола ротора (м)</t>
  </si>
  <si>
    <t>мср</t>
  </si>
  <si>
    <t>#</t>
  </si>
  <si>
    <t xml:space="preserve"> Подземное оборудование</t>
  </si>
  <si>
    <t>1 до 155</t>
  </si>
  <si>
    <t>201 до 240</t>
  </si>
  <si>
    <t>161 до 200</t>
  </si>
  <si>
    <t>121 до 160</t>
  </si>
  <si>
    <t>81 до 120</t>
  </si>
  <si>
    <t>41 до 80</t>
  </si>
  <si>
    <t>1 до 40</t>
  </si>
  <si>
    <t xml:space="preserve">  </t>
  </si>
  <si>
    <t>12.06.2020г</t>
  </si>
  <si>
    <t>УПА-80</t>
  </si>
  <si>
    <t>73мм НКТ</t>
  </si>
  <si>
    <t>Дата:</t>
  </si>
  <si>
    <t>М/р. Акшабулак</t>
  </si>
  <si>
    <t>Скважина: 283</t>
  </si>
  <si>
    <t>Замер НКТ</t>
  </si>
  <si>
    <t>инж службы Б и РС</t>
  </si>
  <si>
    <t xml:space="preserve">Представитель тех.службы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</si>
</sst>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h:mm;@"/>
    <numFmt numFmtId="167" formatCode="0.0"/>
    <numFmt numFmtId="168" formatCode="#,##0.0_%\);[Red]\(#,##0.0%\)"/>
    <numFmt numFmtId="169" formatCode="General_)"/>
    <numFmt numFmtId="170" formatCode="&quot;$&quot;#.;\(&quot;$&quot;#,\)"/>
    <numFmt numFmtId="171" formatCode="_-* #,##0\ &quot;DM&quot;_-;\-* #,##0\ &quot;DM&quot;_-;_-* &quot;-&quot;\ &quot;DM&quot;_-;_-@_-"/>
    <numFmt numFmtId="172" formatCode="_-* #,##0&quot;ðóá&quot;_-;\-* #,##0&quot;ðóá&quot;_-;_-* &quot;-&quot;&quot;ðóá&quot;_-;_-@_-"/>
    <numFmt numFmtId="173" formatCode="_(&quot;$&quot;* #,##0_);_(&quot;$&quot;* \(#,##0\);_(&quot;$&quot;* &quot;-&quot;_);_(@_)"/>
    <numFmt numFmtId="174" formatCode="0.000&quot;%&quot;"/>
    <numFmt numFmtId="175" formatCode="_-* #,##0\ _D_M_-;\-* #,##0\ _D_M_-;_-* &quot;-&quot;\ _D_M_-;_-@_-"/>
    <numFmt numFmtId="176" formatCode="_-* #,##0.00\ _D_M_-;\-* #,##0.00\ _D_M_-;_-* &quot;-&quot;??\ _D_M_-;_-@_-"/>
    <numFmt numFmtId="177" formatCode="_(* #,##0.00_);_(* \(#,##0.00\);_(* &quot;-&quot;??_);_(@_)"/>
    <numFmt numFmtId="178" formatCode="_-* #,##0_-;\-* #,##0_-;_-* &quot;-&quot;_-;_-@_-"/>
    <numFmt numFmtId="179" formatCode="_-* #,##0.00_-;\-* #,##0.00_-;_-* &quot;-&quot;??_-;_-@_-"/>
    <numFmt numFmtId="180" formatCode="#,##0\ &quot;F&quot;;[Red]\-#,##0\ &quot;F&quot;"/>
    <numFmt numFmtId="181" formatCode="#,##0.00\ &quot;F&quot;;[Red]\-#,##0.00\ &quot;F&quot;"/>
    <numFmt numFmtId="182" formatCode="#,##0.00\ &quot;Pts&quot;;\-#,##0.00\ &quot;Pts&quot;"/>
    <numFmt numFmtId="183" formatCode="_(&quot;$&quot;* #,##0.00_);_(&quot;$&quot;* \(#,##0.00\);_(&quot;$&quot;* &quot;-&quot;??_);_(@_)"/>
    <numFmt numFmtId="184" formatCode="0.0%"/>
    <numFmt numFmtId="185" formatCode="[$-419]d\ mmm\ yy;@"/>
  </numFmts>
  <fonts count="100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</font>
    <font>
      <b/>
      <sz val="12"/>
      <name val="Arial"/>
      <family val="2"/>
      <charset val="204"/>
    </font>
    <font>
      <sz val="10"/>
      <name val="MS Sans Serif"/>
      <family val="2"/>
      <charset val="204"/>
    </font>
    <font>
      <b/>
      <sz val="12"/>
      <name val="Arial"/>
      <family val="2"/>
    </font>
    <font>
      <u/>
      <sz val="10"/>
      <name val="Arial"/>
      <family val="2"/>
      <charset val="204"/>
    </font>
    <font>
      <sz val="11"/>
      <name val="Arial"/>
      <family val="2"/>
    </font>
    <font>
      <sz val="11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name val="Arial MT"/>
    </font>
    <font>
      <sz val="8"/>
      <name val="Times New Roman"/>
      <family val="1"/>
      <charset val="204"/>
    </font>
    <font>
      <sz val="11"/>
      <color indexed="20"/>
      <name val="Calibri"/>
      <family val="2"/>
    </font>
    <font>
      <sz val="12"/>
      <name val="Tms Rmn"/>
    </font>
    <font>
      <sz val="10"/>
      <name val="Geneva"/>
    </font>
    <font>
      <b/>
      <sz val="11"/>
      <color indexed="52"/>
      <name val="Calibri"/>
      <family val="2"/>
    </font>
    <font>
      <sz val="12"/>
      <name val="Arial"/>
      <family val="2"/>
    </font>
    <font>
      <b/>
      <sz val="11"/>
      <color indexed="9"/>
      <name val="Calibri"/>
      <family val="2"/>
    </font>
    <font>
      <sz val="10"/>
      <name val="MS Serif"/>
      <family val="1"/>
      <charset val="204"/>
    </font>
    <font>
      <sz val="10"/>
      <name val="Arial Cyr"/>
      <charset val="204"/>
    </font>
    <font>
      <b/>
      <sz val="10"/>
      <name val="Times New Roman"/>
      <family val="1"/>
    </font>
    <font>
      <sz val="10"/>
      <name val="Arial CE"/>
      <charset val="238"/>
    </font>
    <font>
      <sz val="10"/>
      <color indexed="16"/>
      <name val="MS Serif"/>
      <family val="1"/>
      <charset val="20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  <charset val="204"/>
    </font>
    <font>
      <u/>
      <sz val="8.25"/>
      <color indexed="12"/>
      <name val="Arial Narrow"/>
      <family val="2"/>
      <charset val="20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 MT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  <charset val="204"/>
    </font>
    <font>
      <sz val="10"/>
      <name val="Helv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  <charset val="204"/>
    </font>
    <font>
      <sz val="11"/>
      <color indexed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b/>
      <sz val="12"/>
      <name val="Times New Roman"/>
      <family val="1"/>
      <charset val="204"/>
    </font>
    <font>
      <sz val="12"/>
      <color rgb="FFFF0000"/>
      <name val="Arial"/>
      <family val="2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b/>
      <sz val="8"/>
      <name val="Arial"/>
      <family val="2"/>
    </font>
    <font>
      <sz val="8"/>
      <name val="Arial Cyr"/>
      <charset val="204"/>
    </font>
    <font>
      <b/>
      <sz val="10"/>
      <name val="Arial Cyr"/>
      <charset val="204"/>
    </font>
    <font>
      <sz val="10"/>
      <name val="Arial"/>
      <family val="2"/>
    </font>
    <font>
      <b/>
      <sz val="8"/>
      <name val="Arial Cyr"/>
      <charset val="204"/>
    </font>
    <font>
      <sz val="10"/>
      <name val="Arial"/>
    </font>
    <font>
      <sz val="9"/>
      <name val="Arial"/>
      <family val="2"/>
      <charset val="204"/>
    </font>
    <font>
      <sz val="12"/>
      <name val="Calibri"/>
      <family val="2"/>
      <charset val="204"/>
    </font>
    <font>
      <sz val="12"/>
      <name val="Times New Roman"/>
      <family val="1"/>
      <charset val="204"/>
    </font>
    <font>
      <sz val="8"/>
      <name val="Arial Cyr"/>
      <family val="2"/>
      <charset val="204"/>
    </font>
    <font>
      <b/>
      <sz val="8"/>
      <name val="Arial Cyr"/>
    </font>
    <font>
      <b/>
      <sz val="12"/>
      <color rgb="FFFF0000"/>
      <name val="Times New Roman"/>
      <family val="1"/>
      <charset val="204"/>
    </font>
    <font>
      <b/>
      <sz val="8"/>
      <name val="Arial Cyr"/>
      <family val="2"/>
      <charset val="204"/>
    </font>
    <font>
      <b/>
      <sz val="11"/>
      <name val="Arial Cyr"/>
      <charset val="204"/>
    </font>
    <font>
      <b/>
      <sz val="11"/>
      <name val="Times New Roman"/>
      <family val="1"/>
      <charset val="204"/>
    </font>
    <font>
      <b/>
      <sz val="12"/>
      <name val="Arial Cyr"/>
      <charset val="204"/>
    </font>
    <font>
      <b/>
      <sz val="14"/>
      <name val="Arial Cyr"/>
      <family val="2"/>
      <charset val="204"/>
    </font>
    <font>
      <b/>
      <sz val="16"/>
      <name val="Arial Cyr"/>
      <family val="2"/>
      <charset val="204"/>
    </font>
    <font>
      <b/>
      <sz val="12"/>
      <color rgb="FFFF0000"/>
      <name val="Arial Cyr"/>
      <charset val="204"/>
    </font>
    <font>
      <sz val="7"/>
      <name val="Arial"/>
      <family val="2"/>
      <charset val="204"/>
    </font>
    <font>
      <sz val="9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1"/>
      <name val="Arial"/>
      <family val="2"/>
      <charset val="204"/>
    </font>
    <font>
      <b/>
      <sz val="18"/>
      <name val="Arial"/>
      <family val="2"/>
      <charset val="204"/>
    </font>
    <font>
      <b/>
      <i/>
      <sz val="8"/>
      <color indexed="81"/>
      <name val="Tahoma"/>
      <family val="2"/>
      <charset val="204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19">
    <xf numFmtId="0" fontId="0" fillId="0" borderId="0"/>
    <xf numFmtId="0" fontId="1" fillId="0" borderId="0"/>
    <xf numFmtId="0" fontId="1" fillId="0" borderId="0"/>
    <xf numFmtId="0" fontId="5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168" fontId="1" fillId="0" borderId="0" applyProtection="0">
      <protection locked="0"/>
    </xf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169" fontId="13" fillId="21" borderId="0" applyNumberFormat="0" applyFont="0" applyAlignment="0" applyProtection="0">
      <alignment horizontal="center"/>
    </xf>
    <xf numFmtId="0" fontId="14" fillId="0" borderId="0">
      <alignment horizontal="center" wrapText="1"/>
      <protection locked="0"/>
    </xf>
    <xf numFmtId="0" fontId="15" fillId="4" borderId="0" applyNumberFormat="0" applyBorder="0" applyAlignment="0" applyProtection="0"/>
    <xf numFmtId="0" fontId="16" fillId="0" borderId="0" applyNumberFormat="0" applyFill="0" applyBorder="0" applyAlignment="0" applyProtection="0"/>
    <xf numFmtId="170" fontId="17" fillId="0" borderId="0" applyFill="0" applyBorder="0" applyAlignment="0"/>
    <xf numFmtId="0" fontId="18" fillId="22" borderId="2" applyNumberFormat="0" applyAlignment="0" applyProtection="0"/>
    <xf numFmtId="169" fontId="19" fillId="0" borderId="0">
      <alignment horizontal="left" indent="1"/>
    </xf>
    <xf numFmtId="0" fontId="20" fillId="23" borderId="3" applyNumberFormat="0" applyAlignment="0" applyProtection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40" fontId="5" fillId="0" borderId="0" applyFont="0" applyFill="0" applyBorder="0" applyAlignment="0" applyProtection="0"/>
    <xf numFmtId="0" fontId="21" fillId="0" borderId="0" applyNumberFormat="0" applyAlignment="0">
      <alignment horizontal="left"/>
    </xf>
    <xf numFmtId="172" fontId="22" fillId="0" borderId="0" applyFont="0" applyFill="0" applyBorder="0" applyAlignment="0" applyProtection="0"/>
    <xf numFmtId="173" fontId="23" fillId="0" borderId="4" applyBorder="0"/>
    <xf numFmtId="174" fontId="1" fillId="0" borderId="0">
      <protection locked="0"/>
    </xf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24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26" fillId="0" borderId="0" applyNumberFormat="0" applyFill="0" applyBorder="0" applyAlignment="0" applyProtection="0"/>
    <xf numFmtId="0" fontId="27" fillId="5" borderId="0" applyNumberFormat="0" applyBorder="0" applyAlignment="0" applyProtection="0"/>
    <xf numFmtId="38" fontId="28" fillId="24" borderId="0" applyNumberFormat="0" applyBorder="0" applyAlignment="0" applyProtection="0"/>
    <xf numFmtId="0" fontId="29" fillId="21" borderId="0"/>
    <xf numFmtId="0" fontId="6" fillId="0" borderId="5" applyNumberFormat="0" applyAlignment="0" applyProtection="0">
      <alignment horizontal="left" vertical="center"/>
    </xf>
    <xf numFmtId="0" fontId="6" fillId="0" borderId="6">
      <alignment horizontal="left" vertical="center"/>
    </xf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10">
      <alignment horizontal="center"/>
    </xf>
    <xf numFmtId="0" fontId="33" fillId="0" borderId="0">
      <alignment horizontal="center"/>
    </xf>
    <xf numFmtId="0" fontId="34" fillId="0" borderId="0" applyNumberFormat="0" applyFill="0" applyBorder="0" applyAlignment="0" applyProtection="0">
      <alignment vertical="top"/>
      <protection locked="0"/>
    </xf>
    <xf numFmtId="0" fontId="35" fillId="8" borderId="2" applyNumberFormat="0" applyAlignment="0" applyProtection="0"/>
    <xf numFmtId="10" fontId="28" fillId="25" borderId="1" applyNumberFormat="0" applyBorder="0" applyAlignment="0" applyProtection="0"/>
    <xf numFmtId="0" fontId="36" fillId="0" borderId="11" applyNumberFormat="0" applyFill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0" fontId="37" fillId="26" borderId="0" applyNumberFormat="0" applyBorder="0" applyAlignment="0" applyProtection="0"/>
    <xf numFmtId="182" fontId="38" fillId="0" borderId="0"/>
    <xf numFmtId="0" fontId="22" fillId="0" borderId="0"/>
    <xf numFmtId="0" fontId="1" fillId="0" borderId="0"/>
    <xf numFmtId="0" fontId="1" fillId="27" borderId="12" applyNumberFormat="0" applyFont="0" applyAlignment="0" applyProtection="0"/>
    <xf numFmtId="0" fontId="39" fillId="22" borderId="13" applyNumberFormat="0" applyAlignment="0" applyProtection="0"/>
    <xf numFmtId="14" fontId="14" fillId="0" borderId="0">
      <alignment horizontal="center" wrapText="1"/>
      <protection locked="0"/>
    </xf>
    <xf numFmtId="10" fontId="1" fillId="0" borderId="0" applyFont="0" applyFill="0" applyBorder="0" applyAlignment="0" applyProtection="0"/>
    <xf numFmtId="0" fontId="40" fillId="28" borderId="0" applyNumberFormat="0" applyFont="0" applyBorder="0" applyAlignment="0">
      <alignment horizontal="center"/>
    </xf>
    <xf numFmtId="14" fontId="41" fillId="0" borderId="0" applyNumberFormat="0" applyFill="0" applyBorder="0" applyAlignment="0" applyProtection="0">
      <alignment horizontal="left"/>
    </xf>
    <xf numFmtId="0" fontId="40" fillId="1" borderId="6" applyNumberFormat="0" applyFont="0" applyAlignment="0">
      <alignment horizontal="center"/>
    </xf>
    <xf numFmtId="0" fontId="42" fillId="0" borderId="0" applyNumberFormat="0" applyFill="0" applyBorder="0" applyAlignment="0">
      <alignment horizontal="center"/>
    </xf>
    <xf numFmtId="0" fontId="1" fillId="0" borderId="0"/>
    <xf numFmtId="0" fontId="43" fillId="0" borderId="0"/>
    <xf numFmtId="40" fontId="44" fillId="0" borderId="0" applyBorder="0">
      <alignment horizontal="right"/>
    </xf>
    <xf numFmtId="0" fontId="45" fillId="0" borderId="0" applyNumberFormat="0" applyFill="0" applyBorder="0" applyAlignment="0" applyProtection="0"/>
    <xf numFmtId="0" fontId="46" fillId="0" borderId="14" applyNumberFormat="0" applyFill="0" applyAlignment="0" applyProtection="0"/>
    <xf numFmtId="0" fontId="47" fillId="0" borderId="0"/>
    <xf numFmtId="0" fontId="48" fillId="0" borderId="0" applyNumberForma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0" fontId="43" fillId="0" borderId="0"/>
    <xf numFmtId="0" fontId="22" fillId="0" borderId="0"/>
    <xf numFmtId="164" fontId="1" fillId="0" borderId="0" applyFont="0" applyFill="0" applyBorder="0" applyAlignment="0" applyProtection="0"/>
    <xf numFmtId="0" fontId="35" fillId="8" borderId="2" applyNumberFormat="0" applyAlignment="0" applyProtection="0"/>
    <xf numFmtId="0" fontId="63" fillId="0" borderId="21" applyNumberFormat="0" applyFill="0" applyAlignment="0" applyProtection="0"/>
    <xf numFmtId="0" fontId="47" fillId="0" borderId="0"/>
    <xf numFmtId="0" fontId="47" fillId="0" borderId="0"/>
    <xf numFmtId="0" fontId="1" fillId="0" borderId="0"/>
    <xf numFmtId="0" fontId="22" fillId="0" borderId="0"/>
    <xf numFmtId="0" fontId="49" fillId="0" borderId="0"/>
    <xf numFmtId="165" fontId="22" fillId="0" borderId="0" applyFont="0" applyFill="0" applyBorder="0" applyAlignment="0" applyProtection="0"/>
    <xf numFmtId="0" fontId="56" fillId="32" borderId="16" applyNumberFormat="0" applyAlignment="0" applyProtection="0"/>
    <xf numFmtId="0" fontId="57" fillId="33" borderId="17" applyNumberFormat="0" applyAlignment="0" applyProtection="0"/>
    <xf numFmtId="0" fontId="54" fillId="30" borderId="0" applyNumberFormat="0" applyBorder="0" applyAlignment="0" applyProtection="0"/>
    <xf numFmtId="0" fontId="49" fillId="3" borderId="0" applyNumberFormat="0" applyBorder="0" applyAlignment="0" applyProtection="0"/>
    <xf numFmtId="0" fontId="49" fillId="37" borderId="0" applyNumberFormat="0" applyBorder="0" applyAlignment="0" applyProtection="0"/>
    <xf numFmtId="0" fontId="64" fillId="38" borderId="0" applyNumberFormat="0" applyBorder="0" applyAlignment="0" applyProtection="0"/>
    <xf numFmtId="0" fontId="64" fillId="16" borderId="0" applyNumberFormat="0" applyBorder="0" applyAlignment="0" applyProtection="0"/>
    <xf numFmtId="0" fontId="64" fillId="42" borderId="0" applyNumberFormat="0" applyBorder="0" applyAlignment="0" applyProtection="0"/>
    <xf numFmtId="0" fontId="64" fillId="41" borderId="0" applyNumberFormat="0" applyBorder="0" applyAlignment="0" applyProtection="0"/>
    <xf numFmtId="0" fontId="64" fillId="39" borderId="0" applyNumberFormat="0" applyBorder="0" applyAlignment="0" applyProtection="0"/>
    <xf numFmtId="0" fontId="64" fillId="40" borderId="0" applyNumberFormat="0" applyBorder="0" applyAlignment="0" applyProtection="0"/>
    <xf numFmtId="0" fontId="64" fillId="43" borderId="0" applyNumberFormat="0" applyBorder="0" applyAlignment="0" applyProtection="0"/>
    <xf numFmtId="0" fontId="53" fillId="29" borderId="0" applyNumberFormat="0" applyBorder="0" applyAlignment="0" applyProtection="0"/>
    <xf numFmtId="0" fontId="58" fillId="33" borderId="16" applyNumberFormat="0" applyAlignment="0" applyProtection="0"/>
    <xf numFmtId="0" fontId="51" fillId="0" borderId="15" applyNumberFormat="0" applyFill="0" applyAlignment="0" applyProtection="0"/>
    <xf numFmtId="0" fontId="5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5" fillId="31" borderId="0" applyNumberFormat="0" applyBorder="0" applyAlignment="0" applyProtection="0"/>
    <xf numFmtId="0" fontId="62" fillId="0" borderId="0" applyNumberFormat="0" applyFill="0" applyBorder="0" applyAlignment="0" applyProtection="0"/>
    <xf numFmtId="0" fontId="22" fillId="35" borderId="20" applyNumberFormat="0" applyFont="0" applyAlignment="0" applyProtection="0"/>
    <xf numFmtId="0" fontId="60" fillId="34" borderId="19" applyNumberFormat="0" applyAlignment="0" applyProtection="0"/>
    <xf numFmtId="0" fontId="59" fillId="0" borderId="18" applyNumberFormat="0" applyFill="0" applyAlignment="0" applyProtection="0"/>
    <xf numFmtId="0" fontId="1" fillId="0" borderId="0"/>
    <xf numFmtId="0" fontId="61" fillId="0" borderId="0" applyNumberFormat="0" applyFill="0" applyBorder="0" applyAlignment="0" applyProtection="0"/>
    <xf numFmtId="0" fontId="64" fillId="36" borderId="0" applyNumberFormat="0" applyBorder="0" applyAlignment="0" applyProtection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75" fontId="1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0" fontId="49" fillId="0" borderId="0"/>
    <xf numFmtId="0" fontId="1" fillId="0" borderId="0"/>
    <xf numFmtId="0" fontId="22" fillId="0" borderId="0"/>
    <xf numFmtId="0" fontId="1" fillId="0" borderId="0"/>
    <xf numFmtId="0" fontId="77" fillId="0" borderId="0"/>
    <xf numFmtId="0" fontId="22" fillId="0" borderId="0" applyFont="0" applyFill="0" applyBorder="0" applyAlignment="0" applyProtection="0"/>
  </cellStyleXfs>
  <cellXfs count="496">
    <xf numFmtId="0" fontId="0" fillId="0" borderId="0" xfId="0"/>
    <xf numFmtId="0" fontId="1" fillId="0" borderId="0" xfId="1" applyFill="1" applyProtection="1">
      <protection locked="0"/>
    </xf>
    <xf numFmtId="0" fontId="3" fillId="0" borderId="0" xfId="1" applyFont="1" applyFill="1" applyProtection="1"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" fillId="0" borderId="0" xfId="1" applyFill="1" applyAlignment="1" applyProtection="1">
      <alignment vertical="top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8" fillId="0" borderId="0" xfId="1" applyFont="1" applyFill="1" applyProtection="1"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4" fillId="0" borderId="0" xfId="93" applyFont="1" applyAlignment="1">
      <alignment horizontal="center" vertical="center"/>
    </xf>
    <xf numFmtId="0" fontId="2" fillId="0" borderId="0" xfId="93" applyFont="1" applyAlignment="1">
      <alignment horizontal="center" vertical="center"/>
    </xf>
    <xf numFmtId="0" fontId="2" fillId="0" borderId="1" xfId="93" applyFont="1" applyFill="1" applyBorder="1" applyAlignment="1">
      <alignment horizontal="center" vertical="center"/>
    </xf>
    <xf numFmtId="0" fontId="19" fillId="0" borderId="0" xfId="93" applyFont="1" applyAlignment="1">
      <alignment horizontal="center" vertical="center" wrapText="1"/>
    </xf>
    <xf numFmtId="0" fontId="2" fillId="0" borderId="0" xfId="93" applyFont="1" applyAlignment="1" applyProtection="1">
      <alignment horizontal="center" vertical="center"/>
      <protection locked="0"/>
    </xf>
    <xf numFmtId="0" fontId="2" fillId="0" borderId="1" xfId="93" applyFont="1" applyBorder="1" applyAlignment="1">
      <alignment horizontal="center" vertical="center"/>
    </xf>
    <xf numFmtId="0" fontId="19" fillId="0" borderId="0" xfId="93" applyFont="1" applyBorder="1" applyAlignment="1" applyProtection="1">
      <alignment horizontal="center" vertical="center"/>
      <protection locked="0"/>
    </xf>
    <xf numFmtId="0" fontId="65" fillId="44" borderId="1" xfId="93" applyFont="1" applyFill="1" applyBorder="1" applyAlignment="1">
      <alignment horizontal="center" vertical="center"/>
    </xf>
    <xf numFmtId="0" fontId="4" fillId="44" borderId="1" xfId="93" applyFont="1" applyFill="1" applyBorder="1" applyAlignment="1">
      <alignment horizontal="center" vertical="center"/>
    </xf>
    <xf numFmtId="0" fontId="4" fillId="44" borderId="1" xfId="93" applyFont="1" applyFill="1" applyBorder="1" applyAlignment="1">
      <alignment vertical="center"/>
    </xf>
    <xf numFmtId="0" fontId="2" fillId="44" borderId="1" xfId="93" applyFont="1" applyFill="1" applyBorder="1" applyAlignment="1">
      <alignment horizontal="center" vertical="center"/>
    </xf>
    <xf numFmtId="0" fontId="2" fillId="0" borderId="0" xfId="93" applyFont="1" applyBorder="1" applyAlignment="1">
      <alignment vertical="center" wrapText="1"/>
    </xf>
    <xf numFmtId="0" fontId="9" fillId="44" borderId="1" xfId="93" applyFont="1" applyFill="1" applyBorder="1" applyAlignment="1" applyProtection="1">
      <alignment horizontal="center" vertical="center" wrapText="1"/>
      <protection locked="0"/>
    </xf>
    <xf numFmtId="14" fontId="9" fillId="0" borderId="1" xfId="93" applyNumberFormat="1" applyFont="1" applyFill="1" applyBorder="1" applyAlignment="1" applyProtection="1">
      <alignment horizontal="center" vertical="center"/>
    </xf>
    <xf numFmtId="0" fontId="9" fillId="0" borderId="1" xfId="93" applyFont="1" applyBorder="1" applyAlignment="1">
      <alignment horizontal="center" vertical="center"/>
    </xf>
    <xf numFmtId="0" fontId="9" fillId="0" borderId="0" xfId="93" applyFont="1" applyAlignment="1">
      <alignment horizontal="center" vertical="center"/>
    </xf>
    <xf numFmtId="0" fontId="9" fillId="0" borderId="1" xfId="93" applyFont="1" applyFill="1" applyBorder="1" applyAlignment="1">
      <alignment horizontal="center" vertical="center"/>
    </xf>
    <xf numFmtId="14" fontId="9" fillId="0" borderId="1" xfId="93" applyNumberFormat="1" applyFont="1" applyBorder="1" applyAlignment="1">
      <alignment horizontal="center" vertical="center"/>
    </xf>
    <xf numFmtId="0" fontId="19" fillId="0" borderId="0" xfId="93" applyFont="1" applyBorder="1" applyAlignment="1" applyProtection="1">
      <alignment vertical="center"/>
      <protection locked="0"/>
    </xf>
    <xf numFmtId="0" fontId="9" fillId="44" borderId="1" xfId="93" applyFont="1" applyFill="1" applyBorder="1" applyAlignment="1" applyProtection="1">
      <alignment horizontal="center" vertical="center"/>
      <protection locked="0"/>
    </xf>
    <xf numFmtId="0" fontId="9" fillId="0" borderId="1" xfId="93" applyFont="1" applyFill="1" applyBorder="1" applyAlignment="1" applyProtection="1">
      <alignment horizontal="center" vertical="center"/>
    </xf>
    <xf numFmtId="0" fontId="9" fillId="0" borderId="1" xfId="93" applyFont="1" applyBorder="1" applyAlignment="1">
      <alignment horizontal="center" vertical="center" wrapText="1"/>
    </xf>
    <xf numFmtId="0" fontId="9" fillId="2" borderId="1" xfId="93" applyFont="1" applyFill="1" applyBorder="1" applyAlignment="1" applyProtection="1">
      <alignment horizontal="center" vertical="center"/>
    </xf>
    <xf numFmtId="0" fontId="2" fillId="0" borderId="0" xfId="93" applyFont="1" applyAlignment="1">
      <alignment vertical="top"/>
    </xf>
    <xf numFmtId="20" fontId="68" fillId="2" borderId="1" xfId="1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1" applyNumberFormat="1" applyFont="1" applyFill="1" applyBorder="1" applyAlignment="1" applyProtection="1">
      <alignment horizontal="center" vertical="center"/>
      <protection locked="0"/>
    </xf>
    <xf numFmtId="167" fontId="67" fillId="2" borderId="1" xfId="1" applyNumberFormat="1" applyFont="1" applyFill="1" applyBorder="1" applyAlignment="1" applyProtection="1">
      <alignment horizontal="center" vertical="center"/>
    </xf>
    <xf numFmtId="167" fontId="2" fillId="2" borderId="1" xfId="1" applyNumberFormat="1" applyFont="1" applyFill="1" applyBorder="1" applyAlignment="1" applyProtection="1">
      <alignment horizontal="center" vertical="center"/>
    </xf>
    <xf numFmtId="49" fontId="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93" applyFont="1" applyBorder="1" applyAlignment="1">
      <alignment horizontal="center" vertical="center"/>
    </xf>
    <xf numFmtId="0" fontId="2" fillId="2" borderId="0" xfId="93" applyFont="1" applyFill="1" applyAlignment="1">
      <alignment horizontal="center" vertical="center"/>
    </xf>
    <xf numFmtId="0" fontId="2" fillId="2" borderId="0" xfId="93" applyFont="1" applyFill="1" applyAlignment="1" applyProtection="1">
      <alignment horizontal="center" vertical="center"/>
      <protection locked="0"/>
    </xf>
    <xf numFmtId="0" fontId="69" fillId="0" borderId="1" xfId="93" applyFont="1" applyFill="1" applyBorder="1" applyAlignment="1">
      <alignment horizontal="center" vertical="center" wrapText="1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9" fillId="0" borderId="1" xfId="93" applyFont="1" applyBorder="1" applyAlignment="1">
      <alignment horizontal="center" vertical="center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2" fillId="0" borderId="1" xfId="93" applyFont="1" applyBorder="1" applyAlignment="1">
      <alignment horizontal="center" vertical="center" wrapText="1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22" fillId="0" borderId="0" xfId="103"/>
    <xf numFmtId="0" fontId="72" fillId="46" borderId="31" xfId="103" applyFont="1" applyFill="1" applyBorder="1" applyAlignment="1" applyProtection="1">
      <alignment horizontal="center" vertical="center" wrapText="1"/>
    </xf>
    <xf numFmtId="0" fontId="72" fillId="46" borderId="32" xfId="103" applyFont="1" applyFill="1" applyBorder="1" applyAlignment="1" applyProtection="1">
      <alignment horizontal="center" vertical="center" wrapText="1"/>
    </xf>
    <xf numFmtId="0" fontId="72" fillId="47" borderId="32" xfId="103" applyFont="1" applyFill="1" applyBorder="1" applyAlignment="1" applyProtection="1">
      <alignment horizontal="center" vertical="center" wrapText="1"/>
    </xf>
    <xf numFmtId="167" fontId="72" fillId="46" borderId="32" xfId="103" applyNumberFormat="1" applyFont="1" applyFill="1" applyBorder="1" applyAlignment="1" applyProtection="1">
      <alignment horizontal="center" vertical="center" wrapText="1"/>
    </xf>
    <xf numFmtId="167" fontId="72" fillId="48" borderId="32" xfId="103" applyNumberFormat="1" applyFont="1" applyFill="1" applyBorder="1" applyAlignment="1" applyProtection="1">
      <alignment horizontal="center" vertical="center" wrapText="1"/>
    </xf>
    <xf numFmtId="167" fontId="72" fillId="46" borderId="33" xfId="103" applyNumberFormat="1" applyFont="1" applyFill="1" applyBorder="1" applyAlignment="1" applyProtection="1">
      <alignment horizontal="center" vertical="center" wrapText="1"/>
    </xf>
    <xf numFmtId="0" fontId="72" fillId="46" borderId="34" xfId="103" applyFont="1" applyFill="1" applyBorder="1" applyAlignment="1" applyProtection="1">
      <alignment horizontal="center" vertical="center" wrapText="1"/>
    </xf>
    <xf numFmtId="0" fontId="72" fillId="48" borderId="37" xfId="103" applyFont="1" applyFill="1" applyBorder="1" applyAlignment="1" applyProtection="1">
      <alignment vertical="center" wrapText="1"/>
    </xf>
    <xf numFmtId="0" fontId="72" fillId="48" borderId="0" xfId="103" applyFont="1" applyFill="1" applyBorder="1" applyAlignment="1" applyProtection="1">
      <alignment vertical="center" wrapText="1"/>
    </xf>
    <xf numFmtId="0" fontId="72" fillId="2" borderId="38" xfId="103" applyFont="1" applyFill="1" applyBorder="1" applyAlignment="1" applyProtection="1">
      <alignment vertical="center" wrapText="1"/>
    </xf>
    <xf numFmtId="0" fontId="72" fillId="2" borderId="0" xfId="103" applyFont="1" applyFill="1" applyBorder="1" applyAlignment="1" applyProtection="1">
      <alignment vertical="center" wrapText="1"/>
    </xf>
    <xf numFmtId="0" fontId="73" fillId="49" borderId="39" xfId="103" applyFont="1" applyFill="1" applyBorder="1" applyAlignment="1" applyProtection="1">
      <alignment horizontal="center" vertical="center"/>
      <protection locked="0"/>
    </xf>
    <xf numFmtId="49" fontId="74" fillId="49" borderId="40" xfId="103" applyNumberFormat="1" applyFont="1" applyFill="1" applyBorder="1" applyAlignment="1" applyProtection="1">
      <alignment horizontal="center" vertical="center"/>
      <protection locked="0"/>
    </xf>
    <xf numFmtId="0" fontId="22" fillId="0" borderId="44" xfId="103" applyFont="1" applyBorder="1" applyAlignment="1" applyProtection="1">
      <alignment horizontal="center" vertical="center"/>
      <protection locked="0"/>
    </xf>
    <xf numFmtId="49" fontId="22" fillId="0" borderId="1" xfId="103" applyNumberFormat="1" applyBorder="1" applyAlignment="1" applyProtection="1">
      <alignment horizontal="center" vertical="center"/>
      <protection locked="0"/>
    </xf>
    <xf numFmtId="0" fontId="22" fillId="0" borderId="1" xfId="103" applyFont="1" applyBorder="1" applyAlignment="1" applyProtection="1">
      <alignment horizontal="center" vertical="center"/>
      <protection locked="0"/>
    </xf>
    <xf numFmtId="2" fontId="22" fillId="0" borderId="1" xfId="103" applyNumberFormat="1" applyFont="1" applyFill="1" applyBorder="1" applyAlignment="1" applyProtection="1">
      <alignment horizontal="center" vertical="center"/>
      <protection locked="0"/>
    </xf>
    <xf numFmtId="2" fontId="22" fillId="0" borderId="1" xfId="103" applyNumberFormat="1" applyFont="1" applyFill="1" applyBorder="1" applyAlignment="1" applyProtection="1">
      <alignment horizontal="center" vertical="center"/>
    </xf>
    <xf numFmtId="184" fontId="22" fillId="0" borderId="1" xfId="103" applyNumberFormat="1" applyFont="1" applyFill="1" applyBorder="1" applyAlignment="1" applyProtection="1">
      <alignment horizontal="center" vertical="center"/>
      <protection locked="0"/>
    </xf>
    <xf numFmtId="10" fontId="75" fillId="0" borderId="1" xfId="94" applyNumberFormat="1" applyFont="1" applyFill="1" applyBorder="1" applyAlignment="1" applyProtection="1">
      <alignment horizontal="center" vertical="center"/>
      <protection locked="0"/>
    </xf>
    <xf numFmtId="0" fontId="22" fillId="0" borderId="1" xfId="103" applyNumberFormat="1" applyFont="1" applyFill="1" applyBorder="1" applyAlignment="1" applyProtection="1">
      <alignment horizontal="center" vertical="center"/>
      <protection locked="0"/>
    </xf>
    <xf numFmtId="1" fontId="73" fillId="0" borderId="1" xfId="103" applyNumberFormat="1" applyFont="1" applyFill="1" applyBorder="1" applyAlignment="1" applyProtection="1">
      <alignment horizontal="center" vertical="center"/>
      <protection locked="0"/>
    </xf>
    <xf numFmtId="167" fontId="73" fillId="2" borderId="45" xfId="103" applyNumberFormat="1" applyFont="1" applyFill="1" applyBorder="1" applyAlignment="1" applyProtection="1">
      <alignment horizontal="center" vertical="center"/>
      <protection locked="0"/>
    </xf>
    <xf numFmtId="167" fontId="73" fillId="49" borderId="45" xfId="103" applyNumberFormat="1" applyFont="1" applyFill="1" applyBorder="1" applyAlignment="1" applyProtection="1">
      <alignment horizontal="center" vertical="center"/>
      <protection locked="0"/>
    </xf>
    <xf numFmtId="0" fontId="22" fillId="2" borderId="44" xfId="103" applyFont="1" applyFill="1" applyBorder="1" applyAlignment="1" applyProtection="1">
      <alignment horizontal="center" vertical="center"/>
      <protection locked="0"/>
    </xf>
    <xf numFmtId="49" fontId="22" fillId="2" borderId="1" xfId="103" applyNumberFormat="1" applyFill="1" applyBorder="1" applyAlignment="1" applyProtection="1">
      <alignment horizontal="center" vertical="center"/>
      <protection locked="0"/>
    </xf>
    <xf numFmtId="0" fontId="74" fillId="2" borderId="24" xfId="103" applyFont="1" applyFill="1" applyBorder="1" applyAlignment="1" applyProtection="1">
      <alignment vertical="center"/>
      <protection locked="0"/>
    </xf>
    <xf numFmtId="0" fontId="74" fillId="2" borderId="1" xfId="103" applyFont="1" applyFill="1" applyBorder="1" applyAlignment="1" applyProtection="1">
      <alignment vertical="center"/>
      <protection locked="0"/>
    </xf>
    <xf numFmtId="0" fontId="74" fillId="2" borderId="6" xfId="103" applyFont="1" applyFill="1" applyBorder="1" applyAlignment="1" applyProtection="1">
      <alignment vertical="center"/>
      <protection locked="0"/>
    </xf>
    <xf numFmtId="0" fontId="22" fillId="2" borderId="1" xfId="103" applyFont="1" applyFill="1" applyBorder="1" applyAlignment="1" applyProtection="1">
      <alignment horizontal="center" vertical="center"/>
      <protection locked="0"/>
    </xf>
    <xf numFmtId="0" fontId="22" fillId="2" borderId="6" xfId="103" applyFont="1" applyFill="1" applyBorder="1" applyAlignment="1" applyProtection="1">
      <alignment horizontal="center" vertical="center"/>
      <protection locked="0"/>
    </xf>
    <xf numFmtId="2" fontId="22" fillId="0" borderId="22" xfId="103" applyNumberFormat="1" applyFont="1" applyFill="1" applyBorder="1" applyAlignment="1" applyProtection="1">
      <alignment horizontal="center" vertical="center"/>
    </xf>
    <xf numFmtId="1" fontId="73" fillId="0" borderId="22" xfId="103" applyNumberFormat="1" applyFont="1" applyFill="1" applyBorder="1" applyAlignment="1" applyProtection="1">
      <alignment horizontal="center" vertical="center"/>
      <protection locked="0"/>
    </xf>
    <xf numFmtId="184" fontId="22" fillId="0" borderId="22" xfId="103" applyNumberFormat="1" applyFont="1" applyFill="1" applyBorder="1" applyAlignment="1" applyProtection="1">
      <alignment horizontal="center" vertical="center"/>
      <protection locked="0"/>
    </xf>
    <xf numFmtId="0" fontId="22" fillId="2" borderId="1" xfId="103" applyFill="1" applyBorder="1" applyAlignment="1" applyProtection="1">
      <alignment horizontal="center" vertical="center"/>
      <protection locked="0"/>
    </xf>
    <xf numFmtId="0" fontId="22" fillId="2" borderId="24" xfId="103" applyFont="1" applyFill="1" applyBorder="1" applyAlignment="1" applyProtection="1">
      <alignment horizontal="center" vertical="center"/>
      <protection locked="0"/>
    </xf>
    <xf numFmtId="0" fontId="22" fillId="0" borderId="0" xfId="103" applyBorder="1"/>
    <xf numFmtId="2" fontId="22" fillId="2" borderId="1" xfId="103" applyNumberFormat="1" applyFont="1" applyFill="1" applyBorder="1" applyAlignment="1" applyProtection="1">
      <alignment horizontal="center" vertical="center"/>
      <protection locked="0"/>
    </xf>
    <xf numFmtId="184" fontId="22" fillId="2" borderId="1" xfId="103" applyNumberFormat="1" applyFont="1" applyFill="1" applyBorder="1" applyAlignment="1" applyProtection="1">
      <alignment horizontal="center" vertical="center"/>
      <protection locked="0"/>
    </xf>
    <xf numFmtId="2" fontId="22" fillId="2" borderId="1" xfId="103" applyNumberFormat="1" applyFont="1" applyFill="1" applyBorder="1" applyAlignment="1" applyProtection="1">
      <alignment horizontal="center" vertical="center"/>
    </xf>
    <xf numFmtId="1" fontId="73" fillId="2" borderId="1" xfId="103" applyNumberFormat="1" applyFont="1" applyFill="1" applyBorder="1" applyAlignment="1" applyProtection="1">
      <alignment horizontal="center" vertical="center"/>
      <protection locked="0"/>
    </xf>
    <xf numFmtId="2" fontId="74" fillId="2" borderId="1" xfId="103" applyNumberFormat="1" applyFont="1" applyFill="1" applyBorder="1" applyAlignment="1" applyProtection="1">
      <alignment vertical="center"/>
      <protection locked="0"/>
    </xf>
    <xf numFmtId="184" fontId="22" fillId="2" borderId="22" xfId="103" applyNumberFormat="1" applyFont="1" applyFill="1" applyBorder="1" applyAlignment="1" applyProtection="1">
      <alignment horizontal="center" vertical="center"/>
      <protection locked="0"/>
    </xf>
    <xf numFmtId="1" fontId="73" fillId="2" borderId="22" xfId="103" applyNumberFormat="1" applyFont="1" applyFill="1" applyBorder="1" applyAlignment="1" applyProtection="1">
      <alignment horizontal="center" vertical="center"/>
      <protection locked="0"/>
    </xf>
    <xf numFmtId="0" fontId="73" fillId="0" borderId="44" xfId="103" applyFont="1" applyBorder="1" applyAlignment="1" applyProtection="1">
      <alignment horizontal="center" vertical="center"/>
      <protection locked="0"/>
    </xf>
    <xf numFmtId="0" fontId="22" fillId="2" borderId="1" xfId="103" applyNumberFormat="1" applyFont="1" applyFill="1" applyBorder="1" applyAlignment="1" applyProtection="1">
      <alignment horizontal="center" vertical="center"/>
      <protection locked="0"/>
    </xf>
    <xf numFmtId="1" fontId="73" fillId="2" borderId="23" xfId="103" applyNumberFormat="1" applyFont="1" applyFill="1" applyBorder="1" applyAlignment="1" applyProtection="1">
      <alignment horizontal="center" vertical="center"/>
      <protection locked="0"/>
    </xf>
    <xf numFmtId="0" fontId="73" fillId="2" borderId="1" xfId="103" applyFont="1" applyFill="1" applyBorder="1" applyAlignment="1" applyProtection="1">
      <alignment horizontal="center" vertical="center"/>
      <protection locked="0"/>
    </xf>
    <xf numFmtId="2" fontId="22" fillId="2" borderId="26" xfId="103" applyNumberFormat="1" applyFont="1" applyFill="1" applyBorder="1" applyAlignment="1" applyProtection="1">
      <alignment horizontal="center" vertical="center"/>
      <protection locked="0"/>
    </xf>
    <xf numFmtId="2" fontId="22" fillId="2" borderId="23" xfId="103" applyNumberFormat="1" applyFont="1" applyFill="1" applyBorder="1" applyAlignment="1" applyProtection="1">
      <alignment horizontal="center" vertical="center"/>
      <protection locked="0"/>
    </xf>
    <xf numFmtId="0" fontId="22" fillId="2" borderId="22" xfId="103" applyNumberFormat="1" applyFont="1" applyFill="1" applyBorder="1" applyAlignment="1" applyProtection="1">
      <alignment horizontal="center" vertical="center"/>
      <protection locked="0"/>
    </xf>
    <xf numFmtId="0" fontId="73" fillId="0" borderId="46" xfId="103" applyFont="1" applyBorder="1" applyAlignment="1" applyProtection="1">
      <alignment horizontal="center" vertical="center"/>
      <protection locked="0"/>
    </xf>
    <xf numFmtId="2" fontId="22" fillId="2" borderId="22" xfId="103" applyNumberFormat="1" applyFont="1" applyFill="1" applyBorder="1" applyAlignment="1" applyProtection="1">
      <alignment horizontal="center" vertical="center"/>
    </xf>
    <xf numFmtId="0" fontId="73" fillId="2" borderId="44" xfId="103" applyFont="1" applyFill="1" applyBorder="1" applyAlignment="1" applyProtection="1">
      <alignment horizontal="center" vertical="center"/>
      <protection locked="0"/>
    </xf>
    <xf numFmtId="49" fontId="22" fillId="0" borderId="1" xfId="103" applyNumberFormat="1" applyFill="1" applyBorder="1" applyAlignment="1" applyProtection="1">
      <alignment horizontal="center" vertical="center"/>
      <protection locked="0"/>
    </xf>
    <xf numFmtId="167" fontId="73" fillId="2" borderId="45" xfId="103" applyNumberFormat="1" applyFont="1" applyFill="1" applyBorder="1" applyAlignment="1" applyProtection="1">
      <alignment horizontal="center" vertical="center" wrapText="1"/>
      <protection locked="0"/>
    </xf>
    <xf numFmtId="167" fontId="76" fillId="0" borderId="47" xfId="103" applyNumberFormat="1" applyFont="1" applyFill="1" applyBorder="1" applyAlignment="1" applyProtection="1">
      <alignment horizontal="center" vertical="center"/>
      <protection locked="0"/>
    </xf>
    <xf numFmtId="0" fontId="73" fillId="0" borderId="48" xfId="103" applyFont="1" applyBorder="1" applyAlignment="1" applyProtection="1">
      <alignment horizontal="center" vertical="center"/>
      <protection locked="0"/>
    </xf>
    <xf numFmtId="49" fontId="22" fillId="0" borderId="49" xfId="103" applyNumberFormat="1" applyFill="1" applyBorder="1" applyAlignment="1" applyProtection="1">
      <alignment horizontal="center" vertical="center"/>
      <protection locked="0"/>
    </xf>
    <xf numFmtId="0" fontId="22" fillId="0" borderId="49" xfId="103" applyFont="1" applyBorder="1" applyAlignment="1" applyProtection="1">
      <alignment horizontal="center" vertical="center"/>
      <protection locked="0"/>
    </xf>
    <xf numFmtId="2" fontId="22" fillId="0" borderId="49" xfId="103" applyNumberFormat="1" applyFont="1" applyFill="1" applyBorder="1" applyAlignment="1" applyProtection="1">
      <alignment horizontal="center" vertical="center"/>
      <protection locked="0"/>
    </xf>
    <xf numFmtId="184" fontId="22" fillId="0" borderId="49" xfId="103" applyNumberFormat="1" applyFont="1" applyFill="1" applyBorder="1" applyAlignment="1" applyProtection="1">
      <alignment horizontal="center" vertical="center"/>
      <protection locked="0"/>
    </xf>
    <xf numFmtId="2" fontId="22" fillId="0" borderId="49" xfId="103" applyNumberFormat="1" applyFont="1" applyFill="1" applyBorder="1" applyAlignment="1" applyProtection="1">
      <alignment horizontal="center" vertical="center"/>
    </xf>
    <xf numFmtId="10" fontId="75" fillId="0" borderId="23" xfId="94" applyNumberFormat="1" applyFont="1" applyFill="1" applyBorder="1" applyAlignment="1" applyProtection="1">
      <alignment horizontal="center" vertical="center"/>
      <protection locked="0"/>
    </xf>
    <xf numFmtId="1" fontId="73" fillId="0" borderId="23" xfId="103" applyNumberFormat="1" applyFont="1" applyFill="1" applyBorder="1" applyAlignment="1" applyProtection="1">
      <alignment horizontal="center" vertical="center"/>
      <protection locked="0"/>
    </xf>
    <xf numFmtId="0" fontId="22" fillId="0" borderId="37" xfId="103" applyBorder="1"/>
    <xf numFmtId="167" fontId="73" fillId="0" borderId="37" xfId="103" applyNumberFormat="1" applyFont="1" applyFill="1" applyBorder="1" applyAlignment="1" applyProtection="1">
      <alignment horizontal="center" vertical="center"/>
      <protection locked="0"/>
    </xf>
    <xf numFmtId="0" fontId="76" fillId="0" borderId="32" xfId="103" applyFont="1" applyBorder="1" applyAlignment="1" applyProtection="1">
      <alignment horizontal="center" vertical="center"/>
      <protection locked="0"/>
    </xf>
    <xf numFmtId="0" fontId="76" fillId="0" borderId="52" xfId="103" applyFont="1" applyFill="1" applyBorder="1" applyAlignment="1" applyProtection="1">
      <alignment horizontal="center" vertical="center"/>
      <protection locked="0"/>
    </xf>
    <xf numFmtId="0" fontId="73" fillId="0" borderId="0" xfId="103" applyNumberFormat="1" applyFont="1" applyFill="1" applyBorder="1" applyAlignment="1" applyProtection="1">
      <alignment horizontal="center" vertical="center"/>
      <protection locked="0"/>
    </xf>
    <xf numFmtId="9" fontId="70" fillId="0" borderId="56" xfId="103" applyNumberFormat="1" applyFont="1" applyFill="1" applyBorder="1" applyAlignment="1" applyProtection="1">
      <alignment horizontal="center" vertical="center"/>
    </xf>
    <xf numFmtId="167" fontId="73" fillId="2" borderId="45" xfId="103" applyNumberFormat="1" applyFont="1" applyFill="1" applyBorder="1" applyAlignment="1" applyProtection="1">
      <alignment horizontal="left" vertical="center" wrapText="1"/>
      <protection locked="0"/>
    </xf>
    <xf numFmtId="0" fontId="78" fillId="0" borderId="1" xfId="93" applyFont="1" applyFill="1" applyBorder="1" applyAlignment="1">
      <alignment horizontal="center" vertical="center" wrapText="1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9" fillId="0" borderId="1" xfId="93" applyFont="1" applyBorder="1" applyAlignment="1">
      <alignment horizontal="center" vertical="center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22" fillId="0" borderId="0" xfId="96" applyAlignment="1">
      <alignment horizontal="center"/>
    </xf>
    <xf numFmtId="0" fontId="66" fillId="0" borderId="0" xfId="96" applyFont="1" applyAlignment="1"/>
    <xf numFmtId="0" fontId="81" fillId="0" borderId="0" xfId="96" applyFont="1" applyBorder="1" applyAlignment="1">
      <alignment horizontal="center"/>
    </xf>
    <xf numFmtId="0" fontId="22" fillId="0" borderId="0" xfId="96" applyBorder="1" applyAlignment="1">
      <alignment horizontal="center"/>
    </xf>
    <xf numFmtId="0" fontId="22" fillId="50" borderId="0" xfId="96" applyFill="1" applyAlignment="1">
      <alignment horizontal="center"/>
    </xf>
    <xf numFmtId="0" fontId="80" fillId="0" borderId="0" xfId="103" applyFont="1"/>
    <xf numFmtId="0" fontId="80" fillId="0" borderId="0" xfId="103" applyFont="1" applyBorder="1"/>
    <xf numFmtId="0" fontId="82" fillId="0" borderId="0" xfId="96" applyFont="1" applyBorder="1" applyAlignment="1">
      <alignment horizontal="center"/>
    </xf>
    <xf numFmtId="0" fontId="81" fillId="0" borderId="0" xfId="96" applyFont="1" applyAlignment="1">
      <alignment horizontal="center"/>
    </xf>
    <xf numFmtId="0" fontId="80" fillId="0" borderId="0" xfId="103" applyFont="1" applyBorder="1" applyAlignment="1">
      <alignment horizontal="left"/>
    </xf>
    <xf numFmtId="0" fontId="80" fillId="0" borderId="0" xfId="103" applyFont="1" applyAlignment="1">
      <alignment horizontal="left"/>
    </xf>
    <xf numFmtId="0" fontId="66" fillId="0" borderId="0" xfId="96" applyFont="1" applyBorder="1" applyAlignment="1">
      <alignment horizontal="left"/>
    </xf>
    <xf numFmtId="0" fontId="66" fillId="0" borderId="0" xfId="103" applyFont="1" applyAlignment="1">
      <alignment horizontal="left"/>
    </xf>
    <xf numFmtId="0" fontId="74" fillId="0" borderId="0" xfId="103" applyFont="1" applyBorder="1" applyAlignment="1">
      <alignment horizontal="center"/>
    </xf>
    <xf numFmtId="0" fontId="22" fillId="0" borderId="0" xfId="103" applyAlignment="1"/>
    <xf numFmtId="0" fontId="82" fillId="0" borderId="0" xfId="96" applyFont="1" applyBorder="1" applyAlignment="1"/>
    <xf numFmtId="0" fontId="66" fillId="0" borderId="0" xfId="103" applyFont="1" applyBorder="1" applyAlignment="1"/>
    <xf numFmtId="0" fontId="84" fillId="0" borderId="0" xfId="96" applyFont="1" applyFill="1" applyBorder="1" applyAlignment="1"/>
    <xf numFmtId="2" fontId="84" fillId="0" borderId="0" xfId="96" applyNumberFormat="1" applyFont="1" applyFill="1" applyBorder="1" applyAlignment="1"/>
    <xf numFmtId="0" fontId="80" fillId="0" borderId="0" xfId="103" applyFont="1" applyAlignment="1"/>
    <xf numFmtId="0" fontId="83" fillId="0" borderId="0" xfId="103" applyFont="1"/>
    <xf numFmtId="0" fontId="76" fillId="0" borderId="0" xfId="96" applyFont="1" applyBorder="1" applyAlignment="1"/>
    <xf numFmtId="0" fontId="22" fillId="0" borderId="0" xfId="103" applyBorder="1" applyAlignment="1">
      <alignment horizontal="center"/>
    </xf>
    <xf numFmtId="0" fontId="76" fillId="0" borderId="0" xfId="96" applyFont="1" applyBorder="1" applyAlignment="1">
      <alignment horizontal="center"/>
    </xf>
    <xf numFmtId="0" fontId="66" fillId="0" borderId="0" xfId="103" applyFont="1" applyBorder="1"/>
    <xf numFmtId="0" fontId="66" fillId="0" borderId="0" xfId="103" applyFont="1" applyBorder="1" applyAlignment="1">
      <alignment horizontal="left"/>
    </xf>
    <xf numFmtId="0" fontId="74" fillId="0" borderId="0" xfId="103" applyFont="1"/>
    <xf numFmtId="0" fontId="66" fillId="0" borderId="0" xfId="103" applyFont="1" applyBorder="1" applyAlignment="1">
      <alignment vertical="top"/>
    </xf>
    <xf numFmtId="0" fontId="84" fillId="0" borderId="0" xfId="96" applyFont="1" applyBorder="1" applyAlignment="1">
      <alignment horizontal="center"/>
    </xf>
    <xf numFmtId="0" fontId="66" fillId="0" borderId="0" xfId="103" applyFont="1" applyBorder="1" applyAlignment="1">
      <alignment vertical="center"/>
    </xf>
    <xf numFmtId="0" fontId="85" fillId="0" borderId="0" xfId="103" applyFont="1"/>
    <xf numFmtId="0" fontId="66" fillId="0" borderId="0" xfId="96" applyFont="1" applyFill="1" applyBorder="1" applyAlignment="1">
      <alignment horizontal="left"/>
    </xf>
    <xf numFmtId="0" fontId="74" fillId="0" borderId="0" xfId="96" applyFont="1" applyAlignment="1">
      <alignment horizontal="center"/>
    </xf>
    <xf numFmtId="0" fontId="84" fillId="0" borderId="0" xfId="96" applyFont="1" applyAlignment="1">
      <alignment horizontal="center"/>
    </xf>
    <xf numFmtId="0" fontId="66" fillId="0" borderId="0" xfId="96" applyFont="1" applyFill="1" applyBorder="1" applyAlignment="1">
      <alignment horizontal="left" vertical="center"/>
    </xf>
    <xf numFmtId="0" fontId="66" fillId="0" borderId="0" xfId="96" applyFont="1" applyFill="1" applyBorder="1" applyAlignment="1">
      <alignment vertical="center"/>
    </xf>
    <xf numFmtId="0" fontId="76" fillId="0" borderId="0" xfId="96" applyFont="1" applyAlignment="1">
      <alignment horizontal="center"/>
    </xf>
    <xf numFmtId="0" fontId="66" fillId="0" borderId="0" xfId="103" applyFont="1" applyAlignment="1"/>
    <xf numFmtId="0" fontId="81" fillId="51" borderId="0" xfId="96" applyFont="1" applyFill="1" applyAlignment="1">
      <alignment horizontal="center"/>
    </xf>
    <xf numFmtId="0" fontId="80" fillId="0" borderId="0" xfId="96" applyFont="1" applyFill="1" applyBorder="1" applyAlignment="1">
      <alignment vertical="center" wrapText="1"/>
    </xf>
    <xf numFmtId="2" fontId="76" fillId="0" borderId="0" xfId="96" applyNumberFormat="1" applyFont="1" applyBorder="1" applyAlignment="1">
      <alignment horizontal="center"/>
    </xf>
    <xf numFmtId="0" fontId="80" fillId="0" borderId="0" xfId="96" applyFont="1" applyFill="1" applyBorder="1" applyAlignment="1"/>
    <xf numFmtId="0" fontId="66" fillId="0" borderId="0" xfId="96" applyFont="1" applyFill="1" applyBorder="1" applyAlignment="1"/>
    <xf numFmtId="0" fontId="81" fillId="51" borderId="0" xfId="96" applyFont="1" applyFill="1" applyBorder="1" applyAlignment="1">
      <alignment horizontal="center"/>
    </xf>
    <xf numFmtId="0" fontId="80" fillId="0" borderId="0" xfId="96" applyFont="1" applyFill="1" applyBorder="1" applyAlignment="1">
      <alignment vertical="center"/>
    </xf>
    <xf numFmtId="2" fontId="81" fillId="0" borderId="0" xfId="96" applyNumberFormat="1" applyFont="1" applyBorder="1" applyAlignment="1">
      <alignment horizontal="center"/>
    </xf>
    <xf numFmtId="0" fontId="80" fillId="0" borderId="0" xfId="96" applyFont="1" applyAlignment="1">
      <alignment vertical="center"/>
    </xf>
    <xf numFmtId="0" fontId="66" fillId="0" borderId="0" xfId="103" applyFont="1"/>
    <xf numFmtId="172" fontId="81" fillId="0" borderId="0" xfId="218" applyNumberFormat="1" applyFont="1" applyAlignment="1">
      <alignment horizontal="center"/>
    </xf>
    <xf numFmtId="49" fontId="87" fillId="0" borderId="0" xfId="96" applyNumberFormat="1" applyFont="1" applyBorder="1" applyAlignment="1">
      <alignment vertical="center"/>
    </xf>
    <xf numFmtId="0" fontId="22" fillId="0" borderId="0" xfId="96" applyAlignment="1">
      <alignment vertical="center"/>
    </xf>
    <xf numFmtId="0" fontId="88" fillId="0" borderId="0" xfId="96" applyFont="1" applyAlignment="1">
      <alignment horizontal="center" vertical="center"/>
    </xf>
    <xf numFmtId="0" fontId="88" fillId="0" borderId="0" xfId="96" applyFont="1" applyAlignment="1">
      <alignment vertical="justify"/>
    </xf>
    <xf numFmtId="49" fontId="90" fillId="0" borderId="0" xfId="96" applyNumberFormat="1" applyFont="1" applyBorder="1" applyAlignment="1">
      <alignment vertical="center"/>
    </xf>
    <xf numFmtId="0" fontId="87" fillId="0" borderId="0" xfId="96" applyFont="1" applyBorder="1" applyAlignment="1">
      <alignment horizontal="center" vertical="center" wrapText="1"/>
    </xf>
    <xf numFmtId="0" fontId="87" fillId="0" borderId="0" xfId="96" applyFont="1" applyBorder="1" applyAlignment="1">
      <alignment vertical="center"/>
    </xf>
    <xf numFmtId="0" fontId="77" fillId="0" borderId="0" xfId="217" applyProtection="1">
      <protection locked="0"/>
    </xf>
    <xf numFmtId="0" fontId="75" fillId="0" borderId="0" xfId="217" applyFont="1" applyProtection="1">
      <protection locked="0"/>
    </xf>
    <xf numFmtId="2" fontId="77" fillId="0" borderId="0" xfId="217" applyNumberFormat="1" applyBorder="1" applyAlignment="1" applyProtection="1">
      <alignment horizontal="center"/>
      <protection locked="0"/>
    </xf>
    <xf numFmtId="0" fontId="77" fillId="0" borderId="0" xfId="217" applyBorder="1" applyAlignment="1" applyProtection="1">
      <protection locked="0"/>
    </xf>
    <xf numFmtId="0" fontId="77" fillId="0" borderId="0" xfId="217" applyFill="1" applyBorder="1" applyProtection="1">
      <protection locked="0"/>
    </xf>
    <xf numFmtId="2" fontId="77" fillId="0" borderId="0" xfId="217" applyNumberFormat="1" applyFill="1" applyBorder="1" applyAlignment="1" applyProtection="1">
      <alignment horizontal="center"/>
    </xf>
    <xf numFmtId="2" fontId="77" fillId="0" borderId="0" xfId="217" applyNumberFormat="1" applyFill="1" applyBorder="1" applyAlignment="1" applyProtection="1">
      <alignment horizontal="center"/>
      <protection locked="0"/>
    </xf>
    <xf numFmtId="0" fontId="77" fillId="0" borderId="0" xfId="217" applyFill="1" applyBorder="1" applyAlignment="1" applyProtection="1">
      <alignment horizontal="left"/>
      <protection locked="0"/>
    </xf>
    <xf numFmtId="0" fontId="77" fillId="0" borderId="0" xfId="217" applyFill="1" applyBorder="1" applyAlignment="1" applyProtection="1">
      <alignment horizontal="center"/>
      <protection locked="0"/>
    </xf>
    <xf numFmtId="0" fontId="77" fillId="0" borderId="0" xfId="217" applyFill="1" applyBorder="1" applyAlignment="1" applyProtection="1">
      <protection locked="0"/>
    </xf>
    <xf numFmtId="16" fontId="77" fillId="0" borderId="0" xfId="217" applyNumberFormat="1" applyFill="1" applyBorder="1" applyAlignment="1" applyProtection="1">
      <alignment horizontal="center"/>
      <protection locked="0"/>
    </xf>
    <xf numFmtId="0" fontId="77" fillId="0" borderId="0" xfId="217" applyBorder="1" applyAlignment="1" applyProtection="1">
      <alignment horizontal="center"/>
      <protection locked="0"/>
    </xf>
    <xf numFmtId="2" fontId="77" fillId="0" borderId="0" xfId="217" applyNumberFormat="1" applyFill="1" applyBorder="1" applyAlignment="1" applyProtection="1"/>
    <xf numFmtId="2" fontId="77" fillId="0" borderId="0" xfId="217" applyNumberFormat="1" applyBorder="1" applyAlignment="1" applyProtection="1">
      <protection locked="0"/>
    </xf>
    <xf numFmtId="0" fontId="77" fillId="0" borderId="0" xfId="217" applyBorder="1" applyProtection="1">
      <protection locked="0"/>
    </xf>
    <xf numFmtId="2" fontId="28" fillId="0" borderId="0" xfId="217" applyNumberFormat="1" applyFont="1" applyFill="1" applyBorder="1" applyAlignment="1" applyProtection="1">
      <alignment horizontal="center"/>
      <protection locked="0"/>
    </xf>
    <xf numFmtId="0" fontId="92" fillId="0" borderId="0" xfId="217" applyFont="1" applyFill="1" applyBorder="1" applyAlignment="1" applyProtection="1">
      <protection locked="0"/>
    </xf>
    <xf numFmtId="0" fontId="77" fillId="46" borderId="57" xfId="217" applyFill="1" applyBorder="1" applyAlignment="1" applyProtection="1">
      <alignment horizontal="left"/>
      <protection locked="0"/>
    </xf>
    <xf numFmtId="0" fontId="77" fillId="46" borderId="58" xfId="217" applyFill="1" applyBorder="1" applyAlignment="1" applyProtection="1">
      <alignment horizontal="left"/>
      <protection locked="0"/>
    </xf>
    <xf numFmtId="0" fontId="1" fillId="46" borderId="59" xfId="217" applyFont="1" applyFill="1" applyBorder="1" applyAlignment="1" applyProtection="1">
      <alignment horizontal="left"/>
      <protection locked="0"/>
    </xf>
    <xf numFmtId="2" fontId="92" fillId="2" borderId="0" xfId="217" applyNumberFormat="1" applyFont="1" applyFill="1" applyBorder="1" applyAlignment="1" applyProtection="1">
      <alignment horizontal="center"/>
      <protection locked="0"/>
    </xf>
    <xf numFmtId="2" fontId="92" fillId="0" borderId="0" xfId="217" applyNumberFormat="1" applyFont="1" applyFill="1" applyBorder="1" applyAlignment="1" applyProtection="1">
      <alignment horizontal="center"/>
      <protection locked="0"/>
    </xf>
    <xf numFmtId="0" fontId="78" fillId="51" borderId="0" xfId="217" applyFont="1" applyFill="1" applyBorder="1" applyAlignment="1" applyProtection="1">
      <alignment horizontal="left"/>
      <protection locked="0"/>
    </xf>
    <xf numFmtId="0" fontId="92" fillId="0" borderId="0" xfId="217" applyFont="1" applyFill="1" applyBorder="1" applyAlignment="1" applyProtection="1">
      <alignment horizontal="left"/>
      <protection locked="0"/>
    </xf>
    <xf numFmtId="0" fontId="19" fillId="0" borderId="64" xfId="217" applyFont="1" applyBorder="1" applyAlignment="1" applyProtection="1">
      <alignment horizontal="center"/>
      <protection locked="0"/>
    </xf>
    <xf numFmtId="2" fontId="77" fillId="0" borderId="0" xfId="217" applyNumberFormat="1" applyProtection="1">
      <protection locked="0"/>
    </xf>
    <xf numFmtId="0" fontId="77" fillId="0" borderId="0" xfId="217" applyFill="1" applyProtection="1">
      <protection locked="0"/>
    </xf>
    <xf numFmtId="0" fontId="75" fillId="0" borderId="64" xfId="217" applyFont="1" applyBorder="1" applyAlignment="1" applyProtection="1">
      <alignment horizontal="center"/>
      <protection locked="0"/>
    </xf>
    <xf numFmtId="0" fontId="19" fillId="0" borderId="70" xfId="217" applyFont="1" applyBorder="1" applyAlignment="1" applyProtection="1">
      <alignment horizontal="center"/>
      <protection locked="0"/>
    </xf>
    <xf numFmtId="0" fontId="93" fillId="0" borderId="72" xfId="217" applyFont="1" applyBorder="1" applyAlignment="1" applyProtection="1">
      <alignment horizontal="center"/>
      <protection locked="0"/>
    </xf>
    <xf numFmtId="2" fontId="28" fillId="52" borderId="34" xfId="217" applyNumberFormat="1" applyFont="1" applyFill="1" applyBorder="1" applyAlignment="1" applyProtection="1">
      <alignment horizontal="center"/>
    </xf>
    <xf numFmtId="2" fontId="28" fillId="2" borderId="34" xfId="217" applyNumberFormat="1" applyFont="1" applyFill="1" applyBorder="1" applyAlignment="1" applyProtection="1">
      <alignment horizontal="center"/>
    </xf>
    <xf numFmtId="2" fontId="77" fillId="53" borderId="49" xfId="217" applyNumberFormat="1" applyFill="1" applyBorder="1" applyAlignment="1" applyProtection="1">
      <alignment horizontal="center"/>
    </xf>
    <xf numFmtId="0" fontId="77" fillId="0" borderId="49" xfId="217" applyBorder="1" applyAlignment="1" applyProtection="1">
      <alignment horizontal="center"/>
    </xf>
    <xf numFmtId="0" fontId="77" fillId="0" borderId="48" xfId="217" applyBorder="1" applyAlignment="1" applyProtection="1">
      <alignment horizontal="center"/>
      <protection locked="0"/>
    </xf>
    <xf numFmtId="2" fontId="94" fillId="0" borderId="1" xfId="217" applyNumberFormat="1" applyFont="1" applyBorder="1" applyAlignment="1" applyProtection="1">
      <alignment horizontal="center"/>
    </xf>
    <xf numFmtId="2" fontId="1" fillId="0" borderId="1" xfId="217" applyNumberFormat="1" applyFont="1" applyBorder="1" applyAlignment="1" applyProtection="1">
      <alignment horizontal="center"/>
      <protection locked="0"/>
    </xf>
    <xf numFmtId="0" fontId="1" fillId="0" borderId="1" xfId="217" applyFont="1" applyBorder="1" applyAlignment="1" applyProtection="1">
      <alignment horizontal="center"/>
      <protection locked="0"/>
    </xf>
    <xf numFmtId="0" fontId="1" fillId="0" borderId="1" xfId="217" applyFont="1" applyFill="1" applyBorder="1" applyAlignment="1" applyProtection="1">
      <alignment horizontal="center"/>
      <protection locked="0"/>
    </xf>
    <xf numFmtId="0" fontId="1" fillId="2" borderId="1" xfId="217" applyFont="1" applyFill="1" applyBorder="1" applyAlignment="1" applyProtection="1">
      <alignment horizontal="center"/>
      <protection locked="0"/>
    </xf>
    <xf numFmtId="0" fontId="1" fillId="2" borderId="44" xfId="217" applyFont="1" applyFill="1" applyBorder="1" applyAlignment="1" applyProtection="1">
      <alignment horizontal="center"/>
      <protection locked="0"/>
    </xf>
    <xf numFmtId="0" fontId="10" fillId="0" borderId="0" xfId="217" applyFont="1" applyProtection="1">
      <protection locked="0"/>
    </xf>
    <xf numFmtId="2" fontId="10" fillId="0" borderId="0" xfId="217" applyNumberFormat="1" applyFont="1" applyProtection="1">
      <protection locked="0"/>
    </xf>
    <xf numFmtId="0" fontId="1" fillId="0" borderId="22" xfId="217" applyFont="1" applyBorder="1" applyAlignment="1" applyProtection="1">
      <alignment horizontal="center"/>
      <protection locked="0"/>
    </xf>
    <xf numFmtId="0" fontId="1" fillId="0" borderId="22" xfId="217" applyFont="1" applyFill="1" applyBorder="1" applyAlignment="1" applyProtection="1">
      <alignment horizontal="center"/>
      <protection locked="0"/>
    </xf>
    <xf numFmtId="0" fontId="1" fillId="0" borderId="46" xfId="217" applyFont="1" applyBorder="1" applyAlignment="1" applyProtection="1">
      <alignment horizontal="center"/>
      <protection locked="0"/>
    </xf>
    <xf numFmtId="0" fontId="1" fillId="0" borderId="44" xfId="217" applyFont="1" applyBorder="1" applyAlignment="1" applyProtection="1">
      <alignment horizontal="center"/>
      <protection locked="0"/>
    </xf>
    <xf numFmtId="0" fontId="1" fillId="2" borderId="22" xfId="217" applyFont="1" applyFill="1" applyBorder="1" applyAlignment="1" applyProtection="1">
      <alignment horizontal="center"/>
      <protection locked="0"/>
    </xf>
    <xf numFmtId="2" fontId="94" fillId="2" borderId="1" xfId="217" applyNumberFormat="1" applyFont="1" applyFill="1" applyBorder="1" applyAlignment="1" applyProtection="1">
      <alignment horizontal="center"/>
    </xf>
    <xf numFmtId="2" fontId="94" fillId="0" borderId="22" xfId="217" applyNumberFormat="1" applyFont="1" applyBorder="1" applyAlignment="1" applyProtection="1">
      <alignment horizontal="center"/>
    </xf>
    <xf numFmtId="2" fontId="1" fillId="0" borderId="22" xfId="217" applyNumberFormat="1" applyFont="1" applyBorder="1" applyAlignment="1" applyProtection="1">
      <alignment horizontal="center"/>
      <protection locked="0"/>
    </xf>
    <xf numFmtId="2" fontId="1" fillId="53" borderId="1" xfId="217" applyNumberFormat="1" applyFont="1" applyFill="1" applyBorder="1" applyAlignment="1" applyProtection="1">
      <alignment horizontal="center"/>
    </xf>
    <xf numFmtId="0" fontId="1" fillId="0" borderId="1" xfId="217" applyFont="1" applyBorder="1" applyAlignment="1" applyProtection="1">
      <alignment horizontal="center"/>
    </xf>
    <xf numFmtId="0" fontId="1" fillId="2" borderId="1" xfId="217" applyFont="1" applyFill="1" applyBorder="1" applyAlignment="1" applyProtection="1">
      <alignment horizontal="center"/>
    </xf>
    <xf numFmtId="0" fontId="95" fillId="2" borderId="1" xfId="217" applyFont="1" applyFill="1" applyBorder="1" applyAlignment="1" applyProtection="1">
      <alignment horizontal="center"/>
      <protection locked="0"/>
    </xf>
    <xf numFmtId="2" fontId="1" fillId="51" borderId="1" xfId="217" applyNumberFormat="1" applyFont="1" applyFill="1" applyBorder="1" applyAlignment="1" applyProtection="1">
      <alignment horizontal="center"/>
      <protection locked="0"/>
    </xf>
    <xf numFmtId="2" fontId="94" fillId="0" borderId="1" xfId="217" applyNumberFormat="1" applyFont="1" applyFill="1" applyBorder="1" applyAlignment="1" applyProtection="1">
      <alignment horizontal="center"/>
    </xf>
    <xf numFmtId="0" fontId="77" fillId="0" borderId="0" xfId="217" applyAlignment="1" applyProtection="1">
      <protection locked="0"/>
    </xf>
    <xf numFmtId="2" fontId="1" fillId="2" borderId="1" xfId="217" applyNumberFormat="1" applyFont="1" applyFill="1" applyBorder="1" applyAlignment="1" applyProtection="1">
      <alignment horizontal="center"/>
      <protection locked="0"/>
    </xf>
    <xf numFmtId="2" fontId="1" fillId="54" borderId="1" xfId="217" applyNumberFormat="1" applyFont="1" applyFill="1" applyBorder="1" applyAlignment="1" applyProtection="1">
      <alignment horizontal="center"/>
      <protection locked="0"/>
    </xf>
    <xf numFmtId="2" fontId="1" fillId="0" borderId="40" xfId="217" applyNumberFormat="1" applyFont="1" applyBorder="1" applyAlignment="1" applyProtection="1">
      <alignment horizontal="center"/>
      <protection locked="0"/>
    </xf>
    <xf numFmtId="0" fontId="1" fillId="0" borderId="40" xfId="217" applyFont="1" applyBorder="1" applyAlignment="1" applyProtection="1">
      <alignment horizontal="center"/>
      <protection locked="0"/>
    </xf>
    <xf numFmtId="2" fontId="1" fillId="2" borderId="40" xfId="217" applyNumberFormat="1" applyFont="1" applyFill="1" applyBorder="1" applyAlignment="1" applyProtection="1">
      <alignment horizontal="center"/>
      <protection locked="0"/>
    </xf>
    <xf numFmtId="0" fontId="1" fillId="0" borderId="40" xfId="217" applyFont="1" applyFill="1" applyBorder="1" applyAlignment="1" applyProtection="1">
      <alignment horizontal="center"/>
      <protection locked="0"/>
    </xf>
    <xf numFmtId="2" fontId="94" fillId="0" borderId="40" xfId="217" applyNumberFormat="1" applyFont="1" applyBorder="1" applyAlignment="1" applyProtection="1">
      <alignment horizontal="center"/>
    </xf>
    <xf numFmtId="2" fontId="1" fillId="54" borderId="40" xfId="217" applyNumberFormat="1" applyFont="1" applyFill="1" applyBorder="1" applyAlignment="1" applyProtection="1">
      <alignment horizontal="center"/>
      <protection locked="0"/>
    </xf>
    <xf numFmtId="0" fontId="1" fillId="0" borderId="39" xfId="217" applyFont="1" applyBorder="1" applyAlignment="1" applyProtection="1">
      <alignment horizontal="center"/>
      <protection locked="0"/>
    </xf>
    <xf numFmtId="0" fontId="2" fillId="0" borderId="0" xfId="93" applyFont="1" applyAlignment="1">
      <alignment horizontal="center" vertical="top"/>
    </xf>
    <xf numFmtId="0" fontId="66" fillId="0" borderId="0" xfId="96" applyFont="1" applyAlignment="1">
      <alignment horizontal="left"/>
    </xf>
    <xf numFmtId="0" fontId="9" fillId="0" borderId="1" xfId="93" applyFont="1" applyBorder="1" applyAlignment="1">
      <alignment horizontal="center" vertical="center"/>
    </xf>
    <xf numFmtId="0" fontId="4" fillId="44" borderId="1" xfId="93" applyFont="1" applyFill="1" applyBorder="1" applyAlignment="1" applyProtection="1">
      <alignment horizontal="center" vertical="center"/>
      <protection locked="0"/>
    </xf>
    <xf numFmtId="0" fontId="9" fillId="44" borderId="1" xfId="93" applyFont="1" applyFill="1" applyBorder="1" applyAlignment="1" applyProtection="1">
      <alignment horizontal="center" vertical="center" wrapText="1"/>
      <protection locked="0"/>
    </xf>
    <xf numFmtId="0" fontId="4" fillId="44" borderId="1" xfId="93" applyFont="1" applyFill="1" applyBorder="1" applyAlignment="1">
      <alignment horizontal="center" vertical="center"/>
    </xf>
    <xf numFmtId="0" fontId="65" fillId="44" borderId="1" xfId="93" applyFont="1" applyFill="1" applyBorder="1" applyAlignment="1">
      <alignment horizontal="center" vertical="center"/>
    </xf>
    <xf numFmtId="0" fontId="19" fillId="0" borderId="0" xfId="93" applyFont="1" applyBorder="1" applyAlignment="1" applyProtection="1">
      <alignment horizontal="center" vertical="center"/>
      <protection locked="0"/>
    </xf>
    <xf numFmtId="0" fontId="9" fillId="44" borderId="1" xfId="93" applyFont="1" applyFill="1" applyBorder="1" applyAlignment="1">
      <alignment horizontal="center" vertical="center" wrapText="1"/>
    </xf>
    <xf numFmtId="0" fontId="9" fillId="44" borderId="23" xfId="93" applyFont="1" applyFill="1" applyBorder="1" applyAlignment="1" applyProtection="1">
      <alignment horizontal="center" vertical="center" wrapText="1"/>
      <protection locked="0"/>
    </xf>
    <xf numFmtId="0" fontId="9" fillId="44" borderId="22" xfId="93" applyFont="1" applyFill="1" applyBorder="1" applyAlignment="1" applyProtection="1">
      <alignment horizontal="center" vertical="center" wrapText="1"/>
      <protection locked="0"/>
    </xf>
    <xf numFmtId="16" fontId="91" fillId="0" borderId="0" xfId="217" applyNumberFormat="1" applyFont="1" applyFill="1" applyBorder="1" applyAlignment="1" applyProtection="1">
      <alignment horizontal="center"/>
      <protection locked="0"/>
    </xf>
    <xf numFmtId="2" fontId="1" fillId="46" borderId="59" xfId="217" applyNumberFormat="1" applyFont="1" applyFill="1" applyBorder="1" applyAlignment="1" applyProtection="1">
      <alignment horizontal="center"/>
    </xf>
    <xf numFmtId="2" fontId="77" fillId="46" borderId="58" xfId="217" applyNumberFormat="1" applyFill="1" applyBorder="1" applyAlignment="1" applyProtection="1">
      <alignment horizontal="center"/>
    </xf>
    <xf numFmtId="2" fontId="77" fillId="46" borderId="57" xfId="217" applyNumberFormat="1" applyFill="1" applyBorder="1" applyAlignment="1" applyProtection="1">
      <alignment horizontal="center"/>
    </xf>
    <xf numFmtId="0" fontId="77" fillId="0" borderId="60" xfId="217" applyFill="1" applyBorder="1" applyProtection="1">
      <protection locked="0"/>
    </xf>
    <xf numFmtId="0" fontId="1" fillId="46" borderId="59" xfId="217" applyFont="1" applyFill="1" applyBorder="1" applyAlignment="1" applyProtection="1">
      <alignment horizontal="center"/>
      <protection locked="0"/>
    </xf>
    <xf numFmtId="0" fontId="77" fillId="46" borderId="58" xfId="217" applyFill="1" applyBorder="1" applyAlignment="1" applyProtection="1">
      <alignment horizontal="center"/>
      <protection locked="0"/>
    </xf>
    <xf numFmtId="0" fontId="77" fillId="46" borderId="57" xfId="217" applyFill="1" applyBorder="1" applyAlignment="1" applyProtection="1">
      <alignment horizontal="center"/>
      <protection locked="0"/>
    </xf>
    <xf numFmtId="16" fontId="92" fillId="0" borderId="0" xfId="217" applyNumberFormat="1" applyFont="1" applyFill="1" applyBorder="1" applyAlignment="1" applyProtection="1">
      <alignment horizontal="left"/>
      <protection locked="0"/>
    </xf>
    <xf numFmtId="0" fontId="78" fillId="0" borderId="0" xfId="217" applyFont="1" applyBorder="1" applyAlignment="1" applyProtection="1">
      <alignment horizontal="left"/>
      <protection locked="0"/>
    </xf>
    <xf numFmtId="2" fontId="92" fillId="0" borderId="0" xfId="217" applyNumberFormat="1" applyFont="1" applyFill="1" applyBorder="1" applyAlignment="1" applyProtection="1">
      <alignment horizontal="center"/>
      <protection locked="0"/>
    </xf>
    <xf numFmtId="0" fontId="77" fillId="46" borderId="59" xfId="217" applyFill="1" applyBorder="1" applyAlignment="1" applyProtection="1">
      <alignment horizontal="center"/>
      <protection locked="0"/>
    </xf>
    <xf numFmtId="0" fontId="1" fillId="46" borderId="59" xfId="217" applyFont="1" applyFill="1" applyBorder="1" applyAlignment="1" applyProtection="1">
      <alignment horizontal="left"/>
      <protection locked="0"/>
    </xf>
    <xf numFmtId="0" fontId="77" fillId="46" borderId="58" xfId="217" applyFill="1" applyBorder="1" applyAlignment="1" applyProtection="1">
      <alignment horizontal="left"/>
      <protection locked="0"/>
    </xf>
    <xf numFmtId="0" fontId="77" fillId="46" borderId="57" xfId="217" applyFill="1" applyBorder="1" applyAlignment="1" applyProtection="1">
      <alignment horizontal="left"/>
      <protection locked="0"/>
    </xf>
    <xf numFmtId="0" fontId="3" fillId="0" borderId="62" xfId="217" applyFont="1" applyFill="1" applyBorder="1" applyAlignment="1" applyProtection="1">
      <alignment horizontal="center"/>
      <protection locked="0"/>
    </xf>
    <xf numFmtId="0" fontId="3" fillId="0" borderId="6" xfId="217" applyFont="1" applyFill="1" applyBorder="1" applyAlignment="1" applyProtection="1">
      <alignment horizontal="center"/>
      <protection locked="0"/>
    </xf>
    <xf numFmtId="0" fontId="3" fillId="0" borderId="61" xfId="217" applyFont="1" applyFill="1" applyBorder="1" applyAlignment="1" applyProtection="1">
      <alignment horizontal="center"/>
      <protection locked="0"/>
    </xf>
    <xf numFmtId="0" fontId="19" fillId="0" borderId="62" xfId="217" applyFont="1" applyFill="1" applyBorder="1" applyAlignment="1" applyProtection="1">
      <alignment horizontal="left"/>
      <protection locked="0"/>
    </xf>
    <xf numFmtId="0" fontId="19" fillId="0" borderId="6" xfId="217" applyFont="1" applyFill="1" applyBorder="1" applyAlignment="1" applyProtection="1">
      <alignment horizontal="left"/>
      <protection locked="0"/>
    </xf>
    <xf numFmtId="0" fontId="19" fillId="0" borderId="25" xfId="217" applyFont="1" applyFill="1" applyBorder="1" applyAlignment="1" applyProtection="1">
      <alignment horizontal="left"/>
      <protection locked="0"/>
    </xf>
    <xf numFmtId="2" fontId="19" fillId="0" borderId="24" xfId="217" applyNumberFormat="1" applyFont="1" applyFill="1" applyBorder="1" applyAlignment="1" applyProtection="1">
      <alignment horizontal="center"/>
      <protection locked="0"/>
    </xf>
    <xf numFmtId="2" fontId="19" fillId="0" borderId="61" xfId="217" applyNumberFormat="1" applyFont="1" applyFill="1" applyBorder="1" applyAlignment="1" applyProtection="1">
      <alignment horizontal="center"/>
      <protection locked="0"/>
    </xf>
    <xf numFmtId="0" fontId="19" fillId="51" borderId="63" xfId="217" applyFont="1" applyFill="1" applyBorder="1" applyAlignment="1" applyProtection="1">
      <alignment horizontal="center"/>
      <protection locked="0"/>
    </xf>
    <xf numFmtId="0" fontId="19" fillId="2" borderId="6" xfId="217" applyFont="1" applyFill="1" applyBorder="1" applyAlignment="1" applyProtection="1">
      <alignment horizontal="center"/>
      <protection locked="0"/>
    </xf>
    <xf numFmtId="0" fontId="19" fillId="51" borderId="25" xfId="217" applyFont="1" applyFill="1" applyBorder="1" applyAlignment="1" applyProtection="1">
      <alignment horizontal="center"/>
      <protection locked="0"/>
    </xf>
    <xf numFmtId="2" fontId="19" fillId="0" borderId="63" xfId="217" applyNumberFormat="1" applyFont="1" applyFill="1" applyBorder="1" applyAlignment="1" applyProtection="1">
      <alignment horizontal="center"/>
      <protection locked="0"/>
    </xf>
    <xf numFmtId="0" fontId="19" fillId="0" borderId="71" xfId="217" applyFont="1" applyFill="1" applyBorder="1" applyAlignment="1" applyProtection="1">
      <alignment horizontal="left"/>
      <protection locked="0"/>
    </xf>
    <xf numFmtId="0" fontId="19" fillId="0" borderId="69" xfId="217" applyFont="1" applyFill="1" applyBorder="1" applyAlignment="1" applyProtection="1">
      <alignment horizontal="left"/>
      <protection locked="0"/>
    </xf>
    <xf numFmtId="0" fontId="19" fillId="0" borderId="68" xfId="217" applyFont="1" applyFill="1" applyBorder="1" applyAlignment="1" applyProtection="1">
      <alignment horizontal="left"/>
      <protection locked="0"/>
    </xf>
    <xf numFmtId="0" fontId="19" fillId="51" borderId="66" xfId="217" applyFont="1" applyFill="1" applyBorder="1" applyAlignment="1" applyProtection="1">
      <alignment horizontal="left"/>
      <protection locked="0"/>
    </xf>
    <xf numFmtId="0" fontId="19" fillId="51" borderId="69" xfId="217" applyFont="1" applyFill="1" applyBorder="1" applyAlignment="1" applyProtection="1">
      <alignment horizontal="left"/>
      <protection locked="0"/>
    </xf>
    <xf numFmtId="0" fontId="19" fillId="51" borderId="68" xfId="217" applyFont="1" applyFill="1" applyBorder="1" applyAlignment="1" applyProtection="1">
      <alignment horizontal="left"/>
      <protection locked="0"/>
    </xf>
    <xf numFmtId="2" fontId="19" fillId="0" borderId="67" xfId="217" applyNumberFormat="1" applyFont="1" applyFill="1" applyBorder="1" applyAlignment="1" applyProtection="1">
      <alignment horizontal="center"/>
      <protection locked="0"/>
    </xf>
    <xf numFmtId="2" fontId="19" fillId="0" borderId="65" xfId="217" applyNumberFormat="1" applyFont="1" applyFill="1" applyBorder="1" applyAlignment="1" applyProtection="1">
      <alignment horizontal="center"/>
      <protection locked="0"/>
    </xf>
    <xf numFmtId="2" fontId="19" fillId="0" borderId="66" xfId="217" applyNumberFormat="1" applyFont="1" applyFill="1" applyBorder="1" applyAlignment="1" applyProtection="1">
      <alignment horizontal="center"/>
      <protection locked="0"/>
    </xf>
    <xf numFmtId="0" fontId="19" fillId="0" borderId="63" xfId="217" applyFont="1" applyBorder="1" applyAlignment="1" applyProtection="1">
      <alignment horizontal="left"/>
      <protection locked="0"/>
    </xf>
    <xf numFmtId="0" fontId="19" fillId="0" borderId="6" xfId="217" applyFont="1" applyBorder="1" applyAlignment="1" applyProtection="1">
      <alignment horizontal="left"/>
      <protection locked="0"/>
    </xf>
    <xf numFmtId="0" fontId="19" fillId="0" borderId="25" xfId="217" applyFont="1" applyBorder="1" applyAlignment="1" applyProtection="1">
      <alignment horizontal="left"/>
      <protection locked="0"/>
    </xf>
    <xf numFmtId="16" fontId="77" fillId="0" borderId="37" xfId="217" applyNumberFormat="1" applyFill="1" applyBorder="1" applyAlignment="1" applyProtection="1">
      <alignment horizontal="center"/>
      <protection locked="0"/>
    </xf>
    <xf numFmtId="16" fontId="77" fillId="0" borderId="75" xfId="217" applyNumberFormat="1" applyFill="1" applyBorder="1" applyAlignment="1" applyProtection="1">
      <alignment horizontal="center"/>
      <protection locked="0"/>
    </xf>
    <xf numFmtId="0" fontId="92" fillId="0" borderId="31" xfId="217" applyNumberFormat="1" applyFont="1" applyFill="1" applyBorder="1" applyAlignment="1" applyProtection="1">
      <alignment horizontal="center"/>
    </xf>
    <xf numFmtId="0" fontId="92" fillId="0" borderId="32" xfId="217" applyNumberFormat="1" applyFont="1" applyFill="1" applyBorder="1" applyAlignment="1" applyProtection="1">
      <alignment horizontal="center"/>
    </xf>
    <xf numFmtId="16" fontId="77" fillId="0" borderId="0" xfId="217" applyNumberFormat="1" applyFill="1" applyBorder="1" applyAlignment="1" applyProtection="1">
      <alignment horizontal="center"/>
      <protection locked="0"/>
    </xf>
    <xf numFmtId="0" fontId="3" fillId="46" borderId="74" xfId="217" applyFont="1" applyFill="1" applyBorder="1" applyAlignment="1" applyProtection="1">
      <alignment horizontal="center"/>
      <protection locked="0"/>
    </xf>
    <xf numFmtId="0" fontId="3" fillId="46" borderId="73" xfId="217" applyFont="1" applyFill="1" applyBorder="1" applyAlignment="1" applyProtection="1">
      <alignment horizontal="center"/>
      <protection locked="0"/>
    </xf>
    <xf numFmtId="0" fontId="3" fillId="0" borderId="74" xfId="217" applyFont="1" applyFill="1" applyBorder="1" applyAlignment="1" applyProtection="1">
      <alignment horizontal="center"/>
      <protection locked="0"/>
    </xf>
    <xf numFmtId="0" fontId="3" fillId="0" borderId="73" xfId="217" applyFont="1" applyFill="1" applyBorder="1" applyAlignment="1" applyProtection="1">
      <alignment horizontal="center"/>
      <protection locked="0"/>
    </xf>
    <xf numFmtId="0" fontId="3" fillId="0" borderId="72" xfId="217" applyFont="1" applyFill="1" applyBorder="1" applyAlignment="1" applyProtection="1">
      <alignment horizontal="center"/>
      <protection locked="0"/>
    </xf>
    <xf numFmtId="0" fontId="3" fillId="0" borderId="74" xfId="217" applyFont="1" applyBorder="1" applyAlignment="1" applyProtection="1">
      <alignment horizontal="center"/>
      <protection locked="0"/>
    </xf>
    <xf numFmtId="0" fontId="3" fillId="0" borderId="72" xfId="217" applyFont="1" applyBorder="1" applyAlignment="1" applyProtection="1">
      <alignment horizontal="center"/>
      <protection locked="0"/>
    </xf>
    <xf numFmtId="0" fontId="3" fillId="0" borderId="73" xfId="217" applyFont="1" applyBorder="1" applyAlignment="1" applyProtection="1">
      <alignment horizontal="center"/>
      <protection locked="0"/>
    </xf>
    <xf numFmtId="0" fontId="97" fillId="46" borderId="27" xfId="217" applyFont="1" applyFill="1" applyBorder="1" applyAlignment="1" applyProtection="1">
      <alignment horizontal="center"/>
      <protection locked="0"/>
    </xf>
    <xf numFmtId="0" fontId="97" fillId="46" borderId="5" xfId="217" applyFont="1" applyFill="1" applyBorder="1" applyAlignment="1" applyProtection="1">
      <alignment horizontal="center"/>
      <protection locked="0"/>
    </xf>
    <xf numFmtId="0" fontId="97" fillId="46" borderId="30" xfId="217" applyFont="1" applyFill="1" applyBorder="1" applyAlignment="1" applyProtection="1">
      <alignment horizontal="center"/>
      <protection locked="0"/>
    </xf>
    <xf numFmtId="0" fontId="93" fillId="46" borderId="27" xfId="217" applyFont="1" applyFill="1" applyBorder="1" applyAlignment="1" applyProtection="1">
      <alignment horizontal="center"/>
      <protection locked="0"/>
    </xf>
    <xf numFmtId="0" fontId="93" fillId="46" borderId="30" xfId="217" applyFont="1" applyFill="1" applyBorder="1" applyAlignment="1" applyProtection="1">
      <alignment horizontal="center"/>
      <protection locked="0"/>
    </xf>
    <xf numFmtId="0" fontId="96" fillId="46" borderId="77" xfId="217" applyFont="1" applyFill="1" applyBorder="1" applyAlignment="1" applyProtection="1">
      <alignment horizontal="center"/>
      <protection locked="0"/>
    </xf>
    <xf numFmtId="0" fontId="96" fillId="46" borderId="10" xfId="217" applyFont="1" applyFill="1" applyBorder="1" applyAlignment="1" applyProtection="1">
      <alignment horizontal="center"/>
      <protection locked="0"/>
    </xf>
    <xf numFmtId="0" fontId="96" fillId="46" borderId="76" xfId="217" applyFont="1" applyFill="1" applyBorder="1" applyAlignment="1" applyProtection="1">
      <alignment horizontal="center"/>
      <protection locked="0"/>
    </xf>
    <xf numFmtId="0" fontId="77" fillId="0" borderId="27" xfId="217" applyBorder="1" applyAlignment="1" applyProtection="1">
      <alignment horizontal="center"/>
      <protection locked="0"/>
    </xf>
    <xf numFmtId="0" fontId="77" fillId="0" borderId="5" xfId="217" applyBorder="1" applyAlignment="1" applyProtection="1">
      <alignment horizontal="center"/>
      <protection locked="0"/>
    </xf>
    <xf numFmtId="16" fontId="92" fillId="0" borderId="31" xfId="217" applyNumberFormat="1" applyFont="1" applyFill="1" applyBorder="1" applyAlignment="1" applyProtection="1">
      <alignment horizontal="center"/>
      <protection locked="0"/>
    </xf>
    <xf numFmtId="0" fontId="92" fillId="0" borderId="32" xfId="217" applyNumberFormat="1" applyFont="1" applyFill="1" applyBorder="1" applyAlignment="1" applyProtection="1">
      <alignment horizontal="center"/>
      <protection locked="0"/>
    </xf>
    <xf numFmtId="0" fontId="98" fillId="24" borderId="0" xfId="217" applyFont="1" applyFill="1" applyBorder="1" applyAlignment="1" applyProtection="1">
      <alignment horizontal="center"/>
      <protection locked="0"/>
    </xf>
    <xf numFmtId="0" fontId="6" fillId="46" borderId="78" xfId="217" applyFont="1" applyFill="1" applyBorder="1" applyAlignment="1" applyProtection="1">
      <alignment horizontal="center"/>
      <protection locked="0"/>
    </xf>
    <xf numFmtId="0" fontId="6" fillId="46" borderId="37" xfId="217" applyFont="1" applyFill="1" applyBorder="1" applyAlignment="1" applyProtection="1">
      <alignment horizontal="center"/>
      <protection locked="0"/>
    </xf>
    <xf numFmtId="0" fontId="6" fillId="46" borderId="77" xfId="217" applyFont="1" applyFill="1" applyBorder="1" applyAlignment="1" applyProtection="1">
      <alignment horizontal="center"/>
      <protection locked="0"/>
    </xf>
    <xf numFmtId="0" fontId="6" fillId="46" borderId="10" xfId="217" applyFont="1" applyFill="1" applyBorder="1" applyAlignment="1" applyProtection="1">
      <alignment horizontal="center"/>
      <protection locked="0"/>
    </xf>
    <xf numFmtId="0" fontId="6" fillId="0" borderId="29" xfId="217" applyFont="1" applyBorder="1" applyAlignment="1" applyProtection="1">
      <alignment horizontal="center"/>
      <protection locked="0"/>
    </xf>
    <xf numFmtId="0" fontId="6" fillId="0" borderId="5" xfId="217" applyFont="1" applyBorder="1" applyAlignment="1" applyProtection="1">
      <alignment horizontal="center"/>
      <protection locked="0"/>
    </xf>
    <xf numFmtId="0" fontId="19" fillId="0" borderId="30" xfId="217" applyFont="1" applyBorder="1" applyAlignment="1" applyProtection="1">
      <alignment horizontal="center"/>
      <protection locked="0"/>
    </xf>
    <xf numFmtId="0" fontId="97" fillId="46" borderId="78" xfId="217" applyFont="1" applyFill="1" applyBorder="1" applyAlignment="1" applyProtection="1">
      <alignment horizontal="center"/>
      <protection locked="0"/>
    </xf>
    <xf numFmtId="0" fontId="97" fillId="46" borderId="37" xfId="217" applyFont="1" applyFill="1" applyBorder="1" applyAlignment="1" applyProtection="1">
      <alignment horizontal="center"/>
      <protection locked="0"/>
    </xf>
    <xf numFmtId="0" fontId="97" fillId="46" borderId="77" xfId="217" applyFont="1" applyFill="1" applyBorder="1" applyAlignment="1" applyProtection="1">
      <alignment horizontal="center"/>
      <protection locked="0"/>
    </xf>
    <xf numFmtId="0" fontId="97" fillId="46" borderId="10" xfId="217" applyFont="1" applyFill="1" applyBorder="1" applyAlignment="1" applyProtection="1">
      <alignment horizontal="center"/>
      <protection locked="0"/>
    </xf>
    <xf numFmtId="0" fontId="8" fillId="0" borderId="5" xfId="217" applyFont="1" applyBorder="1" applyAlignment="1" applyProtection="1">
      <alignment horizontal="center"/>
      <protection locked="0"/>
    </xf>
    <xf numFmtId="0" fontId="8" fillId="0" borderId="30" xfId="217" applyFont="1" applyBorder="1" applyAlignment="1" applyProtection="1">
      <alignment horizontal="center"/>
      <protection locked="0"/>
    </xf>
    <xf numFmtId="0" fontId="97" fillId="46" borderId="75" xfId="217" applyFont="1" applyFill="1" applyBorder="1" applyAlignment="1" applyProtection="1">
      <alignment horizontal="center"/>
      <protection locked="0"/>
    </xf>
    <xf numFmtId="0" fontId="97" fillId="46" borderId="76" xfId="217" applyFont="1" applyFill="1" applyBorder="1" applyAlignment="1" applyProtection="1">
      <alignment horizontal="center"/>
      <protection locked="0"/>
    </xf>
    <xf numFmtId="185" fontId="3" fillId="0" borderId="27" xfId="217" applyNumberFormat="1" applyFont="1" applyBorder="1" applyAlignment="1" applyProtection="1">
      <alignment horizontal="center"/>
      <protection locked="0"/>
    </xf>
    <xf numFmtId="185" fontId="3" fillId="0" borderId="5" xfId="217" applyNumberFormat="1" applyFont="1" applyBorder="1" applyAlignment="1" applyProtection="1">
      <alignment horizontal="center"/>
      <protection locked="0"/>
    </xf>
    <xf numFmtId="185" fontId="3" fillId="0" borderId="30" xfId="217" applyNumberFormat="1" applyFont="1" applyBorder="1" applyAlignment="1" applyProtection="1">
      <alignment horizontal="center"/>
      <protection locked="0"/>
    </xf>
    <xf numFmtId="2" fontId="19" fillId="2" borderId="63" xfId="217" applyNumberFormat="1" applyFont="1" applyFill="1" applyBorder="1" applyAlignment="1" applyProtection="1">
      <alignment horizontal="center"/>
      <protection locked="0"/>
    </xf>
    <xf numFmtId="2" fontId="19" fillId="2" borderId="61" xfId="217" applyNumberFormat="1" applyFont="1" applyFill="1" applyBorder="1" applyAlignment="1" applyProtection="1">
      <alignment horizontal="center"/>
      <protection locked="0"/>
    </xf>
    <xf numFmtId="0" fontId="66" fillId="0" borderId="0" xfId="103" applyFont="1" applyBorder="1" applyAlignment="1">
      <alignment horizontal="left"/>
    </xf>
    <xf numFmtId="0" fontId="66" fillId="0" borderId="0" xfId="103" applyFont="1" applyBorder="1" applyAlignment="1">
      <alignment horizontal="left" vertical="center"/>
    </xf>
    <xf numFmtId="2" fontId="82" fillId="0" borderId="0" xfId="96" applyNumberFormat="1" applyFont="1" applyBorder="1" applyAlignment="1">
      <alignment horizontal="center"/>
    </xf>
    <xf numFmtId="0" fontId="82" fillId="0" borderId="0" xfId="96" applyFont="1" applyBorder="1" applyAlignment="1">
      <alignment horizontal="center"/>
    </xf>
    <xf numFmtId="0" fontId="66" fillId="0" borderId="0" xfId="103" applyFont="1" applyBorder="1" applyAlignment="1"/>
    <xf numFmtId="0" fontId="83" fillId="0" borderId="0" xfId="103" applyFont="1" applyBorder="1" applyAlignment="1">
      <alignment horizontal="left"/>
    </xf>
    <xf numFmtId="0" fontId="76" fillId="0" borderId="0" xfId="96" applyFont="1" applyBorder="1" applyAlignment="1">
      <alignment horizontal="center"/>
    </xf>
    <xf numFmtId="0" fontId="70" fillId="51" borderId="0" xfId="96" applyFont="1" applyFill="1" applyBorder="1" applyAlignment="1">
      <alignment horizontal="center"/>
    </xf>
    <xf numFmtId="0" fontId="76" fillId="51" borderId="0" xfId="96" applyFont="1" applyFill="1" applyBorder="1" applyAlignment="1">
      <alignment horizontal="center"/>
    </xf>
    <xf numFmtId="0" fontId="86" fillId="0" borderId="0" xfId="103" applyFont="1" applyBorder="1" applyAlignment="1">
      <alignment horizontal="left"/>
    </xf>
    <xf numFmtId="0" fontId="66" fillId="0" borderId="0" xfId="96" applyFont="1" applyFill="1" applyBorder="1" applyAlignment="1">
      <alignment horizontal="left"/>
    </xf>
    <xf numFmtId="0" fontId="84" fillId="0" borderId="0" xfId="96" applyFont="1" applyBorder="1" applyAlignment="1">
      <alignment horizontal="center"/>
    </xf>
    <xf numFmtId="0" fontId="66" fillId="0" borderId="0" xfId="103" applyFont="1" applyAlignment="1">
      <alignment horizontal="left" vertical="center"/>
    </xf>
    <xf numFmtId="0" fontId="66" fillId="0" borderId="0" xfId="96" applyFont="1" applyFill="1" applyBorder="1" applyAlignment="1">
      <alignment horizontal="left" vertical="center"/>
    </xf>
    <xf numFmtId="0" fontId="66" fillId="0" borderId="0" xfId="96" applyFont="1" applyFill="1" applyBorder="1" applyAlignment="1">
      <alignment horizontal="center" vertical="center"/>
    </xf>
    <xf numFmtId="0" fontId="76" fillId="0" borderId="0" xfId="96" applyFont="1" applyAlignment="1">
      <alignment horizontal="center"/>
    </xf>
    <xf numFmtId="0" fontId="66" fillId="0" borderId="0" xfId="96" applyFont="1" applyFill="1" applyBorder="1" applyAlignment="1">
      <alignment horizontal="center"/>
    </xf>
    <xf numFmtId="0" fontId="66" fillId="0" borderId="0" xfId="103" applyFont="1" applyAlignment="1">
      <alignment horizontal="left"/>
    </xf>
    <xf numFmtId="0" fontId="66" fillId="0" borderId="0" xfId="96" applyFont="1" applyFill="1" applyBorder="1" applyAlignment="1">
      <alignment horizontal="left" vertical="top" wrapText="1"/>
    </xf>
    <xf numFmtId="0" fontId="87" fillId="0" borderId="0" xfId="96" applyFont="1" applyAlignment="1">
      <alignment horizontal="center" vertical="center"/>
    </xf>
    <xf numFmtId="0" fontId="88" fillId="49" borderId="0" xfId="96" applyFont="1" applyFill="1" applyAlignment="1">
      <alignment horizontal="center" vertical="justify"/>
    </xf>
    <xf numFmtId="0" fontId="89" fillId="0" borderId="0" xfId="96" applyFont="1" applyAlignment="1">
      <alignment horizontal="center" vertical="center"/>
    </xf>
    <xf numFmtId="0" fontId="81" fillId="46" borderId="0" xfId="96" applyFont="1" applyFill="1" applyAlignment="1">
      <alignment horizontal="center"/>
    </xf>
    <xf numFmtId="0" fontId="1" fillId="2" borderId="1" xfId="1" applyFont="1" applyFill="1" applyBorder="1" applyAlignment="1" applyProtection="1">
      <alignment horizontal="center" vertical="center"/>
      <protection locked="0"/>
    </xf>
    <xf numFmtId="49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right" vertical="center"/>
      <protection locked="0"/>
    </xf>
    <xf numFmtId="20" fontId="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right" vertical="center" wrapText="1"/>
      <protection locked="0"/>
    </xf>
    <xf numFmtId="0" fontId="10" fillId="2" borderId="1" xfId="1" applyFont="1" applyFill="1" applyBorder="1" applyAlignment="1" applyProtection="1">
      <alignment horizontal="right" vertical="center" wrapText="1"/>
      <protection locked="0"/>
    </xf>
    <xf numFmtId="166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2" fillId="2" borderId="1" xfId="1" applyNumberFormat="1" applyFont="1" applyFill="1" applyBorder="1" applyAlignment="1" applyProtection="1">
      <alignment horizontal="left" vertical="center" wrapText="1"/>
      <protection locked="0"/>
    </xf>
    <xf numFmtId="20" fontId="1" fillId="45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left" vertical="center" wrapText="1"/>
      <protection locked="0"/>
    </xf>
    <xf numFmtId="0" fontId="1" fillId="0" borderId="1" xfId="1" applyFont="1" applyFill="1" applyBorder="1" applyAlignment="1" applyProtection="1">
      <alignment horizont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1" applyFont="1" applyFill="1" applyBorder="1" applyAlignment="1" applyProtection="1">
      <alignment horizontal="center" vertical="center"/>
      <protection locked="0"/>
    </xf>
    <xf numFmtId="0" fontId="1" fillId="2" borderId="1" xfId="2" applyFont="1" applyFill="1" applyBorder="1" applyAlignment="1" applyProtection="1">
      <alignment horizontal="center" vertical="center"/>
      <protection locked="0"/>
    </xf>
    <xf numFmtId="14" fontId="1" fillId="2" borderId="1" xfId="3" applyNumberFormat="1" applyFont="1" applyFill="1" applyBorder="1" applyAlignment="1" applyProtection="1">
      <alignment horizontal="center" vertical="center"/>
      <protection locked="0"/>
    </xf>
    <xf numFmtId="14" fontId="1" fillId="2" borderId="1" xfId="1" applyNumberFormat="1" applyFont="1" applyFill="1" applyBorder="1" applyAlignment="1" applyProtection="1">
      <alignment horizontal="center" vertical="center"/>
      <protection locked="0"/>
    </xf>
    <xf numFmtId="0" fontId="2" fillId="2" borderId="24" xfId="1" applyNumberFormat="1" applyFont="1" applyFill="1" applyBorder="1" applyAlignment="1" applyProtection="1">
      <alignment horizontal="left" vertical="center" wrapText="1"/>
      <protection locked="0"/>
    </xf>
    <xf numFmtId="0" fontId="2" fillId="2" borderId="6" xfId="1" applyNumberFormat="1" applyFont="1" applyFill="1" applyBorder="1" applyAlignment="1" applyProtection="1">
      <alignment horizontal="left" vertical="center" wrapText="1"/>
      <protection locked="0"/>
    </xf>
    <xf numFmtId="0" fontId="2" fillId="2" borderId="25" xfId="1" applyNumberFormat="1" applyFont="1" applyFill="1" applyBorder="1" applyAlignment="1" applyProtection="1">
      <alignment horizontal="left" vertical="center" wrapText="1"/>
      <protection locked="0"/>
    </xf>
    <xf numFmtId="0" fontId="1" fillId="2" borderId="23" xfId="1" applyFont="1" applyFill="1" applyBorder="1" applyAlignment="1" applyProtection="1">
      <alignment horizontal="center" vertical="center"/>
      <protection locked="0"/>
    </xf>
    <xf numFmtId="0" fontId="1" fillId="2" borderId="26" xfId="1" applyFont="1" applyFill="1" applyBorder="1" applyAlignment="1" applyProtection="1">
      <alignment horizontal="center" vertical="center"/>
      <protection locked="0"/>
    </xf>
    <xf numFmtId="0" fontId="1" fillId="2" borderId="22" xfId="1" applyFont="1" applyFill="1" applyBorder="1" applyAlignment="1" applyProtection="1">
      <alignment horizontal="center" vertical="center"/>
      <protection locked="0"/>
    </xf>
    <xf numFmtId="0" fontId="1" fillId="2" borderId="23" xfId="1" applyFont="1" applyFill="1" applyBorder="1" applyAlignment="1" applyProtection="1">
      <alignment horizontal="center" vertical="center" wrapText="1"/>
      <protection locked="0"/>
    </xf>
    <xf numFmtId="0" fontId="1" fillId="2" borderId="26" xfId="1" applyFont="1" applyFill="1" applyBorder="1" applyAlignment="1" applyProtection="1">
      <alignment horizontal="center" vertical="center" wrapText="1"/>
      <protection locked="0"/>
    </xf>
    <xf numFmtId="0" fontId="1" fillId="2" borderId="22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74" fillId="49" borderId="41" xfId="103" applyFont="1" applyFill="1" applyBorder="1" applyAlignment="1" applyProtection="1">
      <alignment horizontal="left" vertical="center"/>
      <protection locked="0"/>
    </xf>
    <xf numFmtId="0" fontId="74" fillId="49" borderId="42" xfId="103" applyFont="1" applyFill="1" applyBorder="1" applyAlignment="1" applyProtection="1">
      <alignment horizontal="left" vertical="center"/>
      <protection locked="0"/>
    </xf>
    <xf numFmtId="0" fontId="74" fillId="49" borderId="43" xfId="103" applyFont="1" applyFill="1" applyBorder="1" applyAlignment="1" applyProtection="1">
      <alignment horizontal="left" vertical="center"/>
      <protection locked="0"/>
    </xf>
    <xf numFmtId="0" fontId="72" fillId="0" borderId="27" xfId="103" applyFont="1" applyBorder="1" applyAlignment="1" applyProtection="1">
      <alignment horizontal="center" vertical="center"/>
      <protection locked="0"/>
    </xf>
    <xf numFmtId="0" fontId="72" fillId="0" borderId="5" xfId="103" applyFont="1" applyBorder="1" applyAlignment="1" applyProtection="1">
      <alignment horizontal="center" vertical="center"/>
      <protection locked="0"/>
    </xf>
    <xf numFmtId="0" fontId="72" fillId="0" borderId="28" xfId="103" applyFont="1" applyBorder="1" applyAlignment="1" applyProtection="1">
      <alignment horizontal="center" vertical="center"/>
      <protection locked="0"/>
    </xf>
    <xf numFmtId="0" fontId="70" fillId="48" borderId="50" xfId="103" applyFont="1" applyFill="1" applyBorder="1" applyAlignment="1" applyProtection="1">
      <alignment horizontal="left" vertical="center"/>
      <protection locked="0"/>
    </xf>
    <xf numFmtId="0" fontId="70" fillId="48" borderId="42" xfId="103" applyFont="1" applyFill="1" applyBorder="1" applyAlignment="1" applyProtection="1">
      <alignment horizontal="left" vertical="center"/>
      <protection locked="0"/>
    </xf>
    <xf numFmtId="0" fontId="22" fillId="0" borderId="51" xfId="103" applyBorder="1" applyAlignment="1">
      <alignment vertical="center"/>
    </xf>
    <xf numFmtId="0" fontId="70" fillId="48" borderId="27" xfId="103" applyFont="1" applyFill="1" applyBorder="1" applyAlignment="1" applyProtection="1">
      <alignment horizontal="center" vertical="center"/>
      <protection locked="0"/>
    </xf>
    <xf numFmtId="0" fontId="70" fillId="48" borderId="5" xfId="103" applyFont="1" applyFill="1" applyBorder="1" applyAlignment="1" applyProtection="1">
      <alignment horizontal="center" vertical="center"/>
      <protection locked="0"/>
    </xf>
    <xf numFmtId="0" fontId="76" fillId="0" borderId="50" xfId="103" applyFont="1" applyBorder="1" applyAlignment="1" applyProtection="1">
      <alignment horizontal="center" vertical="center"/>
      <protection locked="0"/>
    </xf>
    <xf numFmtId="0" fontId="76" fillId="0" borderId="42" xfId="103" applyFont="1" applyBorder="1" applyAlignment="1" applyProtection="1">
      <alignment horizontal="center" vertical="center"/>
      <protection locked="0"/>
    </xf>
    <xf numFmtId="0" fontId="76" fillId="0" borderId="43" xfId="103" applyFont="1" applyBorder="1" applyAlignment="1" applyProtection="1">
      <alignment horizontal="center" vertical="center"/>
      <protection locked="0"/>
    </xf>
    <xf numFmtId="0" fontId="70" fillId="48" borderId="53" xfId="103" applyFont="1" applyFill="1" applyBorder="1" applyAlignment="1" applyProtection="1">
      <alignment horizontal="left" vertical="center"/>
      <protection locked="0"/>
    </xf>
    <xf numFmtId="0" fontId="70" fillId="48" borderId="54" xfId="103" applyFont="1" applyFill="1" applyBorder="1" applyAlignment="1" applyProtection="1">
      <alignment horizontal="left" vertical="center"/>
      <protection locked="0"/>
    </xf>
    <xf numFmtId="0" fontId="22" fillId="0" borderId="55" xfId="103" applyBorder="1" applyAlignment="1">
      <alignment vertical="center"/>
    </xf>
    <xf numFmtId="0" fontId="70" fillId="46" borderId="27" xfId="103" applyFont="1" applyFill="1" applyBorder="1" applyAlignment="1" applyProtection="1">
      <alignment horizontal="center" vertical="center" wrapText="1"/>
      <protection locked="0"/>
    </xf>
    <xf numFmtId="0" fontId="70" fillId="46" borderId="5" xfId="103" applyFont="1" applyFill="1" applyBorder="1" applyAlignment="1" applyProtection="1">
      <alignment horizontal="center" vertical="center" wrapText="1"/>
      <protection locked="0"/>
    </xf>
    <xf numFmtId="0" fontId="70" fillId="46" borderId="28" xfId="103" applyFont="1" applyFill="1" applyBorder="1" applyAlignment="1" applyProtection="1">
      <alignment horizontal="center" vertical="center" wrapText="1"/>
      <protection locked="0"/>
    </xf>
    <xf numFmtId="0" fontId="70" fillId="0" borderId="29" xfId="103" applyFont="1" applyFill="1" applyBorder="1" applyAlignment="1" applyProtection="1">
      <alignment horizontal="center" vertical="center" wrapText="1"/>
      <protection locked="0"/>
    </xf>
    <xf numFmtId="0" fontId="70" fillId="0" borderId="5" xfId="103" applyFont="1" applyFill="1" applyBorder="1" applyAlignment="1" applyProtection="1">
      <alignment horizontal="center" vertical="center" wrapText="1"/>
      <protection locked="0"/>
    </xf>
    <xf numFmtId="0" fontId="70" fillId="0" borderId="30" xfId="103" applyFont="1" applyFill="1" applyBorder="1" applyAlignment="1" applyProtection="1">
      <alignment horizontal="center" vertical="center" wrapText="1"/>
      <protection locked="0"/>
    </xf>
    <xf numFmtId="0" fontId="72" fillId="48" borderId="35" xfId="103" applyFont="1" applyFill="1" applyBorder="1" applyAlignment="1" applyProtection="1">
      <alignment horizontal="center" vertical="center" wrapText="1"/>
    </xf>
    <xf numFmtId="0" fontId="72" fillId="48" borderId="0" xfId="103" applyFont="1" applyFill="1" applyBorder="1" applyAlignment="1" applyProtection="1">
      <alignment horizontal="center" vertical="center" wrapText="1"/>
    </xf>
    <xf numFmtId="0" fontId="72" fillId="48" borderId="36" xfId="103" applyFont="1" applyFill="1" applyBorder="1" applyAlignment="1" applyProtection="1">
      <alignment horizontal="center" vertical="center" wrapText="1"/>
    </xf>
    <xf numFmtId="0" fontId="1" fillId="2" borderId="24" xfId="1" applyFont="1" applyFill="1" applyBorder="1" applyAlignment="1" applyProtection="1">
      <alignment horizontal="right" vertical="center" wrapText="1"/>
      <protection locked="0"/>
    </xf>
    <xf numFmtId="0" fontId="1" fillId="2" borderId="6" xfId="1" applyFont="1" applyFill="1" applyBorder="1" applyAlignment="1" applyProtection="1">
      <alignment horizontal="right" vertical="center" wrapText="1"/>
      <protection locked="0"/>
    </xf>
    <xf numFmtId="0" fontId="1" fillId="2" borderId="25" xfId="1" applyFont="1" applyFill="1" applyBorder="1" applyAlignment="1" applyProtection="1">
      <alignment horizontal="right" vertical="center" wrapText="1"/>
      <protection locked="0"/>
    </xf>
    <xf numFmtId="0" fontId="77" fillId="0" borderId="59" xfId="217" applyFill="1" applyBorder="1" applyAlignment="1" applyProtection="1">
      <alignment horizontal="center"/>
      <protection locked="0"/>
    </xf>
    <xf numFmtId="0" fontId="77" fillId="0" borderId="58" xfId="217" applyFill="1" applyBorder="1" applyAlignment="1" applyProtection="1">
      <alignment horizontal="center"/>
      <protection locked="0"/>
    </xf>
    <xf numFmtId="0" fontId="77" fillId="0" borderId="57" xfId="217" applyFill="1" applyBorder="1" applyAlignment="1" applyProtection="1">
      <alignment horizontal="center"/>
      <protection locked="0"/>
    </xf>
  </cellXfs>
  <cellStyles count="219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decimal" xfId="10"/>
    <cellStyle name="40% - Accent1" xfId="11"/>
    <cellStyle name="40% - Accent2" xfId="12"/>
    <cellStyle name="40% - Accent3" xfId="13"/>
    <cellStyle name="40% - Accent4" xfId="14"/>
    <cellStyle name="40% - Accent5" xfId="15"/>
    <cellStyle name="40% - Accent6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Accent1" xfId="23"/>
    <cellStyle name="Accent2" xfId="24"/>
    <cellStyle name="Accent3" xfId="25"/>
    <cellStyle name="Accent4" xfId="26"/>
    <cellStyle name="Accent5" xfId="27"/>
    <cellStyle name="Accent6" xfId="28"/>
    <cellStyle name="ALFA" xfId="29"/>
    <cellStyle name="args.style" xfId="30"/>
    <cellStyle name="Bad" xfId="31"/>
    <cellStyle name="Body" xfId="32"/>
    <cellStyle name="Calc Currency (0)" xfId="33"/>
    <cellStyle name="Calculation" xfId="34"/>
    <cellStyle name="chart" xfId="35"/>
    <cellStyle name="Check Cell" xfId="36"/>
    <cellStyle name="Comma  - Style1" xfId="37"/>
    <cellStyle name="Comma  - Style2" xfId="38"/>
    <cellStyle name="Comma  - Style3" xfId="39"/>
    <cellStyle name="Comma  - Style4" xfId="40"/>
    <cellStyle name="Comma  - Style5" xfId="41"/>
    <cellStyle name="Comma  - Style6" xfId="42"/>
    <cellStyle name="Comma  - Style7" xfId="43"/>
    <cellStyle name="Comma  - Style8" xfId="44"/>
    <cellStyle name="Comma_COST CONTROL- discusions -Rv.2- 10.11.01" xfId="45"/>
    <cellStyle name="Copied" xfId="46"/>
    <cellStyle name="Currency [0]____.16 _._." xfId="47"/>
    <cellStyle name="Currency [0]____.16 _._. 2" xfId="218"/>
    <cellStyle name="Currency [0]b" xfId="48"/>
    <cellStyle name="currency(2)" xfId="49"/>
    <cellStyle name="Currency_Daily Rig Reports July-17-2006 (T)" xfId="97"/>
    <cellStyle name="Dezimal [0]_NEGS" xfId="50"/>
    <cellStyle name="Dezimal_NEGS" xfId="51"/>
    <cellStyle name="Dziesiętny_Arkusz2" xfId="52"/>
    <cellStyle name="Entered" xfId="53"/>
    <cellStyle name="Explanatory Text" xfId="54"/>
    <cellStyle name="Good" xfId="55"/>
    <cellStyle name="Grey" xfId="56"/>
    <cellStyle name="Head 1" xfId="57"/>
    <cellStyle name="Header1" xfId="58"/>
    <cellStyle name="Header2" xfId="59"/>
    <cellStyle name="Heading 1" xfId="60"/>
    <cellStyle name="Heading 2" xfId="61"/>
    <cellStyle name="Heading 3" xfId="62"/>
    <cellStyle name="Heading 4" xfId="63"/>
    <cellStyle name="HEADINGS" xfId="64"/>
    <cellStyle name="HEADINGSTOP" xfId="65"/>
    <cellStyle name="Hyperlink_FR TK4" xfId="66"/>
    <cellStyle name="Input" xfId="67"/>
    <cellStyle name="Input [yellow]" xfId="68"/>
    <cellStyle name="Input_WO-10 Нуралы № 66 за 22.07. 2016г" xfId="98"/>
    <cellStyle name="ĿĀ" xfId="99"/>
    <cellStyle name="Linked Cell" xfId="69"/>
    <cellStyle name="Milliers [0]_Classeur1 Graphique 1" xfId="70"/>
    <cellStyle name="Milliers_Classeur1 Graphique 1" xfId="71"/>
    <cellStyle name="Monétaire [0]_ARCOCUR1" xfId="72"/>
    <cellStyle name="Monétaire_ARCOCUR1" xfId="73"/>
    <cellStyle name="Neutral" xfId="74"/>
    <cellStyle name="Normal - Style1" xfId="75"/>
    <cellStyle name="Normal____.16 _._." xfId="76"/>
    <cellStyle name="Normal____.16 _._. 2" xfId="96"/>
    <cellStyle name="Normal_COST CONTROL- discusions -Rv.2- 10.11.01" xfId="3"/>
    <cellStyle name="Normal_KK-30 Transfer Report " xfId="2"/>
    <cellStyle name="Normalny_Arkusz1" xfId="77"/>
    <cellStyle name="Note" xfId="78"/>
    <cellStyle name="Output" xfId="79"/>
    <cellStyle name="per.style" xfId="80"/>
    <cellStyle name="Percent [2]" xfId="81"/>
    <cellStyle name="regstoresfromspecstores" xfId="82"/>
    <cellStyle name="RevList" xfId="83"/>
    <cellStyle name="SHADEDSTORES" xfId="84"/>
    <cellStyle name="specstores" xfId="85"/>
    <cellStyle name="Standard_NEGS" xfId="86"/>
    <cellStyle name="Style 1" xfId="87"/>
    <cellStyle name="Subtotal" xfId="88"/>
    <cellStyle name="Title" xfId="89"/>
    <cellStyle name="Total" xfId="90"/>
    <cellStyle name="urvey" xfId="91"/>
    <cellStyle name="urvey 2" xfId="100"/>
    <cellStyle name="urvey_Замер НКТ" xfId="101"/>
    <cellStyle name="Warning Text" xfId="92"/>
    <cellStyle name="Обычный" xfId="0" builtinId="0"/>
    <cellStyle name="Обычный 2" xfId="93"/>
    <cellStyle name="Обычный 2 2" xfId="102"/>
    <cellStyle name="Обычный 2 3" xfId="215"/>
    <cellStyle name="Обычный 3" xfId="103"/>
    <cellStyle name="Обычный 3 2" xfId="104"/>
    <cellStyle name="Обычный 4" xfId="131"/>
    <cellStyle name="Обычный 4 2" xfId="214"/>
    <cellStyle name="Обычный 5" xfId="132"/>
    <cellStyle name="Обычный 5 2" xfId="133"/>
    <cellStyle name="Обычный 5 2 2" xfId="134"/>
    <cellStyle name="Обычный 5 2 3" xfId="135"/>
    <cellStyle name="Обычный 5 2 3 2" xfId="136"/>
    <cellStyle name="Обычный 5 2 3 2 2" xfId="137"/>
    <cellStyle name="Обычный 5 2 3 2 2 2" xfId="138"/>
    <cellStyle name="Обычный 5 2 3 2 2 2 2" xfId="213"/>
    <cellStyle name="Обычный 6" xfId="139"/>
    <cellStyle name="Обычный 7" xfId="216"/>
    <cellStyle name="Обычный 8" xfId="217"/>
    <cellStyle name="Обычный_Final Report (T)-Well 1004 (Frac), Nov 30-Dec 13, 2006" xfId="1"/>
    <cellStyle name="Процентный 2" xfId="94"/>
    <cellStyle name="Стиль 1" xfId="95"/>
    <cellStyle name="Финансовый 10" xfId="140"/>
    <cellStyle name="Финансовый 11" xfId="141"/>
    <cellStyle name="Финансовый 12" xfId="142"/>
    <cellStyle name="Финансовый 13" xfId="143"/>
    <cellStyle name="Финансовый 14" xfId="144"/>
    <cellStyle name="Финансовый 15" xfId="145"/>
    <cellStyle name="Финансовый 16" xfId="146"/>
    <cellStyle name="Финансовый 17" xfId="147"/>
    <cellStyle name="Финансовый 18" xfId="148"/>
    <cellStyle name="Финансовый 19" xfId="149"/>
    <cellStyle name="Финансовый 2" xfId="105"/>
    <cellStyle name="Финансовый 20" xfId="150"/>
    <cellStyle name="Финансовый 21" xfId="151"/>
    <cellStyle name="Финансовый 22" xfId="152"/>
    <cellStyle name="Финансовый 23" xfId="153"/>
    <cellStyle name="Финансовый 24" xfId="154"/>
    <cellStyle name="Финансовый 25" xfId="155"/>
    <cellStyle name="Финансовый 26" xfId="156"/>
    <cellStyle name="Финансовый 27" xfId="157"/>
    <cellStyle name="Финансовый 28" xfId="158"/>
    <cellStyle name="Финансовый 29" xfId="159"/>
    <cellStyle name="Финансовый 3" xfId="160"/>
    <cellStyle name="Финансовый 30" xfId="161"/>
    <cellStyle name="Финансовый 31" xfId="162"/>
    <cellStyle name="Финансовый 32" xfId="163"/>
    <cellStyle name="Финансовый 33" xfId="164"/>
    <cellStyle name="Финансовый 34" xfId="165"/>
    <cellStyle name="Финансовый 35" xfId="166"/>
    <cellStyle name="Финансовый 36" xfId="167"/>
    <cellStyle name="Финансовый 37" xfId="168"/>
    <cellStyle name="Финансовый 38" xfId="169"/>
    <cellStyle name="Финансовый 39" xfId="170"/>
    <cellStyle name="Финансовый 4" xfId="171"/>
    <cellStyle name="Финансовый 40" xfId="172"/>
    <cellStyle name="Финансовый 41" xfId="173"/>
    <cellStyle name="Финансовый 42" xfId="174"/>
    <cellStyle name="Финансовый 43" xfId="175"/>
    <cellStyle name="Финансовый 44" xfId="176"/>
    <cellStyle name="Финансовый 45" xfId="177"/>
    <cellStyle name="Финансовый 46" xfId="178"/>
    <cellStyle name="Финансовый 47" xfId="179"/>
    <cellStyle name="Финансовый 48" xfId="180"/>
    <cellStyle name="Финансовый 49" xfId="181"/>
    <cellStyle name="Финансовый 5" xfId="182"/>
    <cellStyle name="Финансовый 50" xfId="183"/>
    <cellStyle name="Финансовый 51" xfId="184"/>
    <cellStyle name="Финансовый 52" xfId="185"/>
    <cellStyle name="Финансовый 53" xfId="186"/>
    <cellStyle name="Финансовый 54" xfId="187"/>
    <cellStyle name="Финансовый 55" xfId="188"/>
    <cellStyle name="Финансовый 56" xfId="189"/>
    <cellStyle name="Финансовый 57" xfId="190"/>
    <cellStyle name="Финансовый 58" xfId="191"/>
    <cellStyle name="Финансовый 59" xfId="192"/>
    <cellStyle name="Финансовый 6" xfId="193"/>
    <cellStyle name="Финансовый 60" xfId="194"/>
    <cellStyle name="Финансовый 61" xfId="195"/>
    <cellStyle name="Финансовый 62" xfId="196"/>
    <cellStyle name="Финансовый 63" xfId="197"/>
    <cellStyle name="Финансовый 64" xfId="198"/>
    <cellStyle name="Финансовый 65" xfId="199"/>
    <cellStyle name="Финансовый 66" xfId="200"/>
    <cellStyle name="Финансовый 67" xfId="201"/>
    <cellStyle name="Финансовый 68" xfId="202"/>
    <cellStyle name="Финансовый 69" xfId="203"/>
    <cellStyle name="Финансовый 7" xfId="204"/>
    <cellStyle name="Финансовый 70" xfId="205"/>
    <cellStyle name="Финансовый 71" xfId="206"/>
    <cellStyle name="Финансовый 72" xfId="207"/>
    <cellStyle name="Финансовый 73" xfId="208"/>
    <cellStyle name="Финансовый 74" xfId="209"/>
    <cellStyle name="Финансовый 75" xfId="210"/>
    <cellStyle name="Финансовый 8" xfId="211"/>
    <cellStyle name="Финансовый 9" xfId="212"/>
    <cellStyle name="㼿Ŀ?Ā㄄" xfId="106"/>
    <cellStyle name="㼿Ŀ?Āᐂ" xfId="107"/>
    <cellStyle name="㼿Ŀ㼿Āं᧿" xfId="108"/>
    <cellStyle name="㼿㼿?ിȔ" xfId="109"/>
    <cellStyle name="㼿㼿㼿〿‥‭㈐　─ ⴀ က" xfId="110"/>
    <cellStyle name="㼿㼿㼿〿‥‭㐐　─ ⴀ က" xfId="111"/>
    <cellStyle name="㼿㼿㼿〿‥‭㘐　─ ⴀ က" xfId="112"/>
    <cellStyle name="㼿㼿㼿Đ⤄߿က" xfId="113"/>
    <cellStyle name="㼿㼿㼿Đ┄߿က" xfId="114"/>
    <cellStyle name="㼿㼿㼿Đᴄ߿က" xfId="115"/>
    <cellStyle name="㼿㼿㼿Đ℄߿က" xfId="116"/>
    <cellStyle name="㼿㼿㼿Đⴄ߿က" xfId="117"/>
    <cellStyle name="㼿㼿㼿Ĥ؅໿␀" xfId="118"/>
    <cellStyle name="㼿㼿㼿㼒㼿׿ሀ䬄㈄㸄" xfId="119"/>
    <cellStyle name="㼿㼿㼿㼔㼿ి᐀㔄㴄㔄㘄" xfId="120"/>
    <cellStyle name="㼿㼿㼿㼗㼿ିᜀ〄㌄㸄㬄" xfId="121"/>
    <cellStyle name="㼿㼿㼿㼚ᜂዿᨀ㸄" xfId="122"/>
    <cellStyle name="㼿㼿㼿㼝㼿࠿ᴀ〄㜄㈄〄" xfId="123"/>
    <cellStyle name="㼿㼿㼿㼟ᬿۿἀ㬄㸄" xfId="124"/>
    <cellStyle name="㼿㼿㼿㼟㼿৿ἀ㸄伄䄄" xfId="125"/>
    <cellStyle name="㼿㼿㼿㼿㼀пఅ㼇" xfId="126"/>
    <cellStyle name="㼿㼿㼿㼿㼿㼿㼿㼿㸄䘄㔄㴄䈄㴄䬄㤄" xfId="127"/>
    <cellStyle name="㼿㼿㼿㼿㼿㼿㼿㼿㼿㼿㼿㼿㼿㼿㼿㼿ȅ_x0007_㿿Կ㼂㼿㼀㼿㼿?㼿㼿㼿㼀㼿◿ԀȀ܀" xfId="128"/>
    <cellStyle name="㼿㼿㼿㼿㼿㼿㼿㼿㽏㼿〄㴄㴄〄伄 伀䜄㔄㤄" xfId="129"/>
    <cellStyle name="㼿㼿㼿䬿ⵋ〳吠" xfId="1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27.xml"/><Relationship Id="rId55" Type="http://schemas.openxmlformats.org/officeDocument/2006/relationships/externalLink" Target="externalLinks/externalLink32.xml"/><Relationship Id="rId63" Type="http://schemas.openxmlformats.org/officeDocument/2006/relationships/externalLink" Target="externalLinks/externalLink40.xml"/><Relationship Id="rId68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53.xml"/><Relationship Id="rId84" Type="http://schemas.openxmlformats.org/officeDocument/2006/relationships/externalLink" Target="externalLinks/externalLink6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53" Type="http://schemas.openxmlformats.org/officeDocument/2006/relationships/externalLink" Target="externalLinks/externalLink30.xml"/><Relationship Id="rId58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43.xml"/><Relationship Id="rId74" Type="http://schemas.openxmlformats.org/officeDocument/2006/relationships/externalLink" Target="externalLinks/externalLink51.xml"/><Relationship Id="rId79" Type="http://schemas.openxmlformats.org/officeDocument/2006/relationships/externalLink" Target="externalLinks/externalLink56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8.xml"/><Relationship Id="rId82" Type="http://schemas.openxmlformats.org/officeDocument/2006/relationships/externalLink" Target="externalLinks/externalLink59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externalLink" Target="externalLinks/externalLink25.xml"/><Relationship Id="rId56" Type="http://schemas.openxmlformats.org/officeDocument/2006/relationships/externalLink" Target="externalLinks/externalLink33.xml"/><Relationship Id="rId64" Type="http://schemas.openxmlformats.org/officeDocument/2006/relationships/externalLink" Target="externalLinks/externalLink41.xml"/><Relationship Id="rId69" Type="http://schemas.openxmlformats.org/officeDocument/2006/relationships/externalLink" Target="externalLinks/externalLink46.xml"/><Relationship Id="rId77" Type="http://schemas.openxmlformats.org/officeDocument/2006/relationships/externalLink" Target="externalLinks/externalLink5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8.xml"/><Relationship Id="rId72" Type="http://schemas.openxmlformats.org/officeDocument/2006/relationships/externalLink" Target="externalLinks/externalLink49.xml"/><Relationship Id="rId80" Type="http://schemas.openxmlformats.org/officeDocument/2006/relationships/externalLink" Target="externalLinks/externalLink57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23.xml"/><Relationship Id="rId59" Type="http://schemas.openxmlformats.org/officeDocument/2006/relationships/externalLink" Target="externalLinks/externalLink36.xml"/><Relationship Id="rId67" Type="http://schemas.openxmlformats.org/officeDocument/2006/relationships/externalLink" Target="externalLinks/externalLink44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Relationship Id="rId54" Type="http://schemas.openxmlformats.org/officeDocument/2006/relationships/externalLink" Target="externalLinks/externalLink31.xml"/><Relationship Id="rId62" Type="http://schemas.openxmlformats.org/officeDocument/2006/relationships/externalLink" Target="externalLinks/externalLink39.xml"/><Relationship Id="rId70" Type="http://schemas.openxmlformats.org/officeDocument/2006/relationships/externalLink" Target="externalLinks/externalLink47.xml"/><Relationship Id="rId75" Type="http://schemas.openxmlformats.org/officeDocument/2006/relationships/externalLink" Target="externalLinks/externalLink52.xml"/><Relationship Id="rId83" Type="http://schemas.openxmlformats.org/officeDocument/2006/relationships/externalLink" Target="externalLinks/externalLink60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externalLink" Target="externalLinks/externalLink26.xml"/><Relationship Id="rId57" Type="http://schemas.openxmlformats.org/officeDocument/2006/relationships/externalLink" Target="externalLinks/externalLink34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52" Type="http://schemas.openxmlformats.org/officeDocument/2006/relationships/externalLink" Target="externalLinks/externalLink29.xml"/><Relationship Id="rId60" Type="http://schemas.openxmlformats.org/officeDocument/2006/relationships/externalLink" Target="externalLinks/externalLink37.xml"/><Relationship Id="rId65" Type="http://schemas.openxmlformats.org/officeDocument/2006/relationships/externalLink" Target="externalLinks/externalLink42.xml"/><Relationship Id="rId73" Type="http://schemas.openxmlformats.org/officeDocument/2006/relationships/externalLink" Target="externalLinks/externalLink50.xml"/><Relationship Id="rId78" Type="http://schemas.openxmlformats.org/officeDocument/2006/relationships/externalLink" Target="externalLinks/externalLink55.xml"/><Relationship Id="rId81" Type="http://schemas.openxmlformats.org/officeDocument/2006/relationships/externalLink" Target="externalLinks/externalLink58.xml"/><Relationship Id="rId86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0</xdr:rowOff>
    </xdr:from>
    <xdr:to>
      <xdr:col>6</xdr:col>
      <xdr:colOff>104775</xdr:colOff>
      <xdr:row>13</xdr:row>
      <xdr:rowOff>152400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3714750" y="323850"/>
          <a:ext cx="47625" cy="19335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 flipH="1">
          <a:off x="76200" y="2143125"/>
          <a:ext cx="1143000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6" name="Rectangle 8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</xdr:row>
      <xdr:rowOff>352425</xdr:rowOff>
    </xdr:from>
    <xdr:to>
      <xdr:col>6</xdr:col>
      <xdr:colOff>95250</xdr:colOff>
      <xdr:row>13</xdr:row>
      <xdr:rowOff>133350</xdr:rowOff>
    </xdr:to>
    <xdr:sp macro="" textlink="">
      <xdr:nvSpPr>
        <xdr:cNvPr id="7" name="Rectangle 9" descr="Outlined diamond"/>
        <xdr:cNvSpPr>
          <a:spLocks noChangeArrowheads="1"/>
        </xdr:cNvSpPr>
      </xdr:nvSpPr>
      <xdr:spPr bwMode="auto">
        <a:xfrm>
          <a:off x="3657600" y="323850"/>
          <a:ext cx="95250" cy="191452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28575</xdr:colOff>
      <xdr:row>2</xdr:row>
      <xdr:rowOff>0</xdr:rowOff>
    </xdr:from>
    <xdr:to>
      <xdr:col>1</xdr:col>
      <xdr:colOff>28575</xdr:colOff>
      <xdr:row>10</xdr:row>
      <xdr:rowOff>190500</xdr:rowOff>
    </xdr:to>
    <xdr:sp macro="" textlink="">
      <xdr:nvSpPr>
        <xdr:cNvPr id="8" name="Line 18"/>
        <xdr:cNvSpPr>
          <a:spLocks noChangeShapeType="1"/>
        </xdr:cNvSpPr>
      </xdr:nvSpPr>
      <xdr:spPr bwMode="auto">
        <a:xfrm flipH="1">
          <a:off x="638175" y="323850"/>
          <a:ext cx="0" cy="14573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2</xdr:row>
      <xdr:rowOff>0</xdr:rowOff>
    </xdr:from>
    <xdr:to>
      <xdr:col>1</xdr:col>
      <xdr:colOff>123825</xdr:colOff>
      <xdr:row>11</xdr:row>
      <xdr:rowOff>0</xdr:rowOff>
    </xdr:to>
    <xdr:sp macro="" textlink="">
      <xdr:nvSpPr>
        <xdr:cNvPr id="9" name="Rectangle 32" descr="Outlined diamond"/>
        <xdr:cNvSpPr>
          <a:spLocks noChangeArrowheads="1"/>
        </xdr:cNvSpPr>
      </xdr:nvSpPr>
      <xdr:spPr bwMode="auto">
        <a:xfrm>
          <a:off x="638175" y="323850"/>
          <a:ext cx="95250" cy="145732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95250</xdr:colOff>
      <xdr:row>3</xdr:row>
      <xdr:rowOff>9525</xdr:rowOff>
    </xdr:from>
    <xdr:to>
      <xdr:col>7</xdr:col>
      <xdr:colOff>95250</xdr:colOff>
      <xdr:row>11</xdr:row>
      <xdr:rowOff>0</xdr:rowOff>
    </xdr:to>
    <xdr:sp macro="" textlink="">
      <xdr:nvSpPr>
        <xdr:cNvPr id="10" name="Rectangle 33" descr="Outlined diamond"/>
        <xdr:cNvSpPr>
          <a:spLocks noChangeArrowheads="1"/>
        </xdr:cNvSpPr>
      </xdr:nvSpPr>
      <xdr:spPr bwMode="auto">
        <a:xfrm>
          <a:off x="3752850" y="495300"/>
          <a:ext cx="609600" cy="12858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26</xdr:row>
      <xdr:rowOff>38100</xdr:rowOff>
    </xdr:from>
    <xdr:to>
      <xdr:col>4</xdr:col>
      <xdr:colOff>104775</xdr:colOff>
      <xdr:row>27</xdr:row>
      <xdr:rowOff>38100</xdr:rowOff>
    </xdr:to>
    <xdr:sp macro="" textlink="">
      <xdr:nvSpPr>
        <xdr:cNvPr id="11" name="AutoShape 37"/>
        <xdr:cNvSpPr>
          <a:spLocks noChangeArrowheads="1"/>
        </xdr:cNvSpPr>
      </xdr:nvSpPr>
      <xdr:spPr bwMode="auto">
        <a:xfrm rot="5400000" flipH="1">
          <a:off x="2119312" y="3986213"/>
          <a:ext cx="161925" cy="685800"/>
        </a:xfrm>
        <a:prstGeom prst="flowChartManualInpu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33</xdr:row>
      <xdr:rowOff>85725</xdr:rowOff>
    </xdr:from>
    <xdr:to>
      <xdr:col>4</xdr:col>
      <xdr:colOff>95250</xdr:colOff>
      <xdr:row>40</xdr:row>
      <xdr:rowOff>95250</xdr:rowOff>
    </xdr:to>
    <xdr:sp macro="" textlink="">
      <xdr:nvSpPr>
        <xdr:cNvPr id="12" name="Rectangle 40"/>
        <xdr:cNvSpPr>
          <a:spLocks noChangeArrowheads="1"/>
        </xdr:cNvSpPr>
      </xdr:nvSpPr>
      <xdr:spPr bwMode="auto">
        <a:xfrm>
          <a:off x="1866900" y="5429250"/>
          <a:ext cx="666750" cy="114300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</xdr:row>
      <xdr:rowOff>9525</xdr:rowOff>
    </xdr:from>
    <xdr:to>
      <xdr:col>4</xdr:col>
      <xdr:colOff>95250</xdr:colOff>
      <xdr:row>28</xdr:row>
      <xdr:rowOff>19050</xdr:rowOff>
    </xdr:to>
    <xdr:sp macro="" textlink="">
      <xdr:nvSpPr>
        <xdr:cNvPr id="13" name="Rectangle 58"/>
        <xdr:cNvSpPr>
          <a:spLocks noChangeArrowheads="1"/>
        </xdr:cNvSpPr>
      </xdr:nvSpPr>
      <xdr:spPr bwMode="auto">
        <a:xfrm>
          <a:off x="1857375" y="495300"/>
          <a:ext cx="676275" cy="4057650"/>
        </a:xfrm>
        <a:prstGeom prst="rect">
          <a:avLst/>
        </a:prstGeom>
        <a:gradFill rotWithShape="1">
          <a:gsLst>
            <a:gs pos="0">
              <a:srgbClr val="808080"/>
            </a:gs>
            <a:gs pos="50000">
              <a:srgbClr val="FFFFFF"/>
            </a:gs>
            <a:gs pos="100000">
              <a:srgbClr val="808080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14" name="Rectangle 63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95250</xdr:colOff>
      <xdr:row>3</xdr:row>
      <xdr:rowOff>19050</xdr:rowOff>
    </xdr:from>
    <xdr:to>
      <xdr:col>5</xdr:col>
      <xdr:colOff>104775</xdr:colOff>
      <xdr:row>51</xdr:row>
      <xdr:rowOff>133350</xdr:rowOff>
    </xdr:to>
    <xdr:sp macro="" textlink="">
      <xdr:nvSpPr>
        <xdr:cNvPr id="15" name="Line 81"/>
        <xdr:cNvSpPr>
          <a:spLocks noChangeShapeType="1"/>
        </xdr:cNvSpPr>
      </xdr:nvSpPr>
      <xdr:spPr bwMode="auto">
        <a:xfrm flipH="1">
          <a:off x="3143250" y="504825"/>
          <a:ext cx="9525" cy="78867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3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16" name="Rectangle 85"/>
        <xdr:cNvSpPr>
          <a:spLocks noChangeArrowheads="1"/>
        </xdr:cNvSpPr>
      </xdr:nvSpPr>
      <xdr:spPr bwMode="auto">
        <a:xfrm>
          <a:off x="1838325" y="485775"/>
          <a:ext cx="704850" cy="276225"/>
        </a:xfrm>
        <a:prstGeom prst="rect">
          <a:avLst/>
        </a:prstGeom>
        <a:solidFill>
          <a:srgbClr val="59595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17" name="Line 86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47629</xdr:colOff>
      <xdr:row>47</xdr:row>
      <xdr:rowOff>161927</xdr:rowOff>
    </xdr:from>
    <xdr:to>
      <xdr:col>2</xdr:col>
      <xdr:colOff>57154</xdr:colOff>
      <xdr:row>47</xdr:row>
      <xdr:rowOff>228602</xdr:rowOff>
    </xdr:to>
    <xdr:sp macro="" textlink="">
      <xdr:nvSpPr>
        <xdr:cNvPr id="18" name="AutoShape 92"/>
        <xdr:cNvSpPr>
          <a:spLocks noChangeArrowheads="1"/>
        </xdr:cNvSpPr>
      </xdr:nvSpPr>
      <xdr:spPr bwMode="auto">
        <a:xfrm rot="-5400000">
          <a:off x="661992" y="7158039"/>
          <a:ext cx="0" cy="1228725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</xdr:colOff>
      <xdr:row>36</xdr:row>
      <xdr:rowOff>28575</xdr:rowOff>
    </xdr:from>
    <xdr:to>
      <xdr:col>5</xdr:col>
      <xdr:colOff>9525</xdr:colOff>
      <xdr:row>37</xdr:row>
      <xdr:rowOff>180975</xdr:rowOff>
    </xdr:to>
    <xdr:sp macro="" textlink="">
      <xdr:nvSpPr>
        <xdr:cNvPr id="19" name="Rectangle 116"/>
        <xdr:cNvSpPr>
          <a:spLocks noChangeArrowheads="1"/>
        </xdr:cNvSpPr>
      </xdr:nvSpPr>
      <xdr:spPr bwMode="auto">
        <a:xfrm>
          <a:off x="1847850" y="5857875"/>
          <a:ext cx="1209675" cy="29527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20" name="Line 136"/>
        <xdr:cNvSpPr>
          <a:spLocks noChangeShapeType="1"/>
        </xdr:cNvSpPr>
      </xdr:nvSpPr>
      <xdr:spPr bwMode="auto">
        <a:xfrm flipH="1">
          <a:off x="1876425" y="55149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38</xdr:row>
      <xdr:rowOff>133350</xdr:rowOff>
    </xdr:from>
    <xdr:to>
      <xdr:col>15</xdr:col>
      <xdr:colOff>0</xdr:colOff>
      <xdr:row>38</xdr:row>
      <xdr:rowOff>142875</xdr:rowOff>
    </xdr:to>
    <xdr:sp macro="" textlink="">
      <xdr:nvSpPr>
        <xdr:cNvPr id="21" name="Line 149"/>
        <xdr:cNvSpPr>
          <a:spLocks noChangeShapeType="1"/>
        </xdr:cNvSpPr>
      </xdr:nvSpPr>
      <xdr:spPr bwMode="auto">
        <a:xfrm flipV="1">
          <a:off x="2533650" y="6286500"/>
          <a:ext cx="66103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16</xdr:row>
      <xdr:rowOff>95250</xdr:rowOff>
    </xdr:from>
    <xdr:to>
      <xdr:col>15</xdr:col>
      <xdr:colOff>9525</xdr:colOff>
      <xdr:row>16</xdr:row>
      <xdr:rowOff>95250</xdr:rowOff>
    </xdr:to>
    <xdr:sp macro="" textlink="">
      <xdr:nvSpPr>
        <xdr:cNvPr id="22" name="Line 70"/>
        <xdr:cNvSpPr>
          <a:spLocks noChangeShapeType="1"/>
        </xdr:cNvSpPr>
      </xdr:nvSpPr>
      <xdr:spPr bwMode="auto">
        <a:xfrm>
          <a:off x="2533650" y="2686050"/>
          <a:ext cx="6619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22</xdr:row>
      <xdr:rowOff>47625</xdr:rowOff>
    </xdr:from>
    <xdr:to>
      <xdr:col>4</xdr:col>
      <xdr:colOff>38100</xdr:colOff>
      <xdr:row>22</xdr:row>
      <xdr:rowOff>114300</xdr:rowOff>
    </xdr:to>
    <xdr:sp macro="" textlink="">
      <xdr:nvSpPr>
        <xdr:cNvPr id="23" name="Овал 68"/>
        <xdr:cNvSpPr>
          <a:spLocks noChangeArrowheads="1"/>
        </xdr:cNvSpPr>
      </xdr:nvSpPr>
      <xdr:spPr bwMode="auto">
        <a:xfrm>
          <a:off x="1914525" y="3609975"/>
          <a:ext cx="561975" cy="6667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24" name="AutoShape 307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25" name="AutoShape 308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26" name="AutoShape 309"/>
        <xdr:cNvSpPr>
          <a:spLocks noChangeArrowheads="1"/>
        </xdr:cNvSpPr>
      </xdr:nvSpPr>
      <xdr:spPr bwMode="auto">
        <a:xfrm flipH="1">
          <a:off x="76200" y="2143125"/>
          <a:ext cx="1143000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27" name="Rectangle 311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50</xdr:row>
      <xdr:rowOff>190500</xdr:rowOff>
    </xdr:from>
    <xdr:to>
      <xdr:col>2</xdr:col>
      <xdr:colOff>66675</xdr:colOff>
      <xdr:row>51</xdr:row>
      <xdr:rowOff>123825</xdr:rowOff>
    </xdr:to>
    <xdr:sp macro="" textlink="">
      <xdr:nvSpPr>
        <xdr:cNvPr id="28" name="AutoShape 318"/>
        <xdr:cNvSpPr>
          <a:spLocks noChangeArrowheads="1"/>
        </xdr:cNvSpPr>
      </xdr:nvSpPr>
      <xdr:spPr bwMode="auto">
        <a:xfrm flipH="1">
          <a:off x="628650" y="8258175"/>
          <a:ext cx="657225" cy="12382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50</xdr:row>
      <xdr:rowOff>180975</xdr:rowOff>
    </xdr:from>
    <xdr:to>
      <xdr:col>7</xdr:col>
      <xdr:colOff>47625</xdr:colOff>
      <xdr:row>51</xdr:row>
      <xdr:rowOff>123825</xdr:rowOff>
    </xdr:to>
    <xdr:sp macro="" textlink="">
      <xdr:nvSpPr>
        <xdr:cNvPr id="29" name="AutoShape 319"/>
        <xdr:cNvSpPr>
          <a:spLocks noChangeArrowheads="1"/>
        </xdr:cNvSpPr>
      </xdr:nvSpPr>
      <xdr:spPr bwMode="auto">
        <a:xfrm>
          <a:off x="3657600" y="8258175"/>
          <a:ext cx="657225" cy="12382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30" name="Rectangle 330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31" name="Rectangle 331"/>
        <xdr:cNvSpPr>
          <a:spLocks noChangeArrowheads="1"/>
        </xdr:cNvSpPr>
      </xdr:nvSpPr>
      <xdr:spPr bwMode="auto">
        <a:xfrm>
          <a:off x="1885950" y="5505450"/>
          <a:ext cx="6572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32" name="Rectangle 332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33" name="Rectangle 339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3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34" name="Rectangle 343"/>
        <xdr:cNvSpPr>
          <a:spLocks noChangeArrowheads="1"/>
        </xdr:cNvSpPr>
      </xdr:nvSpPr>
      <xdr:spPr bwMode="auto">
        <a:xfrm>
          <a:off x="1838325" y="485775"/>
          <a:ext cx="704850" cy="2762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35" name="Line 344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47</xdr:row>
      <xdr:rowOff>38106</xdr:rowOff>
    </xdr:from>
    <xdr:to>
      <xdr:col>8</xdr:col>
      <xdr:colOff>28575</xdr:colOff>
      <xdr:row>47</xdr:row>
      <xdr:rowOff>114306</xdr:rowOff>
    </xdr:to>
    <xdr:sp macro="" textlink="">
      <xdr:nvSpPr>
        <xdr:cNvPr id="36" name="AutoShape 347"/>
        <xdr:cNvSpPr>
          <a:spLocks noChangeArrowheads="1"/>
        </xdr:cNvSpPr>
      </xdr:nvSpPr>
      <xdr:spPr bwMode="auto">
        <a:xfrm rot="5400000">
          <a:off x="4248150" y="7067556"/>
          <a:ext cx="76200" cy="1238250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</xdr:colOff>
      <xdr:row>33</xdr:row>
      <xdr:rowOff>57150</xdr:rowOff>
    </xdr:from>
    <xdr:to>
      <xdr:col>4</xdr:col>
      <xdr:colOff>104775</xdr:colOff>
      <xdr:row>34</xdr:row>
      <xdr:rowOff>114300</xdr:rowOff>
    </xdr:to>
    <xdr:sp macro="" textlink="">
      <xdr:nvSpPr>
        <xdr:cNvPr id="37" name="Rectangle 352"/>
        <xdr:cNvSpPr>
          <a:spLocks noChangeArrowheads="1"/>
        </xdr:cNvSpPr>
      </xdr:nvSpPr>
      <xdr:spPr bwMode="auto">
        <a:xfrm>
          <a:off x="1847850" y="5400675"/>
          <a:ext cx="695325" cy="21907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38" name="Line 353"/>
        <xdr:cNvSpPr>
          <a:spLocks noChangeShapeType="1"/>
        </xdr:cNvSpPr>
      </xdr:nvSpPr>
      <xdr:spPr bwMode="auto">
        <a:xfrm flipH="1">
          <a:off x="1876425" y="55149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39" name="AutoShape 361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40" name="AutoShape 362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41" name="AutoShape 363"/>
        <xdr:cNvSpPr>
          <a:spLocks noChangeArrowheads="1"/>
        </xdr:cNvSpPr>
      </xdr:nvSpPr>
      <xdr:spPr bwMode="auto">
        <a:xfrm flipH="1">
          <a:off x="76200" y="2143125"/>
          <a:ext cx="1143000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42" name="Rectangle 365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38105</xdr:colOff>
      <xdr:row>47</xdr:row>
      <xdr:rowOff>66677</xdr:rowOff>
    </xdr:from>
    <xdr:to>
      <xdr:col>2</xdr:col>
      <xdr:colOff>47630</xdr:colOff>
      <xdr:row>47</xdr:row>
      <xdr:rowOff>133352</xdr:rowOff>
    </xdr:to>
    <xdr:sp macro="" textlink="">
      <xdr:nvSpPr>
        <xdr:cNvPr id="43" name="AutoShape 376"/>
        <xdr:cNvSpPr>
          <a:spLocks noChangeArrowheads="1"/>
        </xdr:cNvSpPr>
      </xdr:nvSpPr>
      <xdr:spPr bwMode="auto">
        <a:xfrm rot="-5400000">
          <a:off x="619130" y="7096127"/>
          <a:ext cx="66675" cy="1228725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41</xdr:row>
      <xdr:rowOff>85725</xdr:rowOff>
    </xdr:from>
    <xdr:to>
      <xdr:col>5</xdr:col>
      <xdr:colOff>28575</xdr:colOff>
      <xdr:row>43</xdr:row>
      <xdr:rowOff>180975</xdr:rowOff>
    </xdr:to>
    <xdr:sp macro="" textlink="">
      <xdr:nvSpPr>
        <xdr:cNvPr id="44" name="Rectangle 383"/>
        <xdr:cNvSpPr>
          <a:spLocks noChangeArrowheads="1"/>
        </xdr:cNvSpPr>
      </xdr:nvSpPr>
      <xdr:spPr bwMode="auto">
        <a:xfrm>
          <a:off x="1866900" y="6724650"/>
          <a:ext cx="1209675" cy="40005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40</xdr:row>
      <xdr:rowOff>76200</xdr:rowOff>
    </xdr:from>
    <xdr:to>
      <xdr:col>5</xdr:col>
      <xdr:colOff>9525</xdr:colOff>
      <xdr:row>41</xdr:row>
      <xdr:rowOff>76200</xdr:rowOff>
    </xdr:to>
    <xdr:sp macro="" textlink="">
      <xdr:nvSpPr>
        <xdr:cNvPr id="45" name="AutoShape 384"/>
        <xdr:cNvSpPr>
          <a:spLocks noChangeArrowheads="1"/>
        </xdr:cNvSpPr>
      </xdr:nvSpPr>
      <xdr:spPr bwMode="auto">
        <a:xfrm rot="5400000" flipH="1">
          <a:off x="2386012" y="6043613"/>
          <a:ext cx="161925" cy="1181100"/>
        </a:xfrm>
        <a:prstGeom prst="flowChartManualInpu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41</xdr:row>
      <xdr:rowOff>95250</xdr:rowOff>
    </xdr:from>
    <xdr:to>
      <xdr:col>5</xdr:col>
      <xdr:colOff>47625</xdr:colOff>
      <xdr:row>42</xdr:row>
      <xdr:rowOff>9525</xdr:rowOff>
    </xdr:to>
    <xdr:sp macro="" textlink="">
      <xdr:nvSpPr>
        <xdr:cNvPr id="46" name="Rectangle 385"/>
        <xdr:cNvSpPr>
          <a:spLocks noChangeArrowheads="1"/>
        </xdr:cNvSpPr>
      </xdr:nvSpPr>
      <xdr:spPr bwMode="auto">
        <a:xfrm>
          <a:off x="1857375" y="6734175"/>
          <a:ext cx="1238250" cy="7620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40</xdr:row>
      <xdr:rowOff>19050</xdr:rowOff>
    </xdr:from>
    <xdr:to>
      <xdr:col>5</xdr:col>
      <xdr:colOff>9525</xdr:colOff>
      <xdr:row>40</xdr:row>
      <xdr:rowOff>76200</xdr:rowOff>
    </xdr:to>
    <xdr:sp macro="" textlink="">
      <xdr:nvSpPr>
        <xdr:cNvPr id="47" name="Rectangle 386"/>
        <xdr:cNvSpPr>
          <a:spLocks noChangeArrowheads="1"/>
        </xdr:cNvSpPr>
      </xdr:nvSpPr>
      <xdr:spPr bwMode="auto">
        <a:xfrm>
          <a:off x="1857375" y="6496050"/>
          <a:ext cx="1200150" cy="5715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48" name="Rectangle 389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49" name="Rectangle 390"/>
        <xdr:cNvSpPr>
          <a:spLocks noChangeArrowheads="1"/>
        </xdr:cNvSpPr>
      </xdr:nvSpPr>
      <xdr:spPr bwMode="auto">
        <a:xfrm>
          <a:off x="1885950" y="5505450"/>
          <a:ext cx="6572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50" name="Rectangle 391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41</xdr:row>
      <xdr:rowOff>47625</xdr:rowOff>
    </xdr:from>
    <xdr:to>
      <xdr:col>5</xdr:col>
      <xdr:colOff>38100</xdr:colOff>
      <xdr:row>41</xdr:row>
      <xdr:rowOff>76200</xdr:rowOff>
    </xdr:to>
    <xdr:sp macro="" textlink="">
      <xdr:nvSpPr>
        <xdr:cNvPr id="51" name="Rectangle 398"/>
        <xdr:cNvSpPr>
          <a:spLocks noChangeArrowheads="1"/>
        </xdr:cNvSpPr>
      </xdr:nvSpPr>
      <xdr:spPr bwMode="auto">
        <a:xfrm>
          <a:off x="2505075" y="6686550"/>
          <a:ext cx="581025" cy="285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95250</xdr:colOff>
      <xdr:row>16</xdr:row>
      <xdr:rowOff>47625</xdr:rowOff>
    </xdr:from>
    <xdr:to>
      <xdr:col>4</xdr:col>
      <xdr:colOff>38100</xdr:colOff>
      <xdr:row>16</xdr:row>
      <xdr:rowOff>114300</xdr:rowOff>
    </xdr:to>
    <xdr:sp macro="" textlink="">
      <xdr:nvSpPr>
        <xdr:cNvPr id="52" name="Oval 399"/>
        <xdr:cNvSpPr>
          <a:spLocks noChangeArrowheads="1"/>
        </xdr:cNvSpPr>
      </xdr:nvSpPr>
      <xdr:spPr bwMode="auto">
        <a:xfrm>
          <a:off x="1924050" y="2638425"/>
          <a:ext cx="552450" cy="66675"/>
        </a:xfrm>
        <a:prstGeom prst="ellipse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53" name="Rectangle 400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</xdr:colOff>
      <xdr:row>22</xdr:row>
      <xdr:rowOff>76200</xdr:rowOff>
    </xdr:from>
    <xdr:to>
      <xdr:col>4</xdr:col>
      <xdr:colOff>104775</xdr:colOff>
      <xdr:row>22</xdr:row>
      <xdr:rowOff>133350</xdr:rowOff>
    </xdr:to>
    <xdr:sp macro="" textlink="">
      <xdr:nvSpPr>
        <xdr:cNvPr id="54" name="Rectangle 401"/>
        <xdr:cNvSpPr>
          <a:spLocks noChangeArrowheads="1"/>
        </xdr:cNvSpPr>
      </xdr:nvSpPr>
      <xdr:spPr bwMode="auto">
        <a:xfrm>
          <a:off x="2476500" y="3638550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22</xdr:row>
      <xdr:rowOff>76200</xdr:rowOff>
    </xdr:from>
    <xdr:to>
      <xdr:col>3</xdr:col>
      <xdr:colOff>76200</xdr:colOff>
      <xdr:row>22</xdr:row>
      <xdr:rowOff>133350</xdr:rowOff>
    </xdr:to>
    <xdr:sp macro="" textlink="">
      <xdr:nvSpPr>
        <xdr:cNvPr id="55" name="Rectangle 402"/>
        <xdr:cNvSpPr>
          <a:spLocks noChangeArrowheads="1"/>
        </xdr:cNvSpPr>
      </xdr:nvSpPr>
      <xdr:spPr bwMode="auto">
        <a:xfrm>
          <a:off x="1838325" y="3638550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0</xdr:rowOff>
    </xdr:from>
    <xdr:to>
      <xdr:col>4</xdr:col>
      <xdr:colOff>38100</xdr:colOff>
      <xdr:row>22</xdr:row>
      <xdr:rowOff>66675</xdr:rowOff>
    </xdr:to>
    <xdr:sp macro="" textlink="">
      <xdr:nvSpPr>
        <xdr:cNvPr id="56" name="Oval 403"/>
        <xdr:cNvSpPr>
          <a:spLocks noChangeArrowheads="1"/>
        </xdr:cNvSpPr>
      </xdr:nvSpPr>
      <xdr:spPr bwMode="auto">
        <a:xfrm>
          <a:off x="1905000" y="3562350"/>
          <a:ext cx="5715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21</xdr:row>
      <xdr:rowOff>133350</xdr:rowOff>
    </xdr:from>
    <xdr:to>
      <xdr:col>4</xdr:col>
      <xdr:colOff>66675</xdr:colOff>
      <xdr:row>22</xdr:row>
      <xdr:rowOff>0</xdr:rowOff>
    </xdr:to>
    <xdr:sp macro="" textlink="">
      <xdr:nvSpPr>
        <xdr:cNvPr id="57" name="AutoShape 404"/>
        <xdr:cNvSpPr>
          <a:spLocks noChangeArrowheads="1"/>
        </xdr:cNvSpPr>
      </xdr:nvSpPr>
      <xdr:spPr bwMode="auto">
        <a:xfrm>
          <a:off x="1876425" y="3533775"/>
          <a:ext cx="628650" cy="28575"/>
        </a:xfrm>
        <a:prstGeom prst="downArrowCallout">
          <a:avLst>
            <a:gd name="adj1" fmla="val 50000"/>
            <a:gd name="adj2" fmla="val 50000"/>
            <a:gd name="adj3" fmla="val 16667"/>
            <a:gd name="adj4" fmla="val 66667"/>
          </a:avLst>
        </a:prstGeom>
        <a:gradFill rotWithShape="1">
          <a:gsLst>
            <a:gs pos="0">
              <a:srgbClr val="FFFFFF"/>
            </a:gs>
            <a:gs pos="50000">
              <a:srgbClr val="333333"/>
            </a:gs>
            <a:gs pos="100000">
              <a:srgbClr val="FFFFFF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31</xdr:row>
      <xdr:rowOff>76200</xdr:rowOff>
    </xdr:from>
    <xdr:to>
      <xdr:col>4</xdr:col>
      <xdr:colOff>66675</xdr:colOff>
      <xdr:row>31</xdr:row>
      <xdr:rowOff>76200</xdr:rowOff>
    </xdr:to>
    <xdr:sp macro="" textlink="">
      <xdr:nvSpPr>
        <xdr:cNvPr id="58" name="Line 406"/>
        <xdr:cNvSpPr>
          <a:spLocks noChangeShapeType="1"/>
        </xdr:cNvSpPr>
      </xdr:nvSpPr>
      <xdr:spPr bwMode="auto">
        <a:xfrm>
          <a:off x="1876425" y="5095875"/>
          <a:ext cx="628650" cy="0"/>
        </a:xfrm>
        <a:prstGeom prst="line">
          <a:avLst/>
        </a:prstGeom>
        <a:noFill/>
        <a:ln w="9525">
          <a:solidFill>
            <a:srgbClr val="8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</xdr:row>
      <xdr:rowOff>323850</xdr:rowOff>
    </xdr:from>
    <xdr:to>
      <xdr:col>2</xdr:col>
      <xdr:colOff>85725</xdr:colOff>
      <xdr:row>51</xdr:row>
      <xdr:rowOff>133350</xdr:rowOff>
    </xdr:to>
    <xdr:sp macro="" textlink="">
      <xdr:nvSpPr>
        <xdr:cNvPr id="59" name="Line 409"/>
        <xdr:cNvSpPr>
          <a:spLocks noChangeShapeType="1"/>
        </xdr:cNvSpPr>
      </xdr:nvSpPr>
      <xdr:spPr bwMode="auto">
        <a:xfrm>
          <a:off x="1304925" y="323850"/>
          <a:ext cx="0" cy="80676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3</xdr:row>
      <xdr:rowOff>0</xdr:rowOff>
    </xdr:from>
    <xdr:to>
      <xdr:col>5</xdr:col>
      <xdr:colOff>0</xdr:colOff>
      <xdr:row>4</xdr:row>
      <xdr:rowOff>114300</xdr:rowOff>
    </xdr:to>
    <xdr:sp macro="" textlink="">
      <xdr:nvSpPr>
        <xdr:cNvPr id="60" name="Rectangle 411"/>
        <xdr:cNvSpPr>
          <a:spLocks noChangeArrowheads="1"/>
        </xdr:cNvSpPr>
      </xdr:nvSpPr>
      <xdr:spPr bwMode="auto">
        <a:xfrm>
          <a:off x="1847850" y="485775"/>
          <a:ext cx="1200150" cy="2762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61" name="Line 412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33</xdr:row>
      <xdr:rowOff>95250</xdr:rowOff>
    </xdr:from>
    <xdr:to>
      <xdr:col>4</xdr:col>
      <xdr:colOff>104775</xdr:colOff>
      <xdr:row>34</xdr:row>
      <xdr:rowOff>123825</xdr:rowOff>
    </xdr:to>
    <xdr:sp macro="" textlink="">
      <xdr:nvSpPr>
        <xdr:cNvPr id="62" name="Rectangle 419"/>
        <xdr:cNvSpPr>
          <a:spLocks noChangeArrowheads="1"/>
        </xdr:cNvSpPr>
      </xdr:nvSpPr>
      <xdr:spPr bwMode="auto">
        <a:xfrm>
          <a:off x="1857375" y="5438775"/>
          <a:ext cx="685800" cy="190500"/>
        </a:xfrm>
        <a:prstGeom prst="rect">
          <a:avLst/>
        </a:prstGeom>
        <a:solidFill>
          <a:srgbClr val="99CC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33</xdr:row>
      <xdr:rowOff>104775</xdr:rowOff>
    </xdr:from>
    <xdr:to>
      <xdr:col>3</xdr:col>
      <xdr:colOff>76200</xdr:colOff>
      <xdr:row>34</xdr:row>
      <xdr:rowOff>123825</xdr:rowOff>
    </xdr:to>
    <xdr:sp macro="" textlink="">
      <xdr:nvSpPr>
        <xdr:cNvPr id="63" name="Line 420"/>
        <xdr:cNvSpPr>
          <a:spLocks noChangeShapeType="1"/>
        </xdr:cNvSpPr>
      </xdr:nvSpPr>
      <xdr:spPr bwMode="auto">
        <a:xfrm>
          <a:off x="1905000" y="5448300"/>
          <a:ext cx="0" cy="18097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33</xdr:row>
      <xdr:rowOff>104775</xdr:rowOff>
    </xdr:from>
    <xdr:to>
      <xdr:col>4</xdr:col>
      <xdr:colOff>9525</xdr:colOff>
      <xdr:row>34</xdr:row>
      <xdr:rowOff>104775</xdr:rowOff>
    </xdr:to>
    <xdr:sp macro="" textlink="">
      <xdr:nvSpPr>
        <xdr:cNvPr id="64" name="Line 421"/>
        <xdr:cNvSpPr>
          <a:spLocks noChangeShapeType="1"/>
        </xdr:cNvSpPr>
      </xdr:nvSpPr>
      <xdr:spPr bwMode="auto">
        <a:xfrm>
          <a:off x="2447925" y="5448300"/>
          <a:ext cx="0" cy="16192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33</xdr:row>
      <xdr:rowOff>95250</xdr:rowOff>
    </xdr:from>
    <xdr:to>
      <xdr:col>4</xdr:col>
      <xdr:colOff>47625</xdr:colOff>
      <xdr:row>34</xdr:row>
      <xdr:rowOff>123825</xdr:rowOff>
    </xdr:to>
    <xdr:sp macro="" textlink="">
      <xdr:nvSpPr>
        <xdr:cNvPr id="65" name="Line 422"/>
        <xdr:cNvSpPr>
          <a:spLocks noChangeShapeType="1"/>
        </xdr:cNvSpPr>
      </xdr:nvSpPr>
      <xdr:spPr bwMode="auto">
        <a:xfrm>
          <a:off x="2486025" y="5438775"/>
          <a:ext cx="0" cy="1905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15</xdr:row>
      <xdr:rowOff>114300</xdr:rowOff>
    </xdr:from>
    <xdr:to>
      <xdr:col>5</xdr:col>
      <xdr:colOff>0</xdr:colOff>
      <xdr:row>17</xdr:row>
      <xdr:rowOff>9525</xdr:rowOff>
    </xdr:to>
    <xdr:sp macro="" textlink="">
      <xdr:nvSpPr>
        <xdr:cNvPr id="66" name="Rectangle 426"/>
        <xdr:cNvSpPr>
          <a:spLocks noChangeArrowheads="1"/>
        </xdr:cNvSpPr>
      </xdr:nvSpPr>
      <xdr:spPr bwMode="auto">
        <a:xfrm>
          <a:off x="1857375" y="2543175"/>
          <a:ext cx="1190625" cy="21907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104775</xdr:colOff>
      <xdr:row>16</xdr:row>
      <xdr:rowOff>19050</xdr:rowOff>
    </xdr:from>
    <xdr:to>
      <xdr:col>4</xdr:col>
      <xdr:colOff>66675</xdr:colOff>
      <xdr:row>16</xdr:row>
      <xdr:rowOff>85725</xdr:rowOff>
    </xdr:to>
    <xdr:sp macro="" textlink="">
      <xdr:nvSpPr>
        <xdr:cNvPr id="67" name="Oval 431"/>
        <xdr:cNvSpPr>
          <a:spLocks noChangeArrowheads="1"/>
        </xdr:cNvSpPr>
      </xdr:nvSpPr>
      <xdr:spPr bwMode="auto">
        <a:xfrm>
          <a:off x="1933575" y="2609850"/>
          <a:ext cx="5715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</xdr:row>
      <xdr:rowOff>257175</xdr:rowOff>
    </xdr:from>
    <xdr:to>
      <xdr:col>14</xdr:col>
      <xdr:colOff>219075</xdr:colOff>
      <xdr:row>3</xdr:row>
      <xdr:rowOff>123825</xdr:rowOff>
    </xdr:to>
    <xdr:sp macro="" textlink="">
      <xdr:nvSpPr>
        <xdr:cNvPr id="68" name="Line 433"/>
        <xdr:cNvSpPr>
          <a:spLocks noChangeShapeType="1"/>
        </xdr:cNvSpPr>
      </xdr:nvSpPr>
      <xdr:spPr bwMode="auto">
        <a:xfrm>
          <a:off x="4876800" y="323850"/>
          <a:ext cx="3876675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70" name="AutoShape 3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71" name="AutoShape 4"/>
        <xdr:cNvSpPr>
          <a:spLocks noChangeArrowheads="1"/>
        </xdr:cNvSpPr>
      </xdr:nvSpPr>
      <xdr:spPr bwMode="auto">
        <a:xfrm flipH="1">
          <a:off x="76200" y="2143125"/>
          <a:ext cx="1143000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72" name="Rectangle 8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73" name="Rectangle 63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22</xdr:row>
      <xdr:rowOff>104775</xdr:rowOff>
    </xdr:from>
    <xdr:to>
      <xdr:col>15</xdr:col>
      <xdr:colOff>0</xdr:colOff>
      <xdr:row>22</xdr:row>
      <xdr:rowOff>104775</xdr:rowOff>
    </xdr:to>
    <xdr:sp macro="" textlink="">
      <xdr:nvSpPr>
        <xdr:cNvPr id="74" name="Line 71"/>
        <xdr:cNvSpPr>
          <a:spLocks noChangeShapeType="1"/>
        </xdr:cNvSpPr>
      </xdr:nvSpPr>
      <xdr:spPr bwMode="auto">
        <a:xfrm flipV="1">
          <a:off x="3048000" y="3667125"/>
          <a:ext cx="6096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3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75" name="Rectangle 85"/>
        <xdr:cNvSpPr>
          <a:spLocks noChangeArrowheads="1"/>
        </xdr:cNvSpPr>
      </xdr:nvSpPr>
      <xdr:spPr bwMode="auto">
        <a:xfrm>
          <a:off x="1838325" y="485775"/>
          <a:ext cx="704850" cy="276225"/>
        </a:xfrm>
        <a:prstGeom prst="rect">
          <a:avLst/>
        </a:prstGeom>
        <a:solidFill>
          <a:srgbClr val="59595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76" name="Line 86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18</xdr:row>
      <xdr:rowOff>123825</xdr:rowOff>
    </xdr:from>
    <xdr:to>
      <xdr:col>15</xdr:col>
      <xdr:colOff>9525</xdr:colOff>
      <xdr:row>18</xdr:row>
      <xdr:rowOff>123825</xdr:rowOff>
    </xdr:to>
    <xdr:sp macro="" textlink="">
      <xdr:nvSpPr>
        <xdr:cNvPr id="77" name="Line 110"/>
        <xdr:cNvSpPr>
          <a:spLocks noChangeShapeType="1"/>
        </xdr:cNvSpPr>
      </xdr:nvSpPr>
      <xdr:spPr bwMode="auto">
        <a:xfrm>
          <a:off x="2514600" y="3038475"/>
          <a:ext cx="6638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78" name="Line 136"/>
        <xdr:cNvSpPr>
          <a:spLocks noChangeShapeType="1"/>
        </xdr:cNvSpPr>
      </xdr:nvSpPr>
      <xdr:spPr bwMode="auto">
        <a:xfrm flipH="1">
          <a:off x="1876425" y="55149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22</xdr:row>
      <xdr:rowOff>47625</xdr:rowOff>
    </xdr:from>
    <xdr:to>
      <xdr:col>4</xdr:col>
      <xdr:colOff>38100</xdr:colOff>
      <xdr:row>22</xdr:row>
      <xdr:rowOff>114300</xdr:rowOff>
    </xdr:to>
    <xdr:sp macro="" textlink="">
      <xdr:nvSpPr>
        <xdr:cNvPr id="79" name="Овал 68"/>
        <xdr:cNvSpPr>
          <a:spLocks noChangeArrowheads="1"/>
        </xdr:cNvSpPr>
      </xdr:nvSpPr>
      <xdr:spPr bwMode="auto">
        <a:xfrm>
          <a:off x="1914525" y="3609975"/>
          <a:ext cx="561975" cy="6667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80" name="AutoShape 307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81" name="AutoShape 308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13</xdr:row>
      <xdr:rowOff>38100</xdr:rowOff>
    </xdr:from>
    <xdr:to>
      <xdr:col>2</xdr:col>
      <xdr:colOff>0</xdr:colOff>
      <xdr:row>13</xdr:row>
      <xdr:rowOff>133350</xdr:rowOff>
    </xdr:to>
    <xdr:sp macro="" textlink="">
      <xdr:nvSpPr>
        <xdr:cNvPr id="82" name="AutoShape 309"/>
        <xdr:cNvSpPr>
          <a:spLocks noChangeArrowheads="1"/>
        </xdr:cNvSpPr>
      </xdr:nvSpPr>
      <xdr:spPr bwMode="auto">
        <a:xfrm flipH="1">
          <a:off x="76200" y="2143125"/>
          <a:ext cx="1143000" cy="952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83" name="Rectangle 311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66676</xdr:colOff>
      <xdr:row>51</xdr:row>
      <xdr:rowOff>20955</xdr:rowOff>
    </xdr:from>
    <xdr:to>
      <xdr:col>15</xdr:col>
      <xdr:colOff>1</xdr:colOff>
      <xdr:row>51</xdr:row>
      <xdr:rowOff>66674</xdr:rowOff>
    </xdr:to>
    <xdr:sp macro="" textlink="">
      <xdr:nvSpPr>
        <xdr:cNvPr id="84" name="Line 317"/>
        <xdr:cNvSpPr>
          <a:spLocks noChangeShapeType="1"/>
        </xdr:cNvSpPr>
      </xdr:nvSpPr>
      <xdr:spPr bwMode="auto">
        <a:xfrm>
          <a:off x="3114676" y="8279130"/>
          <a:ext cx="6029325" cy="457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85" name="Rectangle 330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86" name="Rectangle 331"/>
        <xdr:cNvSpPr>
          <a:spLocks noChangeArrowheads="1"/>
        </xdr:cNvSpPr>
      </xdr:nvSpPr>
      <xdr:spPr bwMode="auto">
        <a:xfrm>
          <a:off x="1885950" y="5505450"/>
          <a:ext cx="6572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87" name="Rectangle 332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28576</xdr:colOff>
      <xdr:row>28</xdr:row>
      <xdr:rowOff>19049</xdr:rowOff>
    </xdr:from>
    <xdr:to>
      <xdr:col>4</xdr:col>
      <xdr:colOff>104776</xdr:colOff>
      <xdr:row>30</xdr:row>
      <xdr:rowOff>9524</xdr:rowOff>
    </xdr:to>
    <xdr:sp macro="" textlink="">
      <xdr:nvSpPr>
        <xdr:cNvPr id="88" name="Rectangle 336"/>
        <xdr:cNvSpPr>
          <a:spLocks noChangeArrowheads="1"/>
        </xdr:cNvSpPr>
      </xdr:nvSpPr>
      <xdr:spPr bwMode="auto">
        <a:xfrm>
          <a:off x="1857376" y="4552949"/>
          <a:ext cx="685800" cy="314325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89" name="Rectangle 339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</xdr:row>
      <xdr:rowOff>0</xdr:rowOff>
    </xdr:from>
    <xdr:to>
      <xdr:col>4</xdr:col>
      <xdr:colOff>104775</xdr:colOff>
      <xdr:row>4</xdr:row>
      <xdr:rowOff>114300</xdr:rowOff>
    </xdr:to>
    <xdr:sp macro="" textlink="">
      <xdr:nvSpPr>
        <xdr:cNvPr id="90" name="Rectangle 343"/>
        <xdr:cNvSpPr>
          <a:spLocks noChangeArrowheads="1"/>
        </xdr:cNvSpPr>
      </xdr:nvSpPr>
      <xdr:spPr bwMode="auto">
        <a:xfrm>
          <a:off x="1838325" y="323850"/>
          <a:ext cx="704850" cy="43815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91" name="Line 344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33</xdr:row>
      <xdr:rowOff>57150</xdr:rowOff>
    </xdr:from>
    <xdr:to>
      <xdr:col>4</xdr:col>
      <xdr:colOff>104775</xdr:colOff>
      <xdr:row>34</xdr:row>
      <xdr:rowOff>114300</xdr:rowOff>
    </xdr:to>
    <xdr:sp macro="" textlink="">
      <xdr:nvSpPr>
        <xdr:cNvPr id="92" name="Rectangle 352"/>
        <xdr:cNvSpPr>
          <a:spLocks noChangeArrowheads="1"/>
        </xdr:cNvSpPr>
      </xdr:nvSpPr>
      <xdr:spPr bwMode="auto">
        <a:xfrm>
          <a:off x="1847850" y="5400675"/>
          <a:ext cx="695325" cy="21907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34</xdr:row>
      <xdr:rowOff>9525</xdr:rowOff>
    </xdr:from>
    <xdr:to>
      <xdr:col>3</xdr:col>
      <xdr:colOff>57150</xdr:colOff>
      <xdr:row>34</xdr:row>
      <xdr:rowOff>76200</xdr:rowOff>
    </xdr:to>
    <xdr:sp macro="" textlink="">
      <xdr:nvSpPr>
        <xdr:cNvPr id="93" name="Line 353"/>
        <xdr:cNvSpPr>
          <a:spLocks noChangeShapeType="1"/>
        </xdr:cNvSpPr>
      </xdr:nvSpPr>
      <xdr:spPr bwMode="auto">
        <a:xfrm flipH="1">
          <a:off x="1876425" y="5514975"/>
          <a:ext cx="95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95250</xdr:colOff>
      <xdr:row>10</xdr:row>
      <xdr:rowOff>28575</xdr:rowOff>
    </xdr:from>
    <xdr:to>
      <xdr:col>9</xdr:col>
      <xdr:colOff>28575</xdr:colOff>
      <xdr:row>11</xdr:row>
      <xdr:rowOff>0</xdr:rowOff>
    </xdr:to>
    <xdr:sp macro="" textlink="">
      <xdr:nvSpPr>
        <xdr:cNvPr id="94" name="AutoShape 361"/>
        <xdr:cNvSpPr>
          <a:spLocks noChangeArrowheads="1"/>
        </xdr:cNvSpPr>
      </xdr:nvSpPr>
      <xdr:spPr bwMode="auto">
        <a:xfrm>
          <a:off x="4362450" y="1647825"/>
          <a:ext cx="1152525" cy="133350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13</xdr:row>
      <xdr:rowOff>28575</xdr:rowOff>
    </xdr:from>
    <xdr:to>
      <xdr:col>8</xdr:col>
      <xdr:colOff>28575</xdr:colOff>
      <xdr:row>13</xdr:row>
      <xdr:rowOff>133350</xdr:rowOff>
    </xdr:to>
    <xdr:sp macro="" textlink="">
      <xdr:nvSpPr>
        <xdr:cNvPr id="95" name="AutoShape 362"/>
        <xdr:cNvSpPr>
          <a:spLocks noChangeArrowheads="1"/>
        </xdr:cNvSpPr>
      </xdr:nvSpPr>
      <xdr:spPr bwMode="auto">
        <a:xfrm>
          <a:off x="3762375" y="2133600"/>
          <a:ext cx="1143000" cy="10477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76200</xdr:rowOff>
    </xdr:from>
    <xdr:to>
      <xdr:col>1</xdr:col>
      <xdr:colOff>38100</xdr:colOff>
      <xdr:row>10</xdr:row>
      <xdr:rowOff>190500</xdr:rowOff>
    </xdr:to>
    <xdr:sp macro="" textlink="">
      <xdr:nvSpPr>
        <xdr:cNvPr id="96" name="AutoShape 363"/>
        <xdr:cNvSpPr>
          <a:spLocks noChangeArrowheads="1"/>
        </xdr:cNvSpPr>
      </xdr:nvSpPr>
      <xdr:spPr bwMode="auto">
        <a:xfrm flipH="1">
          <a:off x="0" y="1695450"/>
          <a:ext cx="647700" cy="85725"/>
        </a:xfrm>
        <a:prstGeom prst="rtTriangle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85725</xdr:colOff>
      <xdr:row>13</xdr:row>
      <xdr:rowOff>133350</xdr:rowOff>
    </xdr:to>
    <xdr:sp macro="" textlink="">
      <xdr:nvSpPr>
        <xdr:cNvPr id="97" name="Rectangle 365" descr="Outlined diamond"/>
        <xdr:cNvSpPr>
          <a:spLocks noChangeArrowheads="1"/>
        </xdr:cNvSpPr>
      </xdr:nvSpPr>
      <xdr:spPr bwMode="auto">
        <a:xfrm>
          <a:off x="1219200" y="485775"/>
          <a:ext cx="85725" cy="17526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104775</xdr:colOff>
      <xdr:row>50</xdr:row>
      <xdr:rowOff>28575</xdr:rowOff>
    </xdr:from>
    <xdr:to>
      <xdr:col>5</xdr:col>
      <xdr:colOff>85725</xdr:colOff>
      <xdr:row>51</xdr:row>
      <xdr:rowOff>123825</xdr:rowOff>
    </xdr:to>
    <xdr:sp macro="" textlink="">
      <xdr:nvSpPr>
        <xdr:cNvPr id="98" name="Rectangle 368" descr="Dark upward diagonal"/>
        <xdr:cNvSpPr>
          <a:spLocks noChangeArrowheads="1"/>
        </xdr:cNvSpPr>
      </xdr:nvSpPr>
      <xdr:spPr bwMode="auto">
        <a:xfrm>
          <a:off x="1323975" y="8124825"/>
          <a:ext cx="1809750" cy="257175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123825</xdr:colOff>
      <xdr:row>5</xdr:row>
      <xdr:rowOff>152400</xdr:rowOff>
    </xdr:from>
    <xdr:to>
      <xdr:col>2</xdr:col>
      <xdr:colOff>85725</xdr:colOff>
      <xdr:row>13</xdr:row>
      <xdr:rowOff>142875</xdr:rowOff>
    </xdr:to>
    <xdr:sp macro="" textlink="">
      <xdr:nvSpPr>
        <xdr:cNvPr id="99" name="Rectangle 381" descr="Outlined diamond"/>
        <xdr:cNvSpPr>
          <a:spLocks noChangeArrowheads="1"/>
        </xdr:cNvSpPr>
      </xdr:nvSpPr>
      <xdr:spPr bwMode="auto">
        <a:xfrm>
          <a:off x="733425" y="962025"/>
          <a:ext cx="571500" cy="12858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0" name="Rectangle 389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34</xdr:row>
      <xdr:rowOff>0</xdr:rowOff>
    </xdr:from>
    <xdr:to>
      <xdr:col>4</xdr:col>
      <xdr:colOff>104775</xdr:colOff>
      <xdr:row>34</xdr:row>
      <xdr:rowOff>0</xdr:rowOff>
    </xdr:to>
    <xdr:sp macro="" textlink="">
      <xdr:nvSpPr>
        <xdr:cNvPr id="101" name="Rectangle 390"/>
        <xdr:cNvSpPr>
          <a:spLocks noChangeArrowheads="1"/>
        </xdr:cNvSpPr>
      </xdr:nvSpPr>
      <xdr:spPr bwMode="auto">
        <a:xfrm>
          <a:off x="1885950" y="5505450"/>
          <a:ext cx="6572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34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2" name="Rectangle 391"/>
        <xdr:cNvSpPr>
          <a:spLocks noChangeArrowheads="1"/>
        </xdr:cNvSpPr>
      </xdr:nvSpPr>
      <xdr:spPr bwMode="auto">
        <a:xfrm>
          <a:off x="1857375" y="5505450"/>
          <a:ext cx="1190625" cy="0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41</xdr:row>
      <xdr:rowOff>47625</xdr:rowOff>
    </xdr:from>
    <xdr:to>
      <xdr:col>5</xdr:col>
      <xdr:colOff>38100</xdr:colOff>
      <xdr:row>41</xdr:row>
      <xdr:rowOff>76200</xdr:rowOff>
    </xdr:to>
    <xdr:sp macro="" textlink="">
      <xdr:nvSpPr>
        <xdr:cNvPr id="103" name="Rectangle 398"/>
        <xdr:cNvSpPr>
          <a:spLocks noChangeArrowheads="1"/>
        </xdr:cNvSpPr>
      </xdr:nvSpPr>
      <xdr:spPr bwMode="auto">
        <a:xfrm>
          <a:off x="2505075" y="6686550"/>
          <a:ext cx="581025" cy="285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95250</xdr:colOff>
      <xdr:row>16</xdr:row>
      <xdr:rowOff>47625</xdr:rowOff>
    </xdr:from>
    <xdr:to>
      <xdr:col>4</xdr:col>
      <xdr:colOff>38100</xdr:colOff>
      <xdr:row>16</xdr:row>
      <xdr:rowOff>114300</xdr:rowOff>
    </xdr:to>
    <xdr:sp macro="" textlink="">
      <xdr:nvSpPr>
        <xdr:cNvPr id="104" name="Oval 399"/>
        <xdr:cNvSpPr>
          <a:spLocks noChangeArrowheads="1"/>
        </xdr:cNvSpPr>
      </xdr:nvSpPr>
      <xdr:spPr bwMode="auto">
        <a:xfrm>
          <a:off x="1924050" y="2638425"/>
          <a:ext cx="552450" cy="66675"/>
        </a:xfrm>
        <a:prstGeom prst="ellipse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85725</xdr:rowOff>
    </xdr:from>
    <xdr:to>
      <xdr:col>4</xdr:col>
      <xdr:colOff>104775</xdr:colOff>
      <xdr:row>23</xdr:row>
      <xdr:rowOff>0</xdr:rowOff>
    </xdr:to>
    <xdr:sp macro="" textlink="">
      <xdr:nvSpPr>
        <xdr:cNvPr id="105" name="Rectangle 400"/>
        <xdr:cNvSpPr>
          <a:spLocks noChangeArrowheads="1"/>
        </xdr:cNvSpPr>
      </xdr:nvSpPr>
      <xdr:spPr bwMode="auto">
        <a:xfrm>
          <a:off x="1838325" y="3486150"/>
          <a:ext cx="704850" cy="2381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</xdr:colOff>
      <xdr:row>22</xdr:row>
      <xdr:rowOff>76200</xdr:rowOff>
    </xdr:from>
    <xdr:to>
      <xdr:col>4</xdr:col>
      <xdr:colOff>104775</xdr:colOff>
      <xdr:row>22</xdr:row>
      <xdr:rowOff>133350</xdr:rowOff>
    </xdr:to>
    <xdr:sp macro="" textlink="">
      <xdr:nvSpPr>
        <xdr:cNvPr id="106" name="Rectangle 401"/>
        <xdr:cNvSpPr>
          <a:spLocks noChangeArrowheads="1"/>
        </xdr:cNvSpPr>
      </xdr:nvSpPr>
      <xdr:spPr bwMode="auto">
        <a:xfrm>
          <a:off x="2476500" y="3638550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22</xdr:row>
      <xdr:rowOff>76200</xdr:rowOff>
    </xdr:from>
    <xdr:to>
      <xdr:col>3</xdr:col>
      <xdr:colOff>76200</xdr:colOff>
      <xdr:row>22</xdr:row>
      <xdr:rowOff>133350</xdr:rowOff>
    </xdr:to>
    <xdr:sp macro="" textlink="">
      <xdr:nvSpPr>
        <xdr:cNvPr id="107" name="Rectangle 402"/>
        <xdr:cNvSpPr>
          <a:spLocks noChangeArrowheads="1"/>
        </xdr:cNvSpPr>
      </xdr:nvSpPr>
      <xdr:spPr bwMode="auto">
        <a:xfrm>
          <a:off x="1838325" y="3638550"/>
          <a:ext cx="66675" cy="5715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0</xdr:rowOff>
    </xdr:from>
    <xdr:to>
      <xdr:col>4</xdr:col>
      <xdr:colOff>38100</xdr:colOff>
      <xdr:row>22</xdr:row>
      <xdr:rowOff>66675</xdr:rowOff>
    </xdr:to>
    <xdr:sp macro="" textlink="">
      <xdr:nvSpPr>
        <xdr:cNvPr id="108" name="Oval 403"/>
        <xdr:cNvSpPr>
          <a:spLocks noChangeArrowheads="1"/>
        </xdr:cNvSpPr>
      </xdr:nvSpPr>
      <xdr:spPr bwMode="auto">
        <a:xfrm>
          <a:off x="1905000" y="3562350"/>
          <a:ext cx="5715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21</xdr:row>
      <xdr:rowOff>133350</xdr:rowOff>
    </xdr:from>
    <xdr:to>
      <xdr:col>4</xdr:col>
      <xdr:colOff>66675</xdr:colOff>
      <xdr:row>22</xdr:row>
      <xdr:rowOff>0</xdr:rowOff>
    </xdr:to>
    <xdr:sp macro="" textlink="">
      <xdr:nvSpPr>
        <xdr:cNvPr id="109" name="AutoShape 404"/>
        <xdr:cNvSpPr>
          <a:spLocks noChangeArrowheads="1"/>
        </xdr:cNvSpPr>
      </xdr:nvSpPr>
      <xdr:spPr bwMode="auto">
        <a:xfrm>
          <a:off x="1876425" y="3533775"/>
          <a:ext cx="628650" cy="28575"/>
        </a:xfrm>
        <a:prstGeom prst="downArrowCallout">
          <a:avLst>
            <a:gd name="adj1" fmla="val 50000"/>
            <a:gd name="adj2" fmla="val 50000"/>
            <a:gd name="adj3" fmla="val 16667"/>
            <a:gd name="adj4" fmla="val 66667"/>
          </a:avLst>
        </a:prstGeom>
        <a:gradFill rotWithShape="1">
          <a:gsLst>
            <a:gs pos="0">
              <a:srgbClr val="FFFFFF"/>
            </a:gs>
            <a:gs pos="50000">
              <a:srgbClr val="333333"/>
            </a:gs>
            <a:gs pos="100000">
              <a:srgbClr val="FFFFFF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</xdr:colOff>
      <xdr:row>4</xdr:row>
      <xdr:rowOff>57150</xdr:rowOff>
    </xdr:from>
    <xdr:to>
      <xdr:col>14</xdr:col>
      <xdr:colOff>523875</xdr:colOff>
      <xdr:row>4</xdr:row>
      <xdr:rowOff>57150</xdr:rowOff>
    </xdr:to>
    <xdr:sp macro="" textlink="">
      <xdr:nvSpPr>
        <xdr:cNvPr id="110" name="Line 412"/>
        <xdr:cNvSpPr>
          <a:spLocks noChangeShapeType="1"/>
        </xdr:cNvSpPr>
      </xdr:nvSpPr>
      <xdr:spPr bwMode="auto">
        <a:xfrm flipV="1">
          <a:off x="2533650" y="704850"/>
          <a:ext cx="652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14</xdr:row>
      <xdr:rowOff>135255</xdr:rowOff>
    </xdr:from>
    <xdr:to>
      <xdr:col>15</xdr:col>
      <xdr:colOff>19050</xdr:colOff>
      <xdr:row>14</xdr:row>
      <xdr:rowOff>180974</xdr:rowOff>
    </xdr:to>
    <xdr:sp macro="" textlink="">
      <xdr:nvSpPr>
        <xdr:cNvPr id="111" name="Line 413"/>
        <xdr:cNvSpPr>
          <a:spLocks noChangeShapeType="1"/>
        </xdr:cNvSpPr>
      </xdr:nvSpPr>
      <xdr:spPr bwMode="auto">
        <a:xfrm flipV="1">
          <a:off x="3667125" y="2402205"/>
          <a:ext cx="5495925" cy="2666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33</xdr:row>
      <xdr:rowOff>95250</xdr:rowOff>
    </xdr:from>
    <xdr:to>
      <xdr:col>4</xdr:col>
      <xdr:colOff>104775</xdr:colOff>
      <xdr:row>34</xdr:row>
      <xdr:rowOff>123825</xdr:rowOff>
    </xdr:to>
    <xdr:sp macro="" textlink="">
      <xdr:nvSpPr>
        <xdr:cNvPr id="112" name="Rectangle 419"/>
        <xdr:cNvSpPr>
          <a:spLocks noChangeArrowheads="1"/>
        </xdr:cNvSpPr>
      </xdr:nvSpPr>
      <xdr:spPr bwMode="auto">
        <a:xfrm>
          <a:off x="1857375" y="5438775"/>
          <a:ext cx="685800" cy="190500"/>
        </a:xfrm>
        <a:prstGeom prst="rect">
          <a:avLst/>
        </a:prstGeom>
        <a:solidFill>
          <a:srgbClr val="99CC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33</xdr:row>
      <xdr:rowOff>104775</xdr:rowOff>
    </xdr:from>
    <xdr:to>
      <xdr:col>3</xdr:col>
      <xdr:colOff>76200</xdr:colOff>
      <xdr:row>34</xdr:row>
      <xdr:rowOff>123825</xdr:rowOff>
    </xdr:to>
    <xdr:sp macro="" textlink="">
      <xdr:nvSpPr>
        <xdr:cNvPr id="113" name="Line 420"/>
        <xdr:cNvSpPr>
          <a:spLocks noChangeShapeType="1"/>
        </xdr:cNvSpPr>
      </xdr:nvSpPr>
      <xdr:spPr bwMode="auto">
        <a:xfrm>
          <a:off x="1905000" y="5448300"/>
          <a:ext cx="0" cy="18097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33</xdr:row>
      <xdr:rowOff>104775</xdr:rowOff>
    </xdr:from>
    <xdr:to>
      <xdr:col>4</xdr:col>
      <xdr:colOff>9525</xdr:colOff>
      <xdr:row>34</xdr:row>
      <xdr:rowOff>104775</xdr:rowOff>
    </xdr:to>
    <xdr:sp macro="" textlink="">
      <xdr:nvSpPr>
        <xdr:cNvPr id="114" name="Line 421"/>
        <xdr:cNvSpPr>
          <a:spLocks noChangeShapeType="1"/>
        </xdr:cNvSpPr>
      </xdr:nvSpPr>
      <xdr:spPr bwMode="auto">
        <a:xfrm>
          <a:off x="2447925" y="5448300"/>
          <a:ext cx="0" cy="16192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33</xdr:row>
      <xdr:rowOff>95250</xdr:rowOff>
    </xdr:from>
    <xdr:to>
      <xdr:col>4</xdr:col>
      <xdr:colOff>47625</xdr:colOff>
      <xdr:row>34</xdr:row>
      <xdr:rowOff>123825</xdr:rowOff>
    </xdr:to>
    <xdr:sp macro="" textlink="">
      <xdr:nvSpPr>
        <xdr:cNvPr id="115" name="Line 422"/>
        <xdr:cNvSpPr>
          <a:spLocks noChangeShapeType="1"/>
        </xdr:cNvSpPr>
      </xdr:nvSpPr>
      <xdr:spPr bwMode="auto">
        <a:xfrm>
          <a:off x="2486025" y="5438775"/>
          <a:ext cx="0" cy="1905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15</xdr:row>
      <xdr:rowOff>114300</xdr:rowOff>
    </xdr:from>
    <xdr:to>
      <xdr:col>4</xdr:col>
      <xdr:colOff>104775</xdr:colOff>
      <xdr:row>17</xdr:row>
      <xdr:rowOff>9525</xdr:rowOff>
    </xdr:to>
    <xdr:sp macro="" textlink="">
      <xdr:nvSpPr>
        <xdr:cNvPr id="116" name="Rectangle 426"/>
        <xdr:cNvSpPr>
          <a:spLocks noChangeArrowheads="1"/>
        </xdr:cNvSpPr>
      </xdr:nvSpPr>
      <xdr:spPr bwMode="auto">
        <a:xfrm>
          <a:off x="1847850" y="2543175"/>
          <a:ext cx="695325" cy="21907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95250</xdr:colOff>
      <xdr:row>16</xdr:row>
      <xdr:rowOff>19050</xdr:rowOff>
    </xdr:from>
    <xdr:to>
      <xdr:col>4</xdr:col>
      <xdr:colOff>57150</xdr:colOff>
      <xdr:row>16</xdr:row>
      <xdr:rowOff>85725</xdr:rowOff>
    </xdr:to>
    <xdr:sp macro="" textlink="">
      <xdr:nvSpPr>
        <xdr:cNvPr id="117" name="Oval 431"/>
        <xdr:cNvSpPr>
          <a:spLocks noChangeArrowheads="1"/>
        </xdr:cNvSpPr>
      </xdr:nvSpPr>
      <xdr:spPr bwMode="auto">
        <a:xfrm>
          <a:off x="1924050" y="2609850"/>
          <a:ext cx="571500" cy="66675"/>
        </a:xfrm>
        <a:prstGeom prst="ellipse">
          <a:avLst/>
        </a:prstGeom>
        <a:solidFill>
          <a:srgbClr val="80808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</xdr:row>
      <xdr:rowOff>257175</xdr:rowOff>
    </xdr:from>
    <xdr:to>
      <xdr:col>14</xdr:col>
      <xdr:colOff>219075</xdr:colOff>
      <xdr:row>3</xdr:row>
      <xdr:rowOff>123825</xdr:rowOff>
    </xdr:to>
    <xdr:sp macro="" textlink="">
      <xdr:nvSpPr>
        <xdr:cNvPr id="118" name="Line 433"/>
        <xdr:cNvSpPr>
          <a:spLocks noChangeShapeType="1"/>
        </xdr:cNvSpPr>
      </xdr:nvSpPr>
      <xdr:spPr bwMode="auto">
        <a:xfrm>
          <a:off x="4876800" y="323850"/>
          <a:ext cx="3876675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34</xdr:row>
      <xdr:rowOff>123825</xdr:rowOff>
    </xdr:from>
    <xdr:to>
      <xdr:col>14</xdr:col>
      <xdr:colOff>219075</xdr:colOff>
      <xdr:row>35</xdr:row>
      <xdr:rowOff>133350</xdr:rowOff>
    </xdr:to>
    <xdr:sp macro="" textlink="">
      <xdr:nvSpPr>
        <xdr:cNvPr id="119" name="Line 799"/>
        <xdr:cNvSpPr>
          <a:spLocks noChangeShapeType="1"/>
        </xdr:cNvSpPr>
      </xdr:nvSpPr>
      <xdr:spPr bwMode="auto">
        <a:xfrm>
          <a:off x="2505075" y="5629275"/>
          <a:ext cx="62484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41</xdr:row>
      <xdr:rowOff>133350</xdr:rowOff>
    </xdr:from>
    <xdr:to>
      <xdr:col>15</xdr:col>
      <xdr:colOff>57150</xdr:colOff>
      <xdr:row>41</xdr:row>
      <xdr:rowOff>180975</xdr:rowOff>
    </xdr:to>
    <xdr:sp macro="" textlink="">
      <xdr:nvSpPr>
        <xdr:cNvPr id="120" name="Line 408"/>
        <xdr:cNvSpPr>
          <a:spLocks noChangeShapeType="1"/>
        </xdr:cNvSpPr>
      </xdr:nvSpPr>
      <xdr:spPr bwMode="auto">
        <a:xfrm flipV="1">
          <a:off x="3114675" y="6772275"/>
          <a:ext cx="6086475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7</xdr:row>
      <xdr:rowOff>114300</xdr:rowOff>
    </xdr:from>
    <xdr:to>
      <xdr:col>15</xdr:col>
      <xdr:colOff>0</xdr:colOff>
      <xdr:row>7</xdr:row>
      <xdr:rowOff>114300</xdr:rowOff>
    </xdr:to>
    <xdr:sp macro="" textlink="">
      <xdr:nvSpPr>
        <xdr:cNvPr id="121" name="Line 412"/>
        <xdr:cNvSpPr>
          <a:spLocks noChangeShapeType="1"/>
        </xdr:cNvSpPr>
      </xdr:nvSpPr>
      <xdr:spPr bwMode="auto">
        <a:xfrm flipV="1">
          <a:off x="2533650" y="1247775"/>
          <a:ext cx="6610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47</xdr:row>
      <xdr:rowOff>123825</xdr:rowOff>
    </xdr:from>
    <xdr:to>
      <xdr:col>8</xdr:col>
      <xdr:colOff>57150</xdr:colOff>
      <xdr:row>47</xdr:row>
      <xdr:rowOff>238125</xdr:rowOff>
    </xdr:to>
    <xdr:sp macro="" textlink="">
      <xdr:nvSpPr>
        <xdr:cNvPr id="122" name="AutoShape 414"/>
        <xdr:cNvSpPr>
          <a:spLocks noChangeArrowheads="1"/>
        </xdr:cNvSpPr>
      </xdr:nvSpPr>
      <xdr:spPr bwMode="auto">
        <a:xfrm rot="5400000">
          <a:off x="4281488" y="7119937"/>
          <a:ext cx="38100" cy="1266825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104775</xdr:colOff>
      <xdr:row>47</xdr:row>
      <xdr:rowOff>247649</xdr:rowOff>
    </xdr:from>
    <xdr:to>
      <xdr:col>8</xdr:col>
      <xdr:colOff>9525</xdr:colOff>
      <xdr:row>48</xdr:row>
      <xdr:rowOff>76202</xdr:rowOff>
    </xdr:to>
    <xdr:sp macro="" textlink="">
      <xdr:nvSpPr>
        <xdr:cNvPr id="123" name="AutoShape 414"/>
        <xdr:cNvSpPr>
          <a:spLocks noChangeArrowheads="1"/>
        </xdr:cNvSpPr>
      </xdr:nvSpPr>
      <xdr:spPr bwMode="auto">
        <a:xfrm rot="5400000">
          <a:off x="3981448" y="6943726"/>
          <a:ext cx="76203" cy="1733550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57150</xdr:colOff>
      <xdr:row>47</xdr:row>
      <xdr:rowOff>276225</xdr:rowOff>
    </xdr:from>
    <xdr:to>
      <xdr:col>2</xdr:col>
      <xdr:colOff>66675</xdr:colOff>
      <xdr:row>48</xdr:row>
      <xdr:rowOff>66675</xdr:rowOff>
    </xdr:to>
    <xdr:sp macro="" textlink="">
      <xdr:nvSpPr>
        <xdr:cNvPr id="124" name="AutoShape 348"/>
        <xdr:cNvSpPr>
          <a:spLocks noChangeArrowheads="1"/>
        </xdr:cNvSpPr>
      </xdr:nvSpPr>
      <xdr:spPr bwMode="auto">
        <a:xfrm rot="-5400000">
          <a:off x="638175" y="7191375"/>
          <a:ext cx="66675" cy="1228725"/>
        </a:xfrm>
        <a:prstGeom prst="triangle">
          <a:avLst>
            <a:gd name="adj" fmla="val 50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44</xdr:row>
      <xdr:rowOff>192404</xdr:rowOff>
    </xdr:from>
    <xdr:to>
      <xdr:col>15</xdr:col>
      <xdr:colOff>0</xdr:colOff>
      <xdr:row>44</xdr:row>
      <xdr:rowOff>238123</xdr:rowOff>
    </xdr:to>
    <xdr:sp macro="" textlink="">
      <xdr:nvSpPr>
        <xdr:cNvPr id="125" name="Line 149"/>
        <xdr:cNvSpPr>
          <a:spLocks noChangeShapeType="1"/>
        </xdr:cNvSpPr>
      </xdr:nvSpPr>
      <xdr:spPr bwMode="auto">
        <a:xfrm flipV="1">
          <a:off x="1895475" y="7288529"/>
          <a:ext cx="7248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19</xdr:row>
      <xdr:rowOff>123825</xdr:rowOff>
    </xdr:from>
    <xdr:to>
      <xdr:col>4</xdr:col>
      <xdr:colOff>26669</xdr:colOff>
      <xdr:row>21</xdr:row>
      <xdr:rowOff>133350</xdr:rowOff>
    </xdr:to>
    <xdr:sp macro="" textlink="">
      <xdr:nvSpPr>
        <xdr:cNvPr id="126" name="Rectangle 392"/>
        <xdr:cNvSpPr>
          <a:spLocks noChangeArrowheads="1"/>
        </xdr:cNvSpPr>
      </xdr:nvSpPr>
      <xdr:spPr bwMode="auto">
        <a:xfrm>
          <a:off x="1924050" y="3200400"/>
          <a:ext cx="541019" cy="333375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43</xdr:row>
      <xdr:rowOff>190500</xdr:rowOff>
    </xdr:from>
    <xdr:to>
      <xdr:col>5</xdr:col>
      <xdr:colOff>9525</xdr:colOff>
      <xdr:row>44</xdr:row>
      <xdr:rowOff>285750</xdr:rowOff>
    </xdr:to>
    <xdr:sp macro="" textlink="">
      <xdr:nvSpPr>
        <xdr:cNvPr id="127" name="Rectangle 40"/>
        <xdr:cNvSpPr>
          <a:spLocks noChangeArrowheads="1"/>
        </xdr:cNvSpPr>
      </xdr:nvSpPr>
      <xdr:spPr bwMode="auto">
        <a:xfrm>
          <a:off x="1885950" y="7124700"/>
          <a:ext cx="1171575" cy="161925"/>
        </a:xfrm>
        <a:prstGeom prst="rect">
          <a:avLst/>
        </a:prstGeom>
        <a:gradFill rotWithShape="1">
          <a:gsLst>
            <a:gs pos="0">
              <a:srgbClr val="333333"/>
            </a:gs>
            <a:gs pos="50000">
              <a:srgbClr val="FFFFFF"/>
            </a:gs>
            <a:gs pos="100000">
              <a:srgbClr val="333333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30</xdr:row>
      <xdr:rowOff>0</xdr:rowOff>
    </xdr:from>
    <xdr:to>
      <xdr:col>4</xdr:col>
      <xdr:colOff>104775</xdr:colOff>
      <xdr:row>31</xdr:row>
      <xdr:rowOff>190500</xdr:rowOff>
    </xdr:to>
    <xdr:sp macro="" textlink="">
      <xdr:nvSpPr>
        <xdr:cNvPr id="128" name="Rectangle 336"/>
        <xdr:cNvSpPr>
          <a:spLocks noChangeArrowheads="1"/>
        </xdr:cNvSpPr>
      </xdr:nvSpPr>
      <xdr:spPr bwMode="auto">
        <a:xfrm>
          <a:off x="1857375" y="4857750"/>
          <a:ext cx="685800" cy="323850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28575</xdr:colOff>
      <xdr:row>31</xdr:row>
      <xdr:rowOff>180975</xdr:rowOff>
    </xdr:from>
    <xdr:to>
      <xdr:col>4</xdr:col>
      <xdr:colOff>95251</xdr:colOff>
      <xdr:row>33</xdr:row>
      <xdr:rowOff>57150</xdr:rowOff>
    </xdr:to>
    <xdr:sp macro="" textlink="">
      <xdr:nvSpPr>
        <xdr:cNvPr id="129" name="Rectangle 336"/>
        <xdr:cNvSpPr>
          <a:spLocks noChangeArrowheads="1"/>
        </xdr:cNvSpPr>
      </xdr:nvSpPr>
      <xdr:spPr bwMode="auto">
        <a:xfrm>
          <a:off x="1857375" y="5181600"/>
          <a:ext cx="676276" cy="219075"/>
        </a:xfrm>
        <a:prstGeom prst="rect">
          <a:avLst/>
        </a:prstGeom>
        <a:solidFill>
          <a:srgbClr val="00B05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26</xdr:row>
      <xdr:rowOff>209551</xdr:rowOff>
    </xdr:from>
    <xdr:to>
      <xdr:col>4</xdr:col>
      <xdr:colOff>95250</xdr:colOff>
      <xdr:row>28</xdr:row>
      <xdr:rowOff>19051</xdr:rowOff>
    </xdr:to>
    <xdr:sp macro="" textlink="">
      <xdr:nvSpPr>
        <xdr:cNvPr id="130" name="Rectangle 336"/>
        <xdr:cNvSpPr>
          <a:spLocks noChangeArrowheads="1"/>
        </xdr:cNvSpPr>
      </xdr:nvSpPr>
      <xdr:spPr bwMode="auto">
        <a:xfrm>
          <a:off x="1866900" y="4371976"/>
          <a:ext cx="666750" cy="180975"/>
        </a:xfrm>
        <a:prstGeom prst="rect">
          <a:avLst/>
        </a:prstGeom>
        <a:solidFill>
          <a:srgbClr val="FFC00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18</xdr:row>
      <xdr:rowOff>133350</xdr:rowOff>
    </xdr:from>
    <xdr:to>
      <xdr:col>15</xdr:col>
      <xdr:colOff>0</xdr:colOff>
      <xdr:row>18</xdr:row>
      <xdr:rowOff>133350</xdr:rowOff>
    </xdr:to>
    <xdr:sp macro="" textlink="">
      <xdr:nvSpPr>
        <xdr:cNvPr id="131" name="Line 110"/>
        <xdr:cNvSpPr>
          <a:spLocks noChangeShapeType="1"/>
        </xdr:cNvSpPr>
      </xdr:nvSpPr>
      <xdr:spPr bwMode="auto">
        <a:xfrm>
          <a:off x="2505075" y="3048000"/>
          <a:ext cx="6638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38100</xdr:colOff>
      <xdr:row>20</xdr:row>
      <xdr:rowOff>28575</xdr:rowOff>
    </xdr:from>
    <xdr:to>
      <xdr:col>4</xdr:col>
      <xdr:colOff>95250</xdr:colOff>
      <xdr:row>20</xdr:row>
      <xdr:rowOff>276225</xdr:rowOff>
    </xdr:to>
    <xdr:sp macro="" textlink="">
      <xdr:nvSpPr>
        <xdr:cNvPr id="132" name="Rectangle 336"/>
        <xdr:cNvSpPr>
          <a:spLocks noChangeArrowheads="1"/>
        </xdr:cNvSpPr>
      </xdr:nvSpPr>
      <xdr:spPr bwMode="auto">
        <a:xfrm>
          <a:off x="1866900" y="3267075"/>
          <a:ext cx="666750" cy="133350"/>
        </a:xfrm>
        <a:prstGeom prst="rect">
          <a:avLst/>
        </a:prstGeom>
        <a:solidFill>
          <a:srgbClr val="FFC00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28</xdr:row>
      <xdr:rowOff>104775</xdr:rowOff>
    </xdr:from>
    <xdr:to>
      <xdr:col>15</xdr:col>
      <xdr:colOff>47625</xdr:colOff>
      <xdr:row>28</xdr:row>
      <xdr:rowOff>104775</xdr:rowOff>
    </xdr:to>
    <xdr:sp macro="" textlink="">
      <xdr:nvSpPr>
        <xdr:cNvPr id="133" name="Line 110"/>
        <xdr:cNvSpPr>
          <a:spLocks noChangeShapeType="1"/>
        </xdr:cNvSpPr>
      </xdr:nvSpPr>
      <xdr:spPr bwMode="auto">
        <a:xfrm>
          <a:off x="3048000" y="4638675"/>
          <a:ext cx="6143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21</xdr:row>
      <xdr:rowOff>95250</xdr:rowOff>
    </xdr:from>
    <xdr:to>
      <xdr:col>15</xdr:col>
      <xdr:colOff>19050</xdr:colOff>
      <xdr:row>21</xdr:row>
      <xdr:rowOff>95250</xdr:rowOff>
    </xdr:to>
    <xdr:sp macro="" textlink="">
      <xdr:nvSpPr>
        <xdr:cNvPr id="134" name="Line 110"/>
        <xdr:cNvSpPr>
          <a:spLocks noChangeShapeType="1"/>
        </xdr:cNvSpPr>
      </xdr:nvSpPr>
      <xdr:spPr bwMode="auto">
        <a:xfrm>
          <a:off x="2524125" y="3495675"/>
          <a:ext cx="6638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32</xdr:row>
      <xdr:rowOff>114300</xdr:rowOff>
    </xdr:from>
    <xdr:to>
      <xdr:col>15</xdr:col>
      <xdr:colOff>19050</xdr:colOff>
      <xdr:row>32</xdr:row>
      <xdr:rowOff>114300</xdr:rowOff>
    </xdr:to>
    <xdr:sp macro="" textlink="">
      <xdr:nvSpPr>
        <xdr:cNvPr id="135" name="Line 110"/>
        <xdr:cNvSpPr>
          <a:spLocks noChangeShapeType="1"/>
        </xdr:cNvSpPr>
      </xdr:nvSpPr>
      <xdr:spPr bwMode="auto">
        <a:xfrm>
          <a:off x="2524125" y="5295900"/>
          <a:ext cx="6638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20</xdr:row>
      <xdr:rowOff>171450</xdr:rowOff>
    </xdr:from>
    <xdr:to>
      <xdr:col>15</xdr:col>
      <xdr:colOff>19050</xdr:colOff>
      <xdr:row>20</xdr:row>
      <xdr:rowOff>171450</xdr:rowOff>
    </xdr:to>
    <xdr:sp macro="" textlink="">
      <xdr:nvSpPr>
        <xdr:cNvPr id="136" name="Line 110"/>
        <xdr:cNvSpPr>
          <a:spLocks noChangeShapeType="1"/>
        </xdr:cNvSpPr>
      </xdr:nvSpPr>
      <xdr:spPr bwMode="auto">
        <a:xfrm>
          <a:off x="2524125" y="3400425"/>
          <a:ext cx="6638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104775</xdr:rowOff>
    </xdr:from>
    <xdr:to>
      <xdr:col>15</xdr:col>
      <xdr:colOff>47625</xdr:colOff>
      <xdr:row>25</xdr:row>
      <xdr:rowOff>104775</xdr:rowOff>
    </xdr:to>
    <xdr:sp macro="" textlink="">
      <xdr:nvSpPr>
        <xdr:cNvPr id="137" name="Line 110"/>
        <xdr:cNvSpPr>
          <a:spLocks noChangeShapeType="1"/>
        </xdr:cNvSpPr>
      </xdr:nvSpPr>
      <xdr:spPr bwMode="auto">
        <a:xfrm>
          <a:off x="3048000" y="4152900"/>
          <a:ext cx="6143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47</xdr:row>
      <xdr:rowOff>247650</xdr:rowOff>
    </xdr:from>
    <xdr:to>
      <xdr:col>15</xdr:col>
      <xdr:colOff>171450</xdr:colOff>
      <xdr:row>47</xdr:row>
      <xdr:rowOff>247650</xdr:rowOff>
    </xdr:to>
    <xdr:sp macro="" textlink="">
      <xdr:nvSpPr>
        <xdr:cNvPr id="138" name="Line 110"/>
        <xdr:cNvSpPr>
          <a:spLocks noChangeShapeType="1"/>
        </xdr:cNvSpPr>
      </xdr:nvSpPr>
      <xdr:spPr bwMode="auto">
        <a:xfrm>
          <a:off x="3667125" y="7772400"/>
          <a:ext cx="5648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4</xdr:col>
      <xdr:colOff>438150</xdr:colOff>
      <xdr:row>0</xdr:row>
      <xdr:rowOff>557035</xdr:rowOff>
    </xdr:to>
    <xdr:pic>
      <xdr:nvPicPr>
        <xdr:cNvPr id="2" name="Picture 38" descr="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3867150" cy="557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DOWS/Desktop/Rig%20%23%2020/HKM%20DRILLING/PAST%20WELLS/MAYBULAK/M-12/APENDIXI/Synforms/DRLFORMS/FORAGE/Operations/Costs/Newco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shewchuk/Desktop/Rig%20%23%2030/HKM%20DRILLING/PAST%20WELLS/MAYBULAK/M-12/APENDIXI/Synforms/DRLFORMS/FORAGE/Operations/Costs/Newco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Documents%20and%20Settings\dshewchuk\Desktop\Rig%20%23%2030\HKM%20DRILLING\PAST%20WELLS\MAYBULAK\M-12\APENDIXI\Synforms\DRLFORMS\FORAGE\Operations\Costs\Newco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shewchuk\Desktop\Rig%20%23%2030\HKM%20DRILLING\PAST%20WELLS\MAYBULAK\M-12\APENDIXI\Synforms\DRLFORMS\FORAGE\Operations\Costs\Newco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Baby%20Supervisors/Bainazar/Workover/Swab%20rigs/Rig%208/Rig%20%23%2030/HKM%20DRILLING/PAST%20WELLS/MAYBULAK/M-12/APENDIXI/Synforms/DRLFORMS/FORAGE/Operations/Costs/Newcos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Baby%20Supervisors\Bainazar\Workover\Swab%20rigs\Rig%208\Rig%20%23%2030\HKM%20DRILLING\PAST%20WELLS\MAYBULAK\M-12\APENDIXI\Synforms\DRLFORMS\FORAGE\Operations\Costs\Newco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by%20Supervisors\Bainazar\Workover\Swab%20rigs\Rig%208\Rig%20%23%2030\HKM%20DRILLING\PAST%20WELLS\MAYBULAK\M-12\APENDIXI\Synforms\DRLFORMS\FORAGE\Operations\Costs\Newco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KM%20DRILLING\PAST%20WELLS\MAYBULAK\M-12\APENDIXI\Synforms\DRLFORMS\FORAGE\Operations\Costs\Newco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WORKOVER\Lucian%20M\Z\HKM%20DRILLING\PAST%20WELLS\MAYBULAK\M-12\APENDIXI\Synforms\DRLFORMS\FORAGE\Operations\Costs\Newco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WORKOVER/Lucian%20M/Z/HKM%20DRILLING/PAST%20WELLS/MAYBULAK/M-12/APENDIXI/Synforms/DRLFORMS/FORAGE/Operations/Costs/Newco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WORKOVER\Lucian%20M\Z\HKM%20DRILLING\PAST%20WELLS\MAYBULAK\M-12\APENDIXI\Synforms\DRLFORMS\FORAGE\Operations\Costs\Newco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WINDOWS\Desktop\Rig%20%23%2020\HKM%20DRILLING\PAST%20WELLS\MAYBULAK\M-12\APENDIXI\Synforms\DRLFORMS\FORAGE\Operations\Costs\Newcos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OVER\Lucian%20M\Z\HKM%20DRILLING\PAST%20WELLS\MAYBULAK\M-12\APENDIXI\Synforms\DRLFORMS\FORAGE\Operations\Costs\Newcos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Documents%20and%20Settings\namirgaliyev\Desktop\reports%2030-03-2006\Rig%20%23%2030\LEON\Looku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namirgaliyev/Desktop/reports%2030-03-2006/Rig%20%23%2030/LEON/Looku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Documents%20and%20Settings\namirgaliyev\Desktop\reports%2030-03-2006\Rig%20%23%2030\LEON\Looku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mirgaliyev\Desktop\reports%2030-03-2006\Rig%20%23%2030\LEON\Looku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Baby%20Supervisors/AMZE/WO%20RIGS/WO%20Rigs/Rig%205/Rig%20%23%2030/HKM%20DRILLING/PAST%20WELLS/MAYBULAK/M-12/APENDIXI/Synforms/DRLFORMS/FORAGE/Operations/Costs/Newco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Baby%20Supervisors\AMZE\WO%20RIGS\WO%20Rigs\Rig%205\Rig%20%23%2030\HKM%20DRILLING\PAST%20WELLS\MAYBULAK\M-12\APENDIXI\Synforms\DRLFORMS\FORAGE\Operations\Costs\Newcos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by%20Supervisors\AMZE\WO%20RIGS\WO%20Rigs\Rig%205\Rig%20%23%2030\HKM%20DRILLING\PAST%20WELLS\MAYBULAK\M-12\APENDIXI\Synforms\DRLFORMS\FORAGE\Operations\Costs\Newco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shewchuk\Desktop\Rig%20%23%2030\LEON\Looku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ON\Looku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Desktop\Rig%20%23%2020\HKM%20DRILLING\PAST%20WELLS\MAYBULAK\M-12\APENDIXI\Synforms\DRLFORMS\FORAGE\Operations\Costs\Newcos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Documents%20and%20Settings\workover-trans\Local%20Settings\Temporary%20Internet%20Files\OLK1\WORKOVER\Lucian%20M\Z\HKM%20DRILLING\PAST%20WELLS\MAYBULAK\M-12\APENDIXI\Synforms\DRLFORMS\FORAGE\Operations\Costs\Newcos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workover-trans\Local%20Settings\Temporary%20Internet%20Files\OLK1\WORKOVER\Lucian%20M\Z\HKM%20DRILLING\PAST%20WELLS\MAYBULAK\M-12\APENDIXI\Synforms\DRLFORMS\FORAGE\Operations\Costs\Newcos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Rig%20%20%23%2040\HKM%20DRILLING\PAST%20WELLS\MAYBULAK\M-12\APENDIXI\Synforms\DRLFORMS\FORAGE\Operations\Costs\Newcos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Documents%20and%20Settings\ccampbell\Local%20Settings\Temporary%20Internet%20Files\Content.IE5\VR9ZR1WW\Rig%20%23%2030\HKM%20DRILLING\PAST%20WELLS\MAYBULAK\M-12\APENDIXI\Synforms\DRLFORMS\FORAGE\Operations\Costs\Newcos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ccampbell\Local%20Settings\Temporary%20Internet%20Files\Content.IE5\VR9ZR1WW\Rig%20%23%2030\HKM%20DRILLING\PAST%20WELLS\MAYBULAK\M-12\APENDIXI\Synforms\DRLFORMS\FORAGE\Operations\Costs\Newcos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Our%20docs\Workover%20Reports\September%202003\Documents%20and%20Settings\dshewchuk\Desktop\Rig%20%23%2030\HKM%20DRILLING\PAST%20WELLS\MAYBULAK\M-12\APENDIXI\Synforms\DRLFORMS\FORAGE\Operations\Costs\Newcos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r%20docs\Workover%20Reports\September%202003\Documents%20and%20Settings\dshewchuk\Desktop\Rig%20%23%2030\HKM%20DRILLING\PAST%20WELLS\MAYBULAK\M-12\APENDIXI\Synforms\DRLFORMS\FORAGE\Operations\Costs\Newcos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WINDOWS/Desktop/Rig%20%20%23%2040/NN-2/HKM%20DRILLING/PAST%20WELLS/MAYBULAK/M-12/APENDIXI/Synforms/DRLFORMS/FORAGE/Operations/Costs/Newcos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WINDOWS\Desktop\Rig%20%20%23%2040\NN-2\HKM%20DRILLING\PAST%20WELLS\MAYBULAK\M-12\APENDIXI\Synforms\DRLFORMS\FORAGE\Operations\Costs\Newcos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Desktop\Rig%20%20%23%2040\NN-2\HKM%20DRILLING\PAST%20WELLS\MAYBULAK\M-12\APENDIXI\Synforms\DRLFORMS\FORAGE\Operations\Costs\Newco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WINDOWS\Desktop\Rig%20%23%2020\HKM%20DRILLING\PAST%20WELLS\MAYBULAK\M-12\APENDIXI\Synforms\DRLFORMS\FORAGE\Operations\Costs\Newcos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WINDOWS\Desktop\Rig%20%20%23%2040\NN-2\HKM%20DRILLING\PAST%20WELLS\MAYBULAK\M-12\APENDIXI\Synforms\DRLFORMS\FORAGE\Operations\Costs\Newcos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Our%20docs\Workover%20Reports\June%202004\Documents%20and%20Settings\dshewchuk\Desktop\Rig%20%23%2030\HKM%20DRILLING\PAST%20WELLS\MAYBULAK\M-12\APENDIXI\Synforms\DRLFORMS\FORAGE\Operations\Costs\Newcost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r%20docs\Workover%20Reports\June%202004\Documents%20and%20Settings\dshewchuk\Desktop\Rig%20%23%2030\HKM%20DRILLING\PAST%20WELLS\MAYBULAK\M-12\APENDIXI\Synforms\DRLFORMS\FORAGE\Operations\Costs\Newcos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My%20Documents\Current%20wells\daily%20reports%20today\Documents%20and%20Settings\dshewchuk\Desktop\Rig%20%23%2030\HKM%20DRILLING\PAST%20WELLS\MAYBULAK\M-12\APENDIXI\Synforms\DRLFORMS\FORAGE\Operations\Costs\Newcos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Current%20wells\daily%20reports%20today\Documents%20and%20Settings\dshewchuk\Desktop\Rig%20%23%2030\HKM%20DRILLING\PAST%20WELLS\MAYBULAK\M-12\APENDIXI\Synforms\DRLFORMS\FORAGE\Operations\Costs\Newcos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namirgaliyev/Desktop/reports%2030-03-2006/Rig%20%23%2030/HKM%20DRILLING/PAST%20WELLS/MAYBULAK/M-12/APENDIXI/Synforms/DRLFORMS/FORAGE/Operations/Costs/Newcost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Documents%20and%20Settings\namirgaliyev\Desktop\reports%2030-03-2006\Rig%20%23%2030\HKM%20DRILLING\PAST%20WELLS\MAYBULAK\M-12\APENDIXI\Synforms\DRLFORMS\FORAGE\Operations\Costs\Newcos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mirgaliyev\Desktop\reports%2030-03-2006\Rig%20%23%2030\HKM%20DRILLING\PAST%20WELLS\MAYBULAK\M-12\APENDIXI\Synforms\DRLFORMS\FORAGE\Operations\Costs\Newcos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Our%20docs\Workover%20Reports\May%202004\Documents%20and%20Settings\dshewchuk\Desktop\Rig%20%23%2030\HKM%20DRILLING\PAST%20WELLS\MAYBULAK\M-12\APENDIXI\Synforms\DRLFORMS\FORAGE\Operations\Costs\Newcos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r%20docs\Workover%20Reports\May%202004\Documents%20and%20Settings\dshewchuk\Desktop\Rig%20%23%2030\HKM%20DRILLING\PAST%20WELLS\MAYBULAK\M-12\APENDIXI\Synforms\DRLFORMS\FORAGE\Operations\Costs\Newco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ORKOVER/Lucian/FINAL%20REPORTS/June%202003/HKM%20DRILLING/PAST%20WELLS/MAYBULAK/M-12/APENDIXI/Synforms/DRLFORMS/FORAGE/Operations/Costs/Newcost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Users\DWO\AppData\Local\Microsoft\Windows\Temporary%20Internet%20Files\Content.Outlook\YSWEF0PN\HKM%20DRILLING\PAST%20WELLS\MAYBULAK\M-12\APENDIXI\Synforms\DRLFORMS\FORAGE\Operations\Costs\Newco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HKM%20DRILLING\PAST%20WELLS\MAYBULAK\M-12\APENDIXI\Synforms\DRLFORMS\FORAGE\Operations\Costs\Newcost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KM%20DRILLING\PAST%20WELLS\MAYBULAK\M-12\APENDIXI\Synforms\DRLFORMS\FORAGE\Operations\Costs\Newcost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&#1052;&#1086;&#1080;%20&#1076;&#1086;&#1082;&#1091;&#1084;&#1077;&#1085;&#1090;&#1099;\&#1057;&#1082;&#1074;&#1072;&#1078;&#1080;&#1085;&#1072;%20&#8470;8\Documents%20and%20Settings\dshewchuk\Desktop\Rig%20%23%2030\HKM%20DRILLING\PAST%20WELLS\MAYBULAK\M-12\APENDIXI\Synforms\DRLFORMS\FORAGE\Operations\Costs\Newcost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2;&#1086;&#1080;%20&#1076;&#1086;&#1082;&#1091;&#1084;&#1077;&#1085;&#1090;&#1099;\&#1057;&#1082;&#1074;&#1072;&#1078;&#1080;&#1085;&#1072;%20&#8470;8\Documents%20and%20Settings\dshewchuk\Desktop\Rig%20%23%2030\HKM%20DRILLING\PAST%20WELLS\MAYBULAK\M-12\APENDIXI\Synforms\DRLFORMS\FORAGE\Operations\Costs\Newcos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80;%20&#1076;&#1086;&#1082;&#1091;&#1084;&#1077;&#1085;&#1090;&#1099;/&#1057;&#1082;&#1074;&#1072;&#1078;&#1080;&#1085;&#1072;%20&#8470;8/Documents%20and%20Settings/dshewchuk/Desktop/Rig%20%23%2030/HKM%20DRILLING/PAST%20WELLS/MAYBULAK/M-12/APENDIXI/Synforms/DRLFORMS/FORAGE/Operations/Costs/Newcos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Baby%20Supervisors\RAIM\Workover\WO%20Rigs\Rig%205\Rig%20%23%2030\HKM%20DRILLING\PAST%20WELLS\MAYBULAK\M-12\APENDIXI\Synforms\DRLFORMS\FORAGE\Operations\Costs\Newcost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Baby%20Supervisors/RAIM/Workover/WO%20Rigs/Rig%205/Rig%20%23%2030/HKM%20DRILLING/PAST%20WELLS/MAYBULAK/M-12/APENDIXI/Synforms/DRLFORMS/FORAGE/Operations/Costs/Newcost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by%20Supervisors\RAIM\Workover\WO%20Rigs\Rig%205\Rig%20%23%2030\HKM%20DRILLING\PAST%20WELLS\MAYBULAK\M-12\APENDIXI\Synforms\DRLFORMS\FORAGE\Operations\Costs\Newcos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esktop/Documents%20and%20Settings/dshewchuk/Desktop/Rig%20%23%2030/HKM%20DRILLING/PAST%20WELLS/MAYBULAK/M-12/APENDIXI/Synforms/DRLFORMS/FORAGE/Operations/Costs/Newco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WORKOVER\Lucian\FINAL%20REPORTS\June%202003\HKM%20DRILLING\PAST%20WELLS\MAYBULAK\M-12\APENDIXI\Synforms\DRLFORMS\FORAGE\Operations\Costs\Newcos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8sstor\AkshData$\Documents%20and%20Settings\workover-trans\Local%20Settings\Temporary%20Internet%20Files\OLK1\WORKOVER\Lucian%20M\Z\HKM%20DRILLING\PAST%20WELLS\MAYBULAK\M-12\APENDIXI\Synforms\DRLFORMS\FORAGE\Operations\Costs\Newcos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WINDOWS/Desktop/HKM%20DRILLING/PAST%20WELLS/MAYBULAK/M-12/APENDIXI/Synforms/DRLFORMS/FORAGE/Operations/Costs/New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OVER\Lucian\FINAL%20REPORTS\June%202003\HKM%20DRILLING\PAST%20WELLS\MAYBULAK\M-12\APENDIXI\Synforms\DRLFORMS\FORAGE\Operations\Costs\Newco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shewchuk\Desktop\Rig%20%23%2030\HKM%20DRILLING\PAST%20WELLS\MAYBULAK\M-12\APENDIXI\Synforms\DRLFORMS\FORAGE\Operations\Costs\Newco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KM%20DRILLING/PAST%20WELLS/MAYBULAK/M-12/APENDIXI/Synforms/DRLFORMS/FORAGE/Operations/Costs/Newco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wab 66-KK 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vodka"/>
      <sheetName val="Post Frac"/>
      <sheetName val="Newcost"/>
      <sheetName val="Summary"/>
      <sheetName val="GAAP TB 30.08.01  detail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vodka"/>
      <sheetName val="Post Fr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系数"/>
      <sheetName val="Swab 66-KK (8)"/>
      <sheetName val="Svodka"/>
      <sheetName val="Post Frac"/>
      <sheetName val="Summary"/>
      <sheetName val="GAAP TB 31.12.01  detail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Cash Flow - CY Workings"/>
      <sheetName val="SMSTemp"/>
      <sheetName val="H3.100 Rollforward"/>
      <sheetName val="co_code"/>
      <sheetName val="yO302.1"/>
      <sheetName val="FS-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wab 66-KK 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UNITPRICES"/>
    </sheetNames>
    <definedNames>
      <definedName name="goto_menu"/>
    </definedNames>
    <sheetDataSet>
      <sheetData sheetId="0" refreshError="1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UNITPRICES"/>
    </sheetNames>
    <definedNames>
      <definedName name="goto_menu"/>
    </definedNames>
    <sheetDataSet>
      <sheetData sheetId="0" refreshError="1"/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UNITPRICES"/>
    </sheetNames>
    <definedNames>
      <definedName name="goto_menu"/>
    </definedNames>
    <sheetDataSet>
      <sheetData sheetId="0" refreshError="1"/>
      <sheetData sheetId="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UNITPRICES"/>
    </sheetNames>
    <definedNames>
      <definedName name="goto_menu"/>
    </defined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New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New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New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definedNames>
      <definedName name="goto_menu"/>
    </defined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definedNames>
      <definedName name="goto_menu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wab 66-KK 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Newcost"/>
      <sheetName val="Links"/>
      <sheetName val="contractor materials"/>
      <sheetName val="GAAP TB 31.12.01  detail p&amp;l"/>
      <sheetName val="TB KMG Fin 2007"/>
      <sheetName val="Co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Post Frac"/>
      <sheetName val="I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Post Frac"/>
      <sheetName val="I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wab 66-KK 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Post Frac"/>
      <sheetName val="Svodk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Newcost"/>
      <sheetName val="Mp-team 1"/>
      <sheetName val="contractor materials"/>
      <sheetName val="Post Frac"/>
      <sheetName val="I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Newcost"/>
      <sheetName val="ГК"/>
      <sheetName val="Water trucking 2005"/>
      <sheetName val="группа"/>
      <sheetName val="из се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New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  <sheetName val="Summary"/>
      <sheetName val="Book Adjus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TIME1"/>
      <sheetName val="UNITPRICES"/>
      <sheetName val="ARCO PRICES"/>
      <sheetName val="WELLDATA"/>
      <sheetName val="DAYRATES"/>
      <sheetName val="COST WELL1 MINI"/>
      <sheetName val="COST WELL1"/>
      <sheetName val="ARCO 1"/>
      <sheetName val="TIMECURV1"/>
      <sheetName val="COST WELL2"/>
      <sheetName val="COST WELL3"/>
      <sheetName val="PEE"/>
      <sheetName val="ARCO_PRICES"/>
      <sheetName val="COST_WELL1_MINI"/>
      <sheetName val="COST_WELL1"/>
      <sheetName val="ARCO_1"/>
      <sheetName val="COST_WELL2"/>
      <sheetName val="COST_WEL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P31"/>
  <sheetViews>
    <sheetView workbookViewId="0">
      <selection activeCell="B27" sqref="B27:J27"/>
    </sheetView>
  </sheetViews>
  <sheetFormatPr defaultRowHeight="15"/>
  <cols>
    <col min="1" max="1" width="3.7109375" style="11" customWidth="1"/>
    <col min="2" max="2" width="13.28515625" style="11" customWidth="1"/>
    <col min="3" max="3" width="16.85546875" style="11" customWidth="1"/>
    <col min="4" max="4" width="11.28515625" style="11" customWidth="1"/>
    <col min="5" max="5" width="9.5703125" style="11" customWidth="1"/>
    <col min="6" max="6" width="14.42578125" style="11" customWidth="1"/>
    <col min="7" max="7" width="13.5703125" style="11" customWidth="1"/>
    <col min="8" max="8" width="15.85546875" style="11" customWidth="1"/>
    <col min="9" max="9" width="13.140625" style="11" customWidth="1"/>
    <col min="10" max="10" width="9.85546875" style="11" customWidth="1"/>
    <col min="11" max="11" width="12.140625" style="11" customWidth="1"/>
    <col min="12" max="12" width="9.7109375" style="11" customWidth="1"/>
    <col min="13" max="13" width="9.140625" style="11" customWidth="1"/>
    <col min="14" max="14" width="10.28515625" style="11" customWidth="1"/>
    <col min="15" max="15" width="9.42578125" style="11" customWidth="1"/>
    <col min="16" max="16" width="19.5703125" style="11" customWidth="1"/>
    <col min="17" max="256" width="9.140625" style="11"/>
    <col min="257" max="257" width="7.140625" style="11" customWidth="1"/>
    <col min="258" max="258" width="14.5703125" style="11" customWidth="1"/>
    <col min="259" max="259" width="17.7109375" style="11" customWidth="1"/>
    <col min="260" max="261" width="12.7109375" style="11" customWidth="1"/>
    <col min="262" max="262" width="16.85546875" style="11" customWidth="1"/>
    <col min="263" max="263" width="21.5703125" style="11" customWidth="1"/>
    <col min="264" max="265" width="12.7109375" style="11" customWidth="1"/>
    <col min="266" max="266" width="16.7109375" style="11" customWidth="1"/>
    <col min="267" max="267" width="7.7109375" style="11" customWidth="1"/>
    <col min="268" max="268" width="8.85546875" style="11" customWidth="1"/>
    <col min="269" max="269" width="13.28515625" style="11" customWidth="1"/>
    <col min="270" max="270" width="10.7109375" style="11" customWidth="1"/>
    <col min="271" max="271" width="9.85546875" style="11" customWidth="1"/>
    <col min="272" max="272" width="27.42578125" style="11" customWidth="1"/>
    <col min="273" max="482" width="9.140625" style="11"/>
    <col min="483" max="483" width="5.140625" style="11" customWidth="1"/>
    <col min="484" max="512" width="9.140625" style="11"/>
    <col min="513" max="513" width="7.140625" style="11" customWidth="1"/>
    <col min="514" max="514" width="14.5703125" style="11" customWidth="1"/>
    <col min="515" max="515" width="17.7109375" style="11" customWidth="1"/>
    <col min="516" max="517" width="12.7109375" style="11" customWidth="1"/>
    <col min="518" max="518" width="16.85546875" style="11" customWidth="1"/>
    <col min="519" max="519" width="21.5703125" style="11" customWidth="1"/>
    <col min="520" max="521" width="12.7109375" style="11" customWidth="1"/>
    <col min="522" max="522" width="16.7109375" style="11" customWidth="1"/>
    <col min="523" max="523" width="7.7109375" style="11" customWidth="1"/>
    <col min="524" max="524" width="8.85546875" style="11" customWidth="1"/>
    <col min="525" max="525" width="13.28515625" style="11" customWidth="1"/>
    <col min="526" max="526" width="10.7109375" style="11" customWidth="1"/>
    <col min="527" max="527" width="9.85546875" style="11" customWidth="1"/>
    <col min="528" max="528" width="27.42578125" style="11" customWidth="1"/>
    <col min="529" max="768" width="9.140625" style="11"/>
    <col min="769" max="769" width="7.140625" style="11" customWidth="1"/>
    <col min="770" max="770" width="14.5703125" style="11" customWidth="1"/>
    <col min="771" max="771" width="17.7109375" style="11" customWidth="1"/>
    <col min="772" max="773" width="12.7109375" style="11" customWidth="1"/>
    <col min="774" max="774" width="16.85546875" style="11" customWidth="1"/>
    <col min="775" max="775" width="21.5703125" style="11" customWidth="1"/>
    <col min="776" max="777" width="12.7109375" style="11" customWidth="1"/>
    <col min="778" max="778" width="16.7109375" style="11" customWidth="1"/>
    <col min="779" max="779" width="7.7109375" style="11" customWidth="1"/>
    <col min="780" max="780" width="8.85546875" style="11" customWidth="1"/>
    <col min="781" max="781" width="13.28515625" style="11" customWidth="1"/>
    <col min="782" max="782" width="10.7109375" style="11" customWidth="1"/>
    <col min="783" max="783" width="9.85546875" style="11" customWidth="1"/>
    <col min="784" max="784" width="27.42578125" style="11" customWidth="1"/>
    <col min="785" max="1024" width="9.140625" style="11"/>
    <col min="1025" max="1025" width="7.140625" style="11" customWidth="1"/>
    <col min="1026" max="1026" width="14.5703125" style="11" customWidth="1"/>
    <col min="1027" max="1027" width="17.7109375" style="11" customWidth="1"/>
    <col min="1028" max="1029" width="12.7109375" style="11" customWidth="1"/>
    <col min="1030" max="1030" width="16.85546875" style="11" customWidth="1"/>
    <col min="1031" max="1031" width="21.5703125" style="11" customWidth="1"/>
    <col min="1032" max="1033" width="12.7109375" style="11" customWidth="1"/>
    <col min="1034" max="1034" width="16.7109375" style="11" customWidth="1"/>
    <col min="1035" max="1035" width="7.7109375" style="11" customWidth="1"/>
    <col min="1036" max="1036" width="8.85546875" style="11" customWidth="1"/>
    <col min="1037" max="1037" width="13.28515625" style="11" customWidth="1"/>
    <col min="1038" max="1038" width="10.7109375" style="11" customWidth="1"/>
    <col min="1039" max="1039" width="9.85546875" style="11" customWidth="1"/>
    <col min="1040" max="1040" width="27.42578125" style="11" customWidth="1"/>
    <col min="1041" max="1280" width="9.140625" style="11"/>
    <col min="1281" max="1281" width="7.140625" style="11" customWidth="1"/>
    <col min="1282" max="1282" width="14.5703125" style="11" customWidth="1"/>
    <col min="1283" max="1283" width="17.7109375" style="11" customWidth="1"/>
    <col min="1284" max="1285" width="12.7109375" style="11" customWidth="1"/>
    <col min="1286" max="1286" width="16.85546875" style="11" customWidth="1"/>
    <col min="1287" max="1287" width="21.5703125" style="11" customWidth="1"/>
    <col min="1288" max="1289" width="12.7109375" style="11" customWidth="1"/>
    <col min="1290" max="1290" width="16.7109375" style="11" customWidth="1"/>
    <col min="1291" max="1291" width="7.7109375" style="11" customWidth="1"/>
    <col min="1292" max="1292" width="8.85546875" style="11" customWidth="1"/>
    <col min="1293" max="1293" width="13.28515625" style="11" customWidth="1"/>
    <col min="1294" max="1294" width="10.7109375" style="11" customWidth="1"/>
    <col min="1295" max="1295" width="9.85546875" style="11" customWidth="1"/>
    <col min="1296" max="1296" width="27.42578125" style="11" customWidth="1"/>
    <col min="1297" max="1536" width="9.140625" style="11"/>
    <col min="1537" max="1537" width="7.140625" style="11" customWidth="1"/>
    <col min="1538" max="1538" width="14.5703125" style="11" customWidth="1"/>
    <col min="1539" max="1539" width="17.7109375" style="11" customWidth="1"/>
    <col min="1540" max="1541" width="12.7109375" style="11" customWidth="1"/>
    <col min="1542" max="1542" width="16.85546875" style="11" customWidth="1"/>
    <col min="1543" max="1543" width="21.5703125" style="11" customWidth="1"/>
    <col min="1544" max="1545" width="12.7109375" style="11" customWidth="1"/>
    <col min="1546" max="1546" width="16.7109375" style="11" customWidth="1"/>
    <col min="1547" max="1547" width="7.7109375" style="11" customWidth="1"/>
    <col min="1548" max="1548" width="8.85546875" style="11" customWidth="1"/>
    <col min="1549" max="1549" width="13.28515625" style="11" customWidth="1"/>
    <col min="1550" max="1550" width="10.7109375" style="11" customWidth="1"/>
    <col min="1551" max="1551" width="9.85546875" style="11" customWidth="1"/>
    <col min="1552" max="1552" width="27.42578125" style="11" customWidth="1"/>
    <col min="1553" max="1792" width="9.140625" style="11"/>
    <col min="1793" max="1793" width="7.140625" style="11" customWidth="1"/>
    <col min="1794" max="1794" width="14.5703125" style="11" customWidth="1"/>
    <col min="1795" max="1795" width="17.7109375" style="11" customWidth="1"/>
    <col min="1796" max="1797" width="12.7109375" style="11" customWidth="1"/>
    <col min="1798" max="1798" width="16.85546875" style="11" customWidth="1"/>
    <col min="1799" max="1799" width="21.5703125" style="11" customWidth="1"/>
    <col min="1800" max="1801" width="12.7109375" style="11" customWidth="1"/>
    <col min="1802" max="1802" width="16.7109375" style="11" customWidth="1"/>
    <col min="1803" max="1803" width="7.7109375" style="11" customWidth="1"/>
    <col min="1804" max="1804" width="8.85546875" style="11" customWidth="1"/>
    <col min="1805" max="1805" width="13.28515625" style="11" customWidth="1"/>
    <col min="1806" max="1806" width="10.7109375" style="11" customWidth="1"/>
    <col min="1807" max="1807" width="9.85546875" style="11" customWidth="1"/>
    <col min="1808" max="1808" width="27.42578125" style="11" customWidth="1"/>
    <col min="1809" max="2048" width="9.140625" style="11"/>
    <col min="2049" max="2049" width="7.140625" style="11" customWidth="1"/>
    <col min="2050" max="2050" width="14.5703125" style="11" customWidth="1"/>
    <col min="2051" max="2051" width="17.7109375" style="11" customWidth="1"/>
    <col min="2052" max="2053" width="12.7109375" style="11" customWidth="1"/>
    <col min="2054" max="2054" width="16.85546875" style="11" customWidth="1"/>
    <col min="2055" max="2055" width="21.5703125" style="11" customWidth="1"/>
    <col min="2056" max="2057" width="12.7109375" style="11" customWidth="1"/>
    <col min="2058" max="2058" width="16.7109375" style="11" customWidth="1"/>
    <col min="2059" max="2059" width="7.7109375" style="11" customWidth="1"/>
    <col min="2060" max="2060" width="8.85546875" style="11" customWidth="1"/>
    <col min="2061" max="2061" width="13.28515625" style="11" customWidth="1"/>
    <col min="2062" max="2062" width="10.7109375" style="11" customWidth="1"/>
    <col min="2063" max="2063" width="9.85546875" style="11" customWidth="1"/>
    <col min="2064" max="2064" width="27.42578125" style="11" customWidth="1"/>
    <col min="2065" max="2304" width="9.140625" style="11"/>
    <col min="2305" max="2305" width="7.140625" style="11" customWidth="1"/>
    <col min="2306" max="2306" width="14.5703125" style="11" customWidth="1"/>
    <col min="2307" max="2307" width="17.7109375" style="11" customWidth="1"/>
    <col min="2308" max="2309" width="12.7109375" style="11" customWidth="1"/>
    <col min="2310" max="2310" width="16.85546875" style="11" customWidth="1"/>
    <col min="2311" max="2311" width="21.5703125" style="11" customWidth="1"/>
    <col min="2312" max="2313" width="12.7109375" style="11" customWidth="1"/>
    <col min="2314" max="2314" width="16.7109375" style="11" customWidth="1"/>
    <col min="2315" max="2315" width="7.7109375" style="11" customWidth="1"/>
    <col min="2316" max="2316" width="8.85546875" style="11" customWidth="1"/>
    <col min="2317" max="2317" width="13.28515625" style="11" customWidth="1"/>
    <col min="2318" max="2318" width="10.7109375" style="11" customWidth="1"/>
    <col min="2319" max="2319" width="9.85546875" style="11" customWidth="1"/>
    <col min="2320" max="2320" width="27.42578125" style="11" customWidth="1"/>
    <col min="2321" max="2560" width="9.140625" style="11"/>
    <col min="2561" max="2561" width="7.140625" style="11" customWidth="1"/>
    <col min="2562" max="2562" width="14.5703125" style="11" customWidth="1"/>
    <col min="2563" max="2563" width="17.7109375" style="11" customWidth="1"/>
    <col min="2564" max="2565" width="12.7109375" style="11" customWidth="1"/>
    <col min="2566" max="2566" width="16.85546875" style="11" customWidth="1"/>
    <col min="2567" max="2567" width="21.5703125" style="11" customWidth="1"/>
    <col min="2568" max="2569" width="12.7109375" style="11" customWidth="1"/>
    <col min="2570" max="2570" width="16.7109375" style="11" customWidth="1"/>
    <col min="2571" max="2571" width="7.7109375" style="11" customWidth="1"/>
    <col min="2572" max="2572" width="8.85546875" style="11" customWidth="1"/>
    <col min="2573" max="2573" width="13.28515625" style="11" customWidth="1"/>
    <col min="2574" max="2574" width="10.7109375" style="11" customWidth="1"/>
    <col min="2575" max="2575" width="9.85546875" style="11" customWidth="1"/>
    <col min="2576" max="2576" width="27.42578125" style="11" customWidth="1"/>
    <col min="2577" max="2816" width="9.140625" style="11"/>
    <col min="2817" max="2817" width="7.140625" style="11" customWidth="1"/>
    <col min="2818" max="2818" width="14.5703125" style="11" customWidth="1"/>
    <col min="2819" max="2819" width="17.7109375" style="11" customWidth="1"/>
    <col min="2820" max="2821" width="12.7109375" style="11" customWidth="1"/>
    <col min="2822" max="2822" width="16.85546875" style="11" customWidth="1"/>
    <col min="2823" max="2823" width="21.5703125" style="11" customWidth="1"/>
    <col min="2824" max="2825" width="12.7109375" style="11" customWidth="1"/>
    <col min="2826" max="2826" width="16.7109375" style="11" customWidth="1"/>
    <col min="2827" max="2827" width="7.7109375" style="11" customWidth="1"/>
    <col min="2828" max="2828" width="8.85546875" style="11" customWidth="1"/>
    <col min="2829" max="2829" width="13.28515625" style="11" customWidth="1"/>
    <col min="2830" max="2830" width="10.7109375" style="11" customWidth="1"/>
    <col min="2831" max="2831" width="9.85546875" style="11" customWidth="1"/>
    <col min="2832" max="2832" width="27.42578125" style="11" customWidth="1"/>
    <col min="2833" max="3072" width="9.140625" style="11"/>
    <col min="3073" max="3073" width="7.140625" style="11" customWidth="1"/>
    <col min="3074" max="3074" width="14.5703125" style="11" customWidth="1"/>
    <col min="3075" max="3075" width="17.7109375" style="11" customWidth="1"/>
    <col min="3076" max="3077" width="12.7109375" style="11" customWidth="1"/>
    <col min="3078" max="3078" width="16.85546875" style="11" customWidth="1"/>
    <col min="3079" max="3079" width="21.5703125" style="11" customWidth="1"/>
    <col min="3080" max="3081" width="12.7109375" style="11" customWidth="1"/>
    <col min="3082" max="3082" width="16.7109375" style="11" customWidth="1"/>
    <col min="3083" max="3083" width="7.7109375" style="11" customWidth="1"/>
    <col min="3084" max="3084" width="8.85546875" style="11" customWidth="1"/>
    <col min="3085" max="3085" width="13.28515625" style="11" customWidth="1"/>
    <col min="3086" max="3086" width="10.7109375" style="11" customWidth="1"/>
    <col min="3087" max="3087" width="9.85546875" style="11" customWidth="1"/>
    <col min="3088" max="3088" width="27.42578125" style="11" customWidth="1"/>
    <col min="3089" max="3328" width="9.140625" style="11"/>
    <col min="3329" max="3329" width="7.140625" style="11" customWidth="1"/>
    <col min="3330" max="3330" width="14.5703125" style="11" customWidth="1"/>
    <col min="3331" max="3331" width="17.7109375" style="11" customWidth="1"/>
    <col min="3332" max="3333" width="12.7109375" style="11" customWidth="1"/>
    <col min="3334" max="3334" width="16.85546875" style="11" customWidth="1"/>
    <col min="3335" max="3335" width="21.5703125" style="11" customWidth="1"/>
    <col min="3336" max="3337" width="12.7109375" style="11" customWidth="1"/>
    <col min="3338" max="3338" width="16.7109375" style="11" customWidth="1"/>
    <col min="3339" max="3339" width="7.7109375" style="11" customWidth="1"/>
    <col min="3340" max="3340" width="8.85546875" style="11" customWidth="1"/>
    <col min="3341" max="3341" width="13.28515625" style="11" customWidth="1"/>
    <col min="3342" max="3342" width="10.7109375" style="11" customWidth="1"/>
    <col min="3343" max="3343" width="9.85546875" style="11" customWidth="1"/>
    <col min="3344" max="3344" width="27.42578125" style="11" customWidth="1"/>
    <col min="3345" max="3584" width="9.140625" style="11"/>
    <col min="3585" max="3585" width="7.140625" style="11" customWidth="1"/>
    <col min="3586" max="3586" width="14.5703125" style="11" customWidth="1"/>
    <col min="3587" max="3587" width="17.7109375" style="11" customWidth="1"/>
    <col min="3588" max="3589" width="12.7109375" style="11" customWidth="1"/>
    <col min="3590" max="3590" width="16.85546875" style="11" customWidth="1"/>
    <col min="3591" max="3591" width="21.5703125" style="11" customWidth="1"/>
    <col min="3592" max="3593" width="12.7109375" style="11" customWidth="1"/>
    <col min="3594" max="3594" width="16.7109375" style="11" customWidth="1"/>
    <col min="3595" max="3595" width="7.7109375" style="11" customWidth="1"/>
    <col min="3596" max="3596" width="8.85546875" style="11" customWidth="1"/>
    <col min="3597" max="3597" width="13.28515625" style="11" customWidth="1"/>
    <col min="3598" max="3598" width="10.7109375" style="11" customWidth="1"/>
    <col min="3599" max="3599" width="9.85546875" style="11" customWidth="1"/>
    <col min="3600" max="3600" width="27.42578125" style="11" customWidth="1"/>
    <col min="3601" max="3840" width="9.140625" style="11"/>
    <col min="3841" max="3841" width="7.140625" style="11" customWidth="1"/>
    <col min="3842" max="3842" width="14.5703125" style="11" customWidth="1"/>
    <col min="3843" max="3843" width="17.7109375" style="11" customWidth="1"/>
    <col min="3844" max="3845" width="12.7109375" style="11" customWidth="1"/>
    <col min="3846" max="3846" width="16.85546875" style="11" customWidth="1"/>
    <col min="3847" max="3847" width="21.5703125" style="11" customWidth="1"/>
    <col min="3848" max="3849" width="12.7109375" style="11" customWidth="1"/>
    <col min="3850" max="3850" width="16.7109375" style="11" customWidth="1"/>
    <col min="3851" max="3851" width="7.7109375" style="11" customWidth="1"/>
    <col min="3852" max="3852" width="8.85546875" style="11" customWidth="1"/>
    <col min="3853" max="3853" width="13.28515625" style="11" customWidth="1"/>
    <col min="3854" max="3854" width="10.7109375" style="11" customWidth="1"/>
    <col min="3855" max="3855" width="9.85546875" style="11" customWidth="1"/>
    <col min="3856" max="3856" width="27.42578125" style="11" customWidth="1"/>
    <col min="3857" max="4096" width="9.140625" style="11"/>
    <col min="4097" max="4097" width="7.140625" style="11" customWidth="1"/>
    <col min="4098" max="4098" width="14.5703125" style="11" customWidth="1"/>
    <col min="4099" max="4099" width="17.7109375" style="11" customWidth="1"/>
    <col min="4100" max="4101" width="12.7109375" style="11" customWidth="1"/>
    <col min="4102" max="4102" width="16.85546875" style="11" customWidth="1"/>
    <col min="4103" max="4103" width="21.5703125" style="11" customWidth="1"/>
    <col min="4104" max="4105" width="12.7109375" style="11" customWidth="1"/>
    <col min="4106" max="4106" width="16.7109375" style="11" customWidth="1"/>
    <col min="4107" max="4107" width="7.7109375" style="11" customWidth="1"/>
    <col min="4108" max="4108" width="8.85546875" style="11" customWidth="1"/>
    <col min="4109" max="4109" width="13.28515625" style="11" customWidth="1"/>
    <col min="4110" max="4110" width="10.7109375" style="11" customWidth="1"/>
    <col min="4111" max="4111" width="9.85546875" style="11" customWidth="1"/>
    <col min="4112" max="4112" width="27.42578125" style="11" customWidth="1"/>
    <col min="4113" max="4352" width="9.140625" style="11"/>
    <col min="4353" max="4353" width="7.140625" style="11" customWidth="1"/>
    <col min="4354" max="4354" width="14.5703125" style="11" customWidth="1"/>
    <col min="4355" max="4355" width="17.7109375" style="11" customWidth="1"/>
    <col min="4356" max="4357" width="12.7109375" style="11" customWidth="1"/>
    <col min="4358" max="4358" width="16.85546875" style="11" customWidth="1"/>
    <col min="4359" max="4359" width="21.5703125" style="11" customWidth="1"/>
    <col min="4360" max="4361" width="12.7109375" style="11" customWidth="1"/>
    <col min="4362" max="4362" width="16.7109375" style="11" customWidth="1"/>
    <col min="4363" max="4363" width="7.7109375" style="11" customWidth="1"/>
    <col min="4364" max="4364" width="8.85546875" style="11" customWidth="1"/>
    <col min="4365" max="4365" width="13.28515625" style="11" customWidth="1"/>
    <col min="4366" max="4366" width="10.7109375" style="11" customWidth="1"/>
    <col min="4367" max="4367" width="9.85546875" style="11" customWidth="1"/>
    <col min="4368" max="4368" width="27.42578125" style="11" customWidth="1"/>
    <col min="4369" max="4608" width="9.140625" style="11"/>
    <col min="4609" max="4609" width="7.140625" style="11" customWidth="1"/>
    <col min="4610" max="4610" width="14.5703125" style="11" customWidth="1"/>
    <col min="4611" max="4611" width="17.7109375" style="11" customWidth="1"/>
    <col min="4612" max="4613" width="12.7109375" style="11" customWidth="1"/>
    <col min="4614" max="4614" width="16.85546875" style="11" customWidth="1"/>
    <col min="4615" max="4615" width="21.5703125" style="11" customWidth="1"/>
    <col min="4616" max="4617" width="12.7109375" style="11" customWidth="1"/>
    <col min="4618" max="4618" width="16.7109375" style="11" customWidth="1"/>
    <col min="4619" max="4619" width="7.7109375" style="11" customWidth="1"/>
    <col min="4620" max="4620" width="8.85546875" style="11" customWidth="1"/>
    <col min="4621" max="4621" width="13.28515625" style="11" customWidth="1"/>
    <col min="4622" max="4622" width="10.7109375" style="11" customWidth="1"/>
    <col min="4623" max="4623" width="9.85546875" style="11" customWidth="1"/>
    <col min="4624" max="4624" width="27.42578125" style="11" customWidth="1"/>
    <col min="4625" max="4864" width="9.140625" style="11"/>
    <col min="4865" max="4865" width="7.140625" style="11" customWidth="1"/>
    <col min="4866" max="4866" width="14.5703125" style="11" customWidth="1"/>
    <col min="4867" max="4867" width="17.7109375" style="11" customWidth="1"/>
    <col min="4868" max="4869" width="12.7109375" style="11" customWidth="1"/>
    <col min="4870" max="4870" width="16.85546875" style="11" customWidth="1"/>
    <col min="4871" max="4871" width="21.5703125" style="11" customWidth="1"/>
    <col min="4872" max="4873" width="12.7109375" style="11" customWidth="1"/>
    <col min="4874" max="4874" width="16.7109375" style="11" customWidth="1"/>
    <col min="4875" max="4875" width="7.7109375" style="11" customWidth="1"/>
    <col min="4876" max="4876" width="8.85546875" style="11" customWidth="1"/>
    <col min="4877" max="4877" width="13.28515625" style="11" customWidth="1"/>
    <col min="4878" max="4878" width="10.7109375" style="11" customWidth="1"/>
    <col min="4879" max="4879" width="9.85546875" style="11" customWidth="1"/>
    <col min="4880" max="4880" width="27.42578125" style="11" customWidth="1"/>
    <col min="4881" max="5120" width="9.140625" style="11"/>
    <col min="5121" max="5121" width="7.140625" style="11" customWidth="1"/>
    <col min="5122" max="5122" width="14.5703125" style="11" customWidth="1"/>
    <col min="5123" max="5123" width="17.7109375" style="11" customWidth="1"/>
    <col min="5124" max="5125" width="12.7109375" style="11" customWidth="1"/>
    <col min="5126" max="5126" width="16.85546875" style="11" customWidth="1"/>
    <col min="5127" max="5127" width="21.5703125" style="11" customWidth="1"/>
    <col min="5128" max="5129" width="12.7109375" style="11" customWidth="1"/>
    <col min="5130" max="5130" width="16.7109375" style="11" customWidth="1"/>
    <col min="5131" max="5131" width="7.7109375" style="11" customWidth="1"/>
    <col min="5132" max="5132" width="8.85546875" style="11" customWidth="1"/>
    <col min="5133" max="5133" width="13.28515625" style="11" customWidth="1"/>
    <col min="5134" max="5134" width="10.7109375" style="11" customWidth="1"/>
    <col min="5135" max="5135" width="9.85546875" style="11" customWidth="1"/>
    <col min="5136" max="5136" width="27.42578125" style="11" customWidth="1"/>
    <col min="5137" max="5376" width="9.140625" style="11"/>
    <col min="5377" max="5377" width="7.140625" style="11" customWidth="1"/>
    <col min="5378" max="5378" width="14.5703125" style="11" customWidth="1"/>
    <col min="5379" max="5379" width="17.7109375" style="11" customWidth="1"/>
    <col min="5380" max="5381" width="12.7109375" style="11" customWidth="1"/>
    <col min="5382" max="5382" width="16.85546875" style="11" customWidth="1"/>
    <col min="5383" max="5383" width="21.5703125" style="11" customWidth="1"/>
    <col min="5384" max="5385" width="12.7109375" style="11" customWidth="1"/>
    <col min="5386" max="5386" width="16.7109375" style="11" customWidth="1"/>
    <col min="5387" max="5387" width="7.7109375" style="11" customWidth="1"/>
    <col min="5388" max="5388" width="8.85546875" style="11" customWidth="1"/>
    <col min="5389" max="5389" width="13.28515625" style="11" customWidth="1"/>
    <col min="5390" max="5390" width="10.7109375" style="11" customWidth="1"/>
    <col min="5391" max="5391" width="9.85546875" style="11" customWidth="1"/>
    <col min="5392" max="5392" width="27.42578125" style="11" customWidth="1"/>
    <col min="5393" max="5632" width="9.140625" style="11"/>
    <col min="5633" max="5633" width="7.140625" style="11" customWidth="1"/>
    <col min="5634" max="5634" width="14.5703125" style="11" customWidth="1"/>
    <col min="5635" max="5635" width="17.7109375" style="11" customWidth="1"/>
    <col min="5636" max="5637" width="12.7109375" style="11" customWidth="1"/>
    <col min="5638" max="5638" width="16.85546875" style="11" customWidth="1"/>
    <col min="5639" max="5639" width="21.5703125" style="11" customWidth="1"/>
    <col min="5640" max="5641" width="12.7109375" style="11" customWidth="1"/>
    <col min="5642" max="5642" width="16.7109375" style="11" customWidth="1"/>
    <col min="5643" max="5643" width="7.7109375" style="11" customWidth="1"/>
    <col min="5644" max="5644" width="8.85546875" style="11" customWidth="1"/>
    <col min="5645" max="5645" width="13.28515625" style="11" customWidth="1"/>
    <col min="5646" max="5646" width="10.7109375" style="11" customWidth="1"/>
    <col min="5647" max="5647" width="9.85546875" style="11" customWidth="1"/>
    <col min="5648" max="5648" width="27.42578125" style="11" customWidth="1"/>
    <col min="5649" max="5888" width="9.140625" style="11"/>
    <col min="5889" max="5889" width="7.140625" style="11" customWidth="1"/>
    <col min="5890" max="5890" width="14.5703125" style="11" customWidth="1"/>
    <col min="5891" max="5891" width="17.7109375" style="11" customWidth="1"/>
    <col min="5892" max="5893" width="12.7109375" style="11" customWidth="1"/>
    <col min="5894" max="5894" width="16.85546875" style="11" customWidth="1"/>
    <col min="5895" max="5895" width="21.5703125" style="11" customWidth="1"/>
    <col min="5896" max="5897" width="12.7109375" style="11" customWidth="1"/>
    <col min="5898" max="5898" width="16.7109375" style="11" customWidth="1"/>
    <col min="5899" max="5899" width="7.7109375" style="11" customWidth="1"/>
    <col min="5900" max="5900" width="8.85546875" style="11" customWidth="1"/>
    <col min="5901" max="5901" width="13.28515625" style="11" customWidth="1"/>
    <col min="5902" max="5902" width="10.7109375" style="11" customWidth="1"/>
    <col min="5903" max="5903" width="9.85546875" style="11" customWidth="1"/>
    <col min="5904" max="5904" width="27.42578125" style="11" customWidth="1"/>
    <col min="5905" max="6144" width="9.140625" style="11"/>
    <col min="6145" max="6145" width="7.140625" style="11" customWidth="1"/>
    <col min="6146" max="6146" width="14.5703125" style="11" customWidth="1"/>
    <col min="6147" max="6147" width="17.7109375" style="11" customWidth="1"/>
    <col min="6148" max="6149" width="12.7109375" style="11" customWidth="1"/>
    <col min="6150" max="6150" width="16.85546875" style="11" customWidth="1"/>
    <col min="6151" max="6151" width="21.5703125" style="11" customWidth="1"/>
    <col min="6152" max="6153" width="12.7109375" style="11" customWidth="1"/>
    <col min="6154" max="6154" width="16.7109375" style="11" customWidth="1"/>
    <col min="6155" max="6155" width="7.7109375" style="11" customWidth="1"/>
    <col min="6156" max="6156" width="8.85546875" style="11" customWidth="1"/>
    <col min="6157" max="6157" width="13.28515625" style="11" customWidth="1"/>
    <col min="6158" max="6158" width="10.7109375" style="11" customWidth="1"/>
    <col min="6159" max="6159" width="9.85546875" style="11" customWidth="1"/>
    <col min="6160" max="6160" width="27.42578125" style="11" customWidth="1"/>
    <col min="6161" max="6400" width="9.140625" style="11"/>
    <col min="6401" max="6401" width="7.140625" style="11" customWidth="1"/>
    <col min="6402" max="6402" width="14.5703125" style="11" customWidth="1"/>
    <col min="6403" max="6403" width="17.7109375" style="11" customWidth="1"/>
    <col min="6404" max="6405" width="12.7109375" style="11" customWidth="1"/>
    <col min="6406" max="6406" width="16.85546875" style="11" customWidth="1"/>
    <col min="6407" max="6407" width="21.5703125" style="11" customWidth="1"/>
    <col min="6408" max="6409" width="12.7109375" style="11" customWidth="1"/>
    <col min="6410" max="6410" width="16.7109375" style="11" customWidth="1"/>
    <col min="6411" max="6411" width="7.7109375" style="11" customWidth="1"/>
    <col min="6412" max="6412" width="8.85546875" style="11" customWidth="1"/>
    <col min="6413" max="6413" width="13.28515625" style="11" customWidth="1"/>
    <col min="6414" max="6414" width="10.7109375" style="11" customWidth="1"/>
    <col min="6415" max="6415" width="9.85546875" style="11" customWidth="1"/>
    <col min="6416" max="6416" width="27.42578125" style="11" customWidth="1"/>
    <col min="6417" max="6656" width="9.140625" style="11"/>
    <col min="6657" max="6657" width="7.140625" style="11" customWidth="1"/>
    <col min="6658" max="6658" width="14.5703125" style="11" customWidth="1"/>
    <col min="6659" max="6659" width="17.7109375" style="11" customWidth="1"/>
    <col min="6660" max="6661" width="12.7109375" style="11" customWidth="1"/>
    <col min="6662" max="6662" width="16.85546875" style="11" customWidth="1"/>
    <col min="6663" max="6663" width="21.5703125" style="11" customWidth="1"/>
    <col min="6664" max="6665" width="12.7109375" style="11" customWidth="1"/>
    <col min="6666" max="6666" width="16.7109375" style="11" customWidth="1"/>
    <col min="6667" max="6667" width="7.7109375" style="11" customWidth="1"/>
    <col min="6668" max="6668" width="8.85546875" style="11" customWidth="1"/>
    <col min="6669" max="6669" width="13.28515625" style="11" customWidth="1"/>
    <col min="6670" max="6670" width="10.7109375" style="11" customWidth="1"/>
    <col min="6671" max="6671" width="9.85546875" style="11" customWidth="1"/>
    <col min="6672" max="6672" width="27.42578125" style="11" customWidth="1"/>
    <col min="6673" max="6912" width="9.140625" style="11"/>
    <col min="6913" max="6913" width="7.140625" style="11" customWidth="1"/>
    <col min="6914" max="6914" width="14.5703125" style="11" customWidth="1"/>
    <col min="6915" max="6915" width="17.7109375" style="11" customWidth="1"/>
    <col min="6916" max="6917" width="12.7109375" style="11" customWidth="1"/>
    <col min="6918" max="6918" width="16.85546875" style="11" customWidth="1"/>
    <col min="6919" max="6919" width="21.5703125" style="11" customWidth="1"/>
    <col min="6920" max="6921" width="12.7109375" style="11" customWidth="1"/>
    <col min="6922" max="6922" width="16.7109375" style="11" customWidth="1"/>
    <col min="6923" max="6923" width="7.7109375" style="11" customWidth="1"/>
    <col min="6924" max="6924" width="8.85546875" style="11" customWidth="1"/>
    <col min="6925" max="6925" width="13.28515625" style="11" customWidth="1"/>
    <col min="6926" max="6926" width="10.7109375" style="11" customWidth="1"/>
    <col min="6927" max="6927" width="9.85546875" style="11" customWidth="1"/>
    <col min="6928" max="6928" width="27.42578125" style="11" customWidth="1"/>
    <col min="6929" max="7168" width="9.140625" style="11"/>
    <col min="7169" max="7169" width="7.140625" style="11" customWidth="1"/>
    <col min="7170" max="7170" width="14.5703125" style="11" customWidth="1"/>
    <col min="7171" max="7171" width="17.7109375" style="11" customWidth="1"/>
    <col min="7172" max="7173" width="12.7109375" style="11" customWidth="1"/>
    <col min="7174" max="7174" width="16.85546875" style="11" customWidth="1"/>
    <col min="7175" max="7175" width="21.5703125" style="11" customWidth="1"/>
    <col min="7176" max="7177" width="12.7109375" style="11" customWidth="1"/>
    <col min="7178" max="7178" width="16.7109375" style="11" customWidth="1"/>
    <col min="7179" max="7179" width="7.7109375" style="11" customWidth="1"/>
    <col min="7180" max="7180" width="8.85546875" style="11" customWidth="1"/>
    <col min="7181" max="7181" width="13.28515625" style="11" customWidth="1"/>
    <col min="7182" max="7182" width="10.7109375" style="11" customWidth="1"/>
    <col min="7183" max="7183" width="9.85546875" style="11" customWidth="1"/>
    <col min="7184" max="7184" width="27.42578125" style="11" customWidth="1"/>
    <col min="7185" max="7424" width="9.140625" style="11"/>
    <col min="7425" max="7425" width="7.140625" style="11" customWidth="1"/>
    <col min="7426" max="7426" width="14.5703125" style="11" customWidth="1"/>
    <col min="7427" max="7427" width="17.7109375" style="11" customWidth="1"/>
    <col min="7428" max="7429" width="12.7109375" style="11" customWidth="1"/>
    <col min="7430" max="7430" width="16.85546875" style="11" customWidth="1"/>
    <col min="7431" max="7431" width="21.5703125" style="11" customWidth="1"/>
    <col min="7432" max="7433" width="12.7109375" style="11" customWidth="1"/>
    <col min="7434" max="7434" width="16.7109375" style="11" customWidth="1"/>
    <col min="7435" max="7435" width="7.7109375" style="11" customWidth="1"/>
    <col min="7436" max="7436" width="8.85546875" style="11" customWidth="1"/>
    <col min="7437" max="7437" width="13.28515625" style="11" customWidth="1"/>
    <col min="7438" max="7438" width="10.7109375" style="11" customWidth="1"/>
    <col min="7439" max="7439" width="9.85546875" style="11" customWidth="1"/>
    <col min="7440" max="7440" width="27.42578125" style="11" customWidth="1"/>
    <col min="7441" max="7680" width="9.140625" style="11"/>
    <col min="7681" max="7681" width="7.140625" style="11" customWidth="1"/>
    <col min="7682" max="7682" width="14.5703125" style="11" customWidth="1"/>
    <col min="7683" max="7683" width="17.7109375" style="11" customWidth="1"/>
    <col min="7684" max="7685" width="12.7109375" style="11" customWidth="1"/>
    <col min="7686" max="7686" width="16.85546875" style="11" customWidth="1"/>
    <col min="7687" max="7687" width="21.5703125" style="11" customWidth="1"/>
    <col min="7688" max="7689" width="12.7109375" style="11" customWidth="1"/>
    <col min="7690" max="7690" width="16.7109375" style="11" customWidth="1"/>
    <col min="7691" max="7691" width="7.7109375" style="11" customWidth="1"/>
    <col min="7692" max="7692" width="8.85546875" style="11" customWidth="1"/>
    <col min="7693" max="7693" width="13.28515625" style="11" customWidth="1"/>
    <col min="7694" max="7694" width="10.7109375" style="11" customWidth="1"/>
    <col min="7695" max="7695" width="9.85546875" style="11" customWidth="1"/>
    <col min="7696" max="7696" width="27.42578125" style="11" customWidth="1"/>
    <col min="7697" max="7936" width="9.140625" style="11"/>
    <col min="7937" max="7937" width="7.140625" style="11" customWidth="1"/>
    <col min="7938" max="7938" width="14.5703125" style="11" customWidth="1"/>
    <col min="7939" max="7939" width="17.7109375" style="11" customWidth="1"/>
    <col min="7940" max="7941" width="12.7109375" style="11" customWidth="1"/>
    <col min="7942" max="7942" width="16.85546875" style="11" customWidth="1"/>
    <col min="7943" max="7943" width="21.5703125" style="11" customWidth="1"/>
    <col min="7944" max="7945" width="12.7109375" style="11" customWidth="1"/>
    <col min="7946" max="7946" width="16.7109375" style="11" customWidth="1"/>
    <col min="7947" max="7947" width="7.7109375" style="11" customWidth="1"/>
    <col min="7948" max="7948" width="8.85546875" style="11" customWidth="1"/>
    <col min="7949" max="7949" width="13.28515625" style="11" customWidth="1"/>
    <col min="7950" max="7950" width="10.7109375" style="11" customWidth="1"/>
    <col min="7951" max="7951" width="9.85546875" style="11" customWidth="1"/>
    <col min="7952" max="7952" width="27.42578125" style="11" customWidth="1"/>
    <col min="7953" max="8192" width="9.140625" style="11"/>
    <col min="8193" max="8193" width="7.140625" style="11" customWidth="1"/>
    <col min="8194" max="8194" width="14.5703125" style="11" customWidth="1"/>
    <col min="8195" max="8195" width="17.7109375" style="11" customWidth="1"/>
    <col min="8196" max="8197" width="12.7109375" style="11" customWidth="1"/>
    <col min="8198" max="8198" width="16.85546875" style="11" customWidth="1"/>
    <col min="8199" max="8199" width="21.5703125" style="11" customWidth="1"/>
    <col min="8200" max="8201" width="12.7109375" style="11" customWidth="1"/>
    <col min="8202" max="8202" width="16.7109375" style="11" customWidth="1"/>
    <col min="8203" max="8203" width="7.7109375" style="11" customWidth="1"/>
    <col min="8204" max="8204" width="8.85546875" style="11" customWidth="1"/>
    <col min="8205" max="8205" width="13.28515625" style="11" customWidth="1"/>
    <col min="8206" max="8206" width="10.7109375" style="11" customWidth="1"/>
    <col min="8207" max="8207" width="9.85546875" style="11" customWidth="1"/>
    <col min="8208" max="8208" width="27.42578125" style="11" customWidth="1"/>
    <col min="8209" max="8448" width="9.140625" style="11"/>
    <col min="8449" max="8449" width="7.140625" style="11" customWidth="1"/>
    <col min="8450" max="8450" width="14.5703125" style="11" customWidth="1"/>
    <col min="8451" max="8451" width="17.7109375" style="11" customWidth="1"/>
    <col min="8452" max="8453" width="12.7109375" style="11" customWidth="1"/>
    <col min="8454" max="8454" width="16.85546875" style="11" customWidth="1"/>
    <col min="8455" max="8455" width="21.5703125" style="11" customWidth="1"/>
    <col min="8456" max="8457" width="12.7109375" style="11" customWidth="1"/>
    <col min="8458" max="8458" width="16.7109375" style="11" customWidth="1"/>
    <col min="8459" max="8459" width="7.7109375" style="11" customWidth="1"/>
    <col min="8460" max="8460" width="8.85546875" style="11" customWidth="1"/>
    <col min="8461" max="8461" width="13.28515625" style="11" customWidth="1"/>
    <col min="8462" max="8462" width="10.7109375" style="11" customWidth="1"/>
    <col min="8463" max="8463" width="9.85546875" style="11" customWidth="1"/>
    <col min="8464" max="8464" width="27.42578125" style="11" customWidth="1"/>
    <col min="8465" max="8704" width="9.140625" style="11"/>
    <col min="8705" max="8705" width="7.140625" style="11" customWidth="1"/>
    <col min="8706" max="8706" width="14.5703125" style="11" customWidth="1"/>
    <col min="8707" max="8707" width="17.7109375" style="11" customWidth="1"/>
    <col min="8708" max="8709" width="12.7109375" style="11" customWidth="1"/>
    <col min="8710" max="8710" width="16.85546875" style="11" customWidth="1"/>
    <col min="8711" max="8711" width="21.5703125" style="11" customWidth="1"/>
    <col min="8712" max="8713" width="12.7109375" style="11" customWidth="1"/>
    <col min="8714" max="8714" width="16.7109375" style="11" customWidth="1"/>
    <col min="8715" max="8715" width="7.7109375" style="11" customWidth="1"/>
    <col min="8716" max="8716" width="8.85546875" style="11" customWidth="1"/>
    <col min="8717" max="8717" width="13.28515625" style="11" customWidth="1"/>
    <col min="8718" max="8718" width="10.7109375" style="11" customWidth="1"/>
    <col min="8719" max="8719" width="9.85546875" style="11" customWidth="1"/>
    <col min="8720" max="8720" width="27.42578125" style="11" customWidth="1"/>
    <col min="8721" max="8960" width="9.140625" style="11"/>
    <col min="8961" max="8961" width="7.140625" style="11" customWidth="1"/>
    <col min="8962" max="8962" width="14.5703125" style="11" customWidth="1"/>
    <col min="8963" max="8963" width="17.7109375" style="11" customWidth="1"/>
    <col min="8964" max="8965" width="12.7109375" style="11" customWidth="1"/>
    <col min="8966" max="8966" width="16.85546875" style="11" customWidth="1"/>
    <col min="8967" max="8967" width="21.5703125" style="11" customWidth="1"/>
    <col min="8968" max="8969" width="12.7109375" style="11" customWidth="1"/>
    <col min="8970" max="8970" width="16.7109375" style="11" customWidth="1"/>
    <col min="8971" max="8971" width="7.7109375" style="11" customWidth="1"/>
    <col min="8972" max="8972" width="8.85546875" style="11" customWidth="1"/>
    <col min="8973" max="8973" width="13.28515625" style="11" customWidth="1"/>
    <col min="8974" max="8974" width="10.7109375" style="11" customWidth="1"/>
    <col min="8975" max="8975" width="9.85546875" style="11" customWidth="1"/>
    <col min="8976" max="8976" width="27.42578125" style="11" customWidth="1"/>
    <col min="8977" max="9216" width="9.140625" style="11"/>
    <col min="9217" max="9217" width="7.140625" style="11" customWidth="1"/>
    <col min="9218" max="9218" width="14.5703125" style="11" customWidth="1"/>
    <col min="9219" max="9219" width="17.7109375" style="11" customWidth="1"/>
    <col min="9220" max="9221" width="12.7109375" style="11" customWidth="1"/>
    <col min="9222" max="9222" width="16.85546875" style="11" customWidth="1"/>
    <col min="9223" max="9223" width="21.5703125" style="11" customWidth="1"/>
    <col min="9224" max="9225" width="12.7109375" style="11" customWidth="1"/>
    <col min="9226" max="9226" width="16.7109375" style="11" customWidth="1"/>
    <col min="9227" max="9227" width="7.7109375" style="11" customWidth="1"/>
    <col min="9228" max="9228" width="8.85546875" style="11" customWidth="1"/>
    <col min="9229" max="9229" width="13.28515625" style="11" customWidth="1"/>
    <col min="9230" max="9230" width="10.7109375" style="11" customWidth="1"/>
    <col min="9231" max="9231" width="9.85546875" style="11" customWidth="1"/>
    <col min="9232" max="9232" width="27.42578125" style="11" customWidth="1"/>
    <col min="9233" max="9472" width="9.140625" style="11"/>
    <col min="9473" max="9473" width="7.140625" style="11" customWidth="1"/>
    <col min="9474" max="9474" width="14.5703125" style="11" customWidth="1"/>
    <col min="9475" max="9475" width="17.7109375" style="11" customWidth="1"/>
    <col min="9476" max="9477" width="12.7109375" style="11" customWidth="1"/>
    <col min="9478" max="9478" width="16.85546875" style="11" customWidth="1"/>
    <col min="9479" max="9479" width="21.5703125" style="11" customWidth="1"/>
    <col min="9480" max="9481" width="12.7109375" style="11" customWidth="1"/>
    <col min="9482" max="9482" width="16.7109375" style="11" customWidth="1"/>
    <col min="9483" max="9483" width="7.7109375" style="11" customWidth="1"/>
    <col min="9484" max="9484" width="8.85546875" style="11" customWidth="1"/>
    <col min="9485" max="9485" width="13.28515625" style="11" customWidth="1"/>
    <col min="9486" max="9486" width="10.7109375" style="11" customWidth="1"/>
    <col min="9487" max="9487" width="9.85546875" style="11" customWidth="1"/>
    <col min="9488" max="9488" width="27.42578125" style="11" customWidth="1"/>
    <col min="9489" max="9728" width="9.140625" style="11"/>
    <col min="9729" max="9729" width="7.140625" style="11" customWidth="1"/>
    <col min="9730" max="9730" width="14.5703125" style="11" customWidth="1"/>
    <col min="9731" max="9731" width="17.7109375" style="11" customWidth="1"/>
    <col min="9732" max="9733" width="12.7109375" style="11" customWidth="1"/>
    <col min="9734" max="9734" width="16.85546875" style="11" customWidth="1"/>
    <col min="9735" max="9735" width="21.5703125" style="11" customWidth="1"/>
    <col min="9736" max="9737" width="12.7109375" style="11" customWidth="1"/>
    <col min="9738" max="9738" width="16.7109375" style="11" customWidth="1"/>
    <col min="9739" max="9739" width="7.7109375" style="11" customWidth="1"/>
    <col min="9740" max="9740" width="8.85546875" style="11" customWidth="1"/>
    <col min="9741" max="9741" width="13.28515625" style="11" customWidth="1"/>
    <col min="9742" max="9742" width="10.7109375" style="11" customWidth="1"/>
    <col min="9743" max="9743" width="9.85546875" style="11" customWidth="1"/>
    <col min="9744" max="9744" width="27.42578125" style="11" customWidth="1"/>
    <col min="9745" max="9984" width="9.140625" style="11"/>
    <col min="9985" max="9985" width="7.140625" style="11" customWidth="1"/>
    <col min="9986" max="9986" width="14.5703125" style="11" customWidth="1"/>
    <col min="9987" max="9987" width="17.7109375" style="11" customWidth="1"/>
    <col min="9988" max="9989" width="12.7109375" style="11" customWidth="1"/>
    <col min="9990" max="9990" width="16.85546875" style="11" customWidth="1"/>
    <col min="9991" max="9991" width="21.5703125" style="11" customWidth="1"/>
    <col min="9992" max="9993" width="12.7109375" style="11" customWidth="1"/>
    <col min="9994" max="9994" width="16.7109375" style="11" customWidth="1"/>
    <col min="9995" max="9995" width="7.7109375" style="11" customWidth="1"/>
    <col min="9996" max="9996" width="8.85546875" style="11" customWidth="1"/>
    <col min="9997" max="9997" width="13.28515625" style="11" customWidth="1"/>
    <col min="9998" max="9998" width="10.7109375" style="11" customWidth="1"/>
    <col min="9999" max="9999" width="9.85546875" style="11" customWidth="1"/>
    <col min="10000" max="10000" width="27.42578125" style="11" customWidth="1"/>
    <col min="10001" max="10240" width="9.140625" style="11"/>
    <col min="10241" max="10241" width="7.140625" style="11" customWidth="1"/>
    <col min="10242" max="10242" width="14.5703125" style="11" customWidth="1"/>
    <col min="10243" max="10243" width="17.7109375" style="11" customWidth="1"/>
    <col min="10244" max="10245" width="12.7109375" style="11" customWidth="1"/>
    <col min="10246" max="10246" width="16.85546875" style="11" customWidth="1"/>
    <col min="10247" max="10247" width="21.5703125" style="11" customWidth="1"/>
    <col min="10248" max="10249" width="12.7109375" style="11" customWidth="1"/>
    <col min="10250" max="10250" width="16.7109375" style="11" customWidth="1"/>
    <col min="10251" max="10251" width="7.7109375" style="11" customWidth="1"/>
    <col min="10252" max="10252" width="8.85546875" style="11" customWidth="1"/>
    <col min="10253" max="10253" width="13.28515625" style="11" customWidth="1"/>
    <col min="10254" max="10254" width="10.7109375" style="11" customWidth="1"/>
    <col min="10255" max="10255" width="9.85546875" style="11" customWidth="1"/>
    <col min="10256" max="10256" width="27.42578125" style="11" customWidth="1"/>
    <col min="10257" max="10496" width="9.140625" style="11"/>
    <col min="10497" max="10497" width="7.140625" style="11" customWidth="1"/>
    <col min="10498" max="10498" width="14.5703125" style="11" customWidth="1"/>
    <col min="10499" max="10499" width="17.7109375" style="11" customWidth="1"/>
    <col min="10500" max="10501" width="12.7109375" style="11" customWidth="1"/>
    <col min="10502" max="10502" width="16.85546875" style="11" customWidth="1"/>
    <col min="10503" max="10503" width="21.5703125" style="11" customWidth="1"/>
    <col min="10504" max="10505" width="12.7109375" style="11" customWidth="1"/>
    <col min="10506" max="10506" width="16.7109375" style="11" customWidth="1"/>
    <col min="10507" max="10507" width="7.7109375" style="11" customWidth="1"/>
    <col min="10508" max="10508" width="8.85546875" style="11" customWidth="1"/>
    <col min="10509" max="10509" width="13.28515625" style="11" customWidth="1"/>
    <col min="10510" max="10510" width="10.7109375" style="11" customWidth="1"/>
    <col min="10511" max="10511" width="9.85546875" style="11" customWidth="1"/>
    <col min="10512" max="10512" width="27.42578125" style="11" customWidth="1"/>
    <col min="10513" max="10752" width="9.140625" style="11"/>
    <col min="10753" max="10753" width="7.140625" style="11" customWidth="1"/>
    <col min="10754" max="10754" width="14.5703125" style="11" customWidth="1"/>
    <col min="10755" max="10755" width="17.7109375" style="11" customWidth="1"/>
    <col min="10756" max="10757" width="12.7109375" style="11" customWidth="1"/>
    <col min="10758" max="10758" width="16.85546875" style="11" customWidth="1"/>
    <col min="10759" max="10759" width="21.5703125" style="11" customWidth="1"/>
    <col min="10760" max="10761" width="12.7109375" style="11" customWidth="1"/>
    <col min="10762" max="10762" width="16.7109375" style="11" customWidth="1"/>
    <col min="10763" max="10763" width="7.7109375" style="11" customWidth="1"/>
    <col min="10764" max="10764" width="8.85546875" style="11" customWidth="1"/>
    <col min="10765" max="10765" width="13.28515625" style="11" customWidth="1"/>
    <col min="10766" max="10766" width="10.7109375" style="11" customWidth="1"/>
    <col min="10767" max="10767" width="9.85546875" style="11" customWidth="1"/>
    <col min="10768" max="10768" width="27.42578125" style="11" customWidth="1"/>
    <col min="10769" max="11008" width="9.140625" style="11"/>
    <col min="11009" max="11009" width="7.140625" style="11" customWidth="1"/>
    <col min="11010" max="11010" width="14.5703125" style="11" customWidth="1"/>
    <col min="11011" max="11011" width="17.7109375" style="11" customWidth="1"/>
    <col min="11012" max="11013" width="12.7109375" style="11" customWidth="1"/>
    <col min="11014" max="11014" width="16.85546875" style="11" customWidth="1"/>
    <col min="11015" max="11015" width="21.5703125" style="11" customWidth="1"/>
    <col min="11016" max="11017" width="12.7109375" style="11" customWidth="1"/>
    <col min="11018" max="11018" width="16.7109375" style="11" customWidth="1"/>
    <col min="11019" max="11019" width="7.7109375" style="11" customWidth="1"/>
    <col min="11020" max="11020" width="8.85546875" style="11" customWidth="1"/>
    <col min="11021" max="11021" width="13.28515625" style="11" customWidth="1"/>
    <col min="11022" max="11022" width="10.7109375" style="11" customWidth="1"/>
    <col min="11023" max="11023" width="9.85546875" style="11" customWidth="1"/>
    <col min="11024" max="11024" width="27.42578125" style="11" customWidth="1"/>
    <col min="11025" max="11264" width="9.140625" style="11"/>
    <col min="11265" max="11265" width="7.140625" style="11" customWidth="1"/>
    <col min="11266" max="11266" width="14.5703125" style="11" customWidth="1"/>
    <col min="11267" max="11267" width="17.7109375" style="11" customWidth="1"/>
    <col min="11268" max="11269" width="12.7109375" style="11" customWidth="1"/>
    <col min="11270" max="11270" width="16.85546875" style="11" customWidth="1"/>
    <col min="11271" max="11271" width="21.5703125" style="11" customWidth="1"/>
    <col min="11272" max="11273" width="12.7109375" style="11" customWidth="1"/>
    <col min="11274" max="11274" width="16.7109375" style="11" customWidth="1"/>
    <col min="11275" max="11275" width="7.7109375" style="11" customWidth="1"/>
    <col min="11276" max="11276" width="8.85546875" style="11" customWidth="1"/>
    <col min="11277" max="11277" width="13.28515625" style="11" customWidth="1"/>
    <col min="11278" max="11278" width="10.7109375" style="11" customWidth="1"/>
    <col min="11279" max="11279" width="9.85546875" style="11" customWidth="1"/>
    <col min="11280" max="11280" width="27.42578125" style="11" customWidth="1"/>
    <col min="11281" max="11520" width="9.140625" style="11"/>
    <col min="11521" max="11521" width="7.140625" style="11" customWidth="1"/>
    <col min="11522" max="11522" width="14.5703125" style="11" customWidth="1"/>
    <col min="11523" max="11523" width="17.7109375" style="11" customWidth="1"/>
    <col min="11524" max="11525" width="12.7109375" style="11" customWidth="1"/>
    <col min="11526" max="11526" width="16.85546875" style="11" customWidth="1"/>
    <col min="11527" max="11527" width="21.5703125" style="11" customWidth="1"/>
    <col min="11528" max="11529" width="12.7109375" style="11" customWidth="1"/>
    <col min="11530" max="11530" width="16.7109375" style="11" customWidth="1"/>
    <col min="11531" max="11531" width="7.7109375" style="11" customWidth="1"/>
    <col min="11532" max="11532" width="8.85546875" style="11" customWidth="1"/>
    <col min="11533" max="11533" width="13.28515625" style="11" customWidth="1"/>
    <col min="11534" max="11534" width="10.7109375" style="11" customWidth="1"/>
    <col min="11535" max="11535" width="9.85546875" style="11" customWidth="1"/>
    <col min="11536" max="11536" width="27.42578125" style="11" customWidth="1"/>
    <col min="11537" max="11776" width="9.140625" style="11"/>
    <col min="11777" max="11777" width="7.140625" style="11" customWidth="1"/>
    <col min="11778" max="11778" width="14.5703125" style="11" customWidth="1"/>
    <col min="11779" max="11779" width="17.7109375" style="11" customWidth="1"/>
    <col min="11780" max="11781" width="12.7109375" style="11" customWidth="1"/>
    <col min="11782" max="11782" width="16.85546875" style="11" customWidth="1"/>
    <col min="11783" max="11783" width="21.5703125" style="11" customWidth="1"/>
    <col min="11784" max="11785" width="12.7109375" style="11" customWidth="1"/>
    <col min="11786" max="11786" width="16.7109375" style="11" customWidth="1"/>
    <col min="11787" max="11787" width="7.7109375" style="11" customWidth="1"/>
    <col min="11788" max="11788" width="8.85546875" style="11" customWidth="1"/>
    <col min="11789" max="11789" width="13.28515625" style="11" customWidth="1"/>
    <col min="11790" max="11790" width="10.7109375" style="11" customWidth="1"/>
    <col min="11791" max="11791" width="9.85546875" style="11" customWidth="1"/>
    <col min="11792" max="11792" width="27.42578125" style="11" customWidth="1"/>
    <col min="11793" max="12032" width="9.140625" style="11"/>
    <col min="12033" max="12033" width="7.140625" style="11" customWidth="1"/>
    <col min="12034" max="12034" width="14.5703125" style="11" customWidth="1"/>
    <col min="12035" max="12035" width="17.7109375" style="11" customWidth="1"/>
    <col min="12036" max="12037" width="12.7109375" style="11" customWidth="1"/>
    <col min="12038" max="12038" width="16.85546875" style="11" customWidth="1"/>
    <col min="12039" max="12039" width="21.5703125" style="11" customWidth="1"/>
    <col min="12040" max="12041" width="12.7109375" style="11" customWidth="1"/>
    <col min="12042" max="12042" width="16.7109375" style="11" customWidth="1"/>
    <col min="12043" max="12043" width="7.7109375" style="11" customWidth="1"/>
    <col min="12044" max="12044" width="8.85546875" style="11" customWidth="1"/>
    <col min="12045" max="12045" width="13.28515625" style="11" customWidth="1"/>
    <col min="12046" max="12046" width="10.7109375" style="11" customWidth="1"/>
    <col min="12047" max="12047" width="9.85546875" style="11" customWidth="1"/>
    <col min="12048" max="12048" width="27.42578125" style="11" customWidth="1"/>
    <col min="12049" max="12288" width="9.140625" style="11"/>
    <col min="12289" max="12289" width="7.140625" style="11" customWidth="1"/>
    <col min="12290" max="12290" width="14.5703125" style="11" customWidth="1"/>
    <col min="12291" max="12291" width="17.7109375" style="11" customWidth="1"/>
    <col min="12292" max="12293" width="12.7109375" style="11" customWidth="1"/>
    <col min="12294" max="12294" width="16.85546875" style="11" customWidth="1"/>
    <col min="12295" max="12295" width="21.5703125" style="11" customWidth="1"/>
    <col min="12296" max="12297" width="12.7109375" style="11" customWidth="1"/>
    <col min="12298" max="12298" width="16.7109375" style="11" customWidth="1"/>
    <col min="12299" max="12299" width="7.7109375" style="11" customWidth="1"/>
    <col min="12300" max="12300" width="8.85546875" style="11" customWidth="1"/>
    <col min="12301" max="12301" width="13.28515625" style="11" customWidth="1"/>
    <col min="12302" max="12302" width="10.7109375" style="11" customWidth="1"/>
    <col min="12303" max="12303" width="9.85546875" style="11" customWidth="1"/>
    <col min="12304" max="12304" width="27.42578125" style="11" customWidth="1"/>
    <col min="12305" max="12544" width="9.140625" style="11"/>
    <col min="12545" max="12545" width="7.140625" style="11" customWidth="1"/>
    <col min="12546" max="12546" width="14.5703125" style="11" customWidth="1"/>
    <col min="12547" max="12547" width="17.7109375" style="11" customWidth="1"/>
    <col min="12548" max="12549" width="12.7109375" style="11" customWidth="1"/>
    <col min="12550" max="12550" width="16.85546875" style="11" customWidth="1"/>
    <col min="12551" max="12551" width="21.5703125" style="11" customWidth="1"/>
    <col min="12552" max="12553" width="12.7109375" style="11" customWidth="1"/>
    <col min="12554" max="12554" width="16.7109375" style="11" customWidth="1"/>
    <col min="12555" max="12555" width="7.7109375" style="11" customWidth="1"/>
    <col min="12556" max="12556" width="8.85546875" style="11" customWidth="1"/>
    <col min="12557" max="12557" width="13.28515625" style="11" customWidth="1"/>
    <col min="12558" max="12558" width="10.7109375" style="11" customWidth="1"/>
    <col min="12559" max="12559" width="9.85546875" style="11" customWidth="1"/>
    <col min="12560" max="12560" width="27.42578125" style="11" customWidth="1"/>
    <col min="12561" max="12800" width="9.140625" style="11"/>
    <col min="12801" max="12801" width="7.140625" style="11" customWidth="1"/>
    <col min="12802" max="12802" width="14.5703125" style="11" customWidth="1"/>
    <col min="12803" max="12803" width="17.7109375" style="11" customWidth="1"/>
    <col min="12804" max="12805" width="12.7109375" style="11" customWidth="1"/>
    <col min="12806" max="12806" width="16.85546875" style="11" customWidth="1"/>
    <col min="12807" max="12807" width="21.5703125" style="11" customWidth="1"/>
    <col min="12808" max="12809" width="12.7109375" style="11" customWidth="1"/>
    <col min="12810" max="12810" width="16.7109375" style="11" customWidth="1"/>
    <col min="12811" max="12811" width="7.7109375" style="11" customWidth="1"/>
    <col min="12812" max="12812" width="8.85546875" style="11" customWidth="1"/>
    <col min="12813" max="12813" width="13.28515625" style="11" customWidth="1"/>
    <col min="12814" max="12814" width="10.7109375" style="11" customWidth="1"/>
    <col min="12815" max="12815" width="9.85546875" style="11" customWidth="1"/>
    <col min="12816" max="12816" width="27.42578125" style="11" customWidth="1"/>
    <col min="12817" max="13056" width="9.140625" style="11"/>
    <col min="13057" max="13057" width="7.140625" style="11" customWidth="1"/>
    <col min="13058" max="13058" width="14.5703125" style="11" customWidth="1"/>
    <col min="13059" max="13059" width="17.7109375" style="11" customWidth="1"/>
    <col min="13060" max="13061" width="12.7109375" style="11" customWidth="1"/>
    <col min="13062" max="13062" width="16.85546875" style="11" customWidth="1"/>
    <col min="13063" max="13063" width="21.5703125" style="11" customWidth="1"/>
    <col min="13064" max="13065" width="12.7109375" style="11" customWidth="1"/>
    <col min="13066" max="13066" width="16.7109375" style="11" customWidth="1"/>
    <col min="13067" max="13067" width="7.7109375" style="11" customWidth="1"/>
    <col min="13068" max="13068" width="8.85546875" style="11" customWidth="1"/>
    <col min="13069" max="13069" width="13.28515625" style="11" customWidth="1"/>
    <col min="13070" max="13070" width="10.7109375" style="11" customWidth="1"/>
    <col min="13071" max="13071" width="9.85546875" style="11" customWidth="1"/>
    <col min="13072" max="13072" width="27.42578125" style="11" customWidth="1"/>
    <col min="13073" max="13312" width="9.140625" style="11"/>
    <col min="13313" max="13313" width="7.140625" style="11" customWidth="1"/>
    <col min="13314" max="13314" width="14.5703125" style="11" customWidth="1"/>
    <col min="13315" max="13315" width="17.7109375" style="11" customWidth="1"/>
    <col min="13316" max="13317" width="12.7109375" style="11" customWidth="1"/>
    <col min="13318" max="13318" width="16.85546875" style="11" customWidth="1"/>
    <col min="13319" max="13319" width="21.5703125" style="11" customWidth="1"/>
    <col min="13320" max="13321" width="12.7109375" style="11" customWidth="1"/>
    <col min="13322" max="13322" width="16.7109375" style="11" customWidth="1"/>
    <col min="13323" max="13323" width="7.7109375" style="11" customWidth="1"/>
    <col min="13324" max="13324" width="8.85546875" style="11" customWidth="1"/>
    <col min="13325" max="13325" width="13.28515625" style="11" customWidth="1"/>
    <col min="13326" max="13326" width="10.7109375" style="11" customWidth="1"/>
    <col min="13327" max="13327" width="9.85546875" style="11" customWidth="1"/>
    <col min="13328" max="13328" width="27.42578125" style="11" customWidth="1"/>
    <col min="13329" max="13568" width="9.140625" style="11"/>
    <col min="13569" max="13569" width="7.140625" style="11" customWidth="1"/>
    <col min="13570" max="13570" width="14.5703125" style="11" customWidth="1"/>
    <col min="13571" max="13571" width="17.7109375" style="11" customWidth="1"/>
    <col min="13572" max="13573" width="12.7109375" style="11" customWidth="1"/>
    <col min="13574" max="13574" width="16.85546875" style="11" customWidth="1"/>
    <col min="13575" max="13575" width="21.5703125" style="11" customWidth="1"/>
    <col min="13576" max="13577" width="12.7109375" style="11" customWidth="1"/>
    <col min="13578" max="13578" width="16.7109375" style="11" customWidth="1"/>
    <col min="13579" max="13579" width="7.7109375" style="11" customWidth="1"/>
    <col min="13580" max="13580" width="8.85546875" style="11" customWidth="1"/>
    <col min="13581" max="13581" width="13.28515625" style="11" customWidth="1"/>
    <col min="13582" max="13582" width="10.7109375" style="11" customWidth="1"/>
    <col min="13583" max="13583" width="9.85546875" style="11" customWidth="1"/>
    <col min="13584" max="13584" width="27.42578125" style="11" customWidth="1"/>
    <col min="13585" max="13824" width="9.140625" style="11"/>
    <col min="13825" max="13825" width="7.140625" style="11" customWidth="1"/>
    <col min="13826" max="13826" width="14.5703125" style="11" customWidth="1"/>
    <col min="13827" max="13827" width="17.7109375" style="11" customWidth="1"/>
    <col min="13828" max="13829" width="12.7109375" style="11" customWidth="1"/>
    <col min="13830" max="13830" width="16.85546875" style="11" customWidth="1"/>
    <col min="13831" max="13831" width="21.5703125" style="11" customWidth="1"/>
    <col min="13832" max="13833" width="12.7109375" style="11" customWidth="1"/>
    <col min="13834" max="13834" width="16.7109375" style="11" customWidth="1"/>
    <col min="13835" max="13835" width="7.7109375" style="11" customWidth="1"/>
    <col min="13836" max="13836" width="8.85546875" style="11" customWidth="1"/>
    <col min="13837" max="13837" width="13.28515625" style="11" customWidth="1"/>
    <col min="13838" max="13838" width="10.7109375" style="11" customWidth="1"/>
    <col min="13839" max="13839" width="9.85546875" style="11" customWidth="1"/>
    <col min="13840" max="13840" width="27.42578125" style="11" customWidth="1"/>
    <col min="13841" max="14080" width="9.140625" style="11"/>
    <col min="14081" max="14081" width="7.140625" style="11" customWidth="1"/>
    <col min="14082" max="14082" width="14.5703125" style="11" customWidth="1"/>
    <col min="14083" max="14083" width="17.7109375" style="11" customWidth="1"/>
    <col min="14084" max="14085" width="12.7109375" style="11" customWidth="1"/>
    <col min="14086" max="14086" width="16.85546875" style="11" customWidth="1"/>
    <col min="14087" max="14087" width="21.5703125" style="11" customWidth="1"/>
    <col min="14088" max="14089" width="12.7109375" style="11" customWidth="1"/>
    <col min="14090" max="14090" width="16.7109375" style="11" customWidth="1"/>
    <col min="14091" max="14091" width="7.7109375" style="11" customWidth="1"/>
    <col min="14092" max="14092" width="8.85546875" style="11" customWidth="1"/>
    <col min="14093" max="14093" width="13.28515625" style="11" customWidth="1"/>
    <col min="14094" max="14094" width="10.7109375" style="11" customWidth="1"/>
    <col min="14095" max="14095" width="9.85546875" style="11" customWidth="1"/>
    <col min="14096" max="14096" width="27.42578125" style="11" customWidth="1"/>
    <col min="14097" max="14336" width="9.140625" style="11"/>
    <col min="14337" max="14337" width="7.140625" style="11" customWidth="1"/>
    <col min="14338" max="14338" width="14.5703125" style="11" customWidth="1"/>
    <col min="14339" max="14339" width="17.7109375" style="11" customWidth="1"/>
    <col min="14340" max="14341" width="12.7109375" style="11" customWidth="1"/>
    <col min="14342" max="14342" width="16.85546875" style="11" customWidth="1"/>
    <col min="14343" max="14343" width="21.5703125" style="11" customWidth="1"/>
    <col min="14344" max="14345" width="12.7109375" style="11" customWidth="1"/>
    <col min="14346" max="14346" width="16.7109375" style="11" customWidth="1"/>
    <col min="14347" max="14347" width="7.7109375" style="11" customWidth="1"/>
    <col min="14348" max="14348" width="8.85546875" style="11" customWidth="1"/>
    <col min="14349" max="14349" width="13.28515625" style="11" customWidth="1"/>
    <col min="14350" max="14350" width="10.7109375" style="11" customWidth="1"/>
    <col min="14351" max="14351" width="9.85546875" style="11" customWidth="1"/>
    <col min="14352" max="14352" width="27.42578125" style="11" customWidth="1"/>
    <col min="14353" max="14592" width="9.140625" style="11"/>
    <col min="14593" max="14593" width="7.140625" style="11" customWidth="1"/>
    <col min="14594" max="14594" width="14.5703125" style="11" customWidth="1"/>
    <col min="14595" max="14595" width="17.7109375" style="11" customWidth="1"/>
    <col min="14596" max="14597" width="12.7109375" style="11" customWidth="1"/>
    <col min="14598" max="14598" width="16.85546875" style="11" customWidth="1"/>
    <col min="14599" max="14599" width="21.5703125" style="11" customWidth="1"/>
    <col min="14600" max="14601" width="12.7109375" style="11" customWidth="1"/>
    <col min="14602" max="14602" width="16.7109375" style="11" customWidth="1"/>
    <col min="14603" max="14603" width="7.7109375" style="11" customWidth="1"/>
    <col min="14604" max="14604" width="8.85546875" style="11" customWidth="1"/>
    <col min="14605" max="14605" width="13.28515625" style="11" customWidth="1"/>
    <col min="14606" max="14606" width="10.7109375" style="11" customWidth="1"/>
    <col min="14607" max="14607" width="9.85546875" style="11" customWidth="1"/>
    <col min="14608" max="14608" width="27.42578125" style="11" customWidth="1"/>
    <col min="14609" max="14848" width="9.140625" style="11"/>
    <col min="14849" max="14849" width="7.140625" style="11" customWidth="1"/>
    <col min="14850" max="14850" width="14.5703125" style="11" customWidth="1"/>
    <col min="14851" max="14851" width="17.7109375" style="11" customWidth="1"/>
    <col min="14852" max="14853" width="12.7109375" style="11" customWidth="1"/>
    <col min="14854" max="14854" width="16.85546875" style="11" customWidth="1"/>
    <col min="14855" max="14855" width="21.5703125" style="11" customWidth="1"/>
    <col min="14856" max="14857" width="12.7109375" style="11" customWidth="1"/>
    <col min="14858" max="14858" width="16.7109375" style="11" customWidth="1"/>
    <col min="14859" max="14859" width="7.7109375" style="11" customWidth="1"/>
    <col min="14860" max="14860" width="8.85546875" style="11" customWidth="1"/>
    <col min="14861" max="14861" width="13.28515625" style="11" customWidth="1"/>
    <col min="14862" max="14862" width="10.7109375" style="11" customWidth="1"/>
    <col min="14863" max="14863" width="9.85546875" style="11" customWidth="1"/>
    <col min="14864" max="14864" width="27.42578125" style="11" customWidth="1"/>
    <col min="14865" max="15104" width="9.140625" style="11"/>
    <col min="15105" max="15105" width="7.140625" style="11" customWidth="1"/>
    <col min="15106" max="15106" width="14.5703125" style="11" customWidth="1"/>
    <col min="15107" max="15107" width="17.7109375" style="11" customWidth="1"/>
    <col min="15108" max="15109" width="12.7109375" style="11" customWidth="1"/>
    <col min="15110" max="15110" width="16.85546875" style="11" customWidth="1"/>
    <col min="15111" max="15111" width="21.5703125" style="11" customWidth="1"/>
    <col min="15112" max="15113" width="12.7109375" style="11" customWidth="1"/>
    <col min="15114" max="15114" width="16.7109375" style="11" customWidth="1"/>
    <col min="15115" max="15115" width="7.7109375" style="11" customWidth="1"/>
    <col min="15116" max="15116" width="8.85546875" style="11" customWidth="1"/>
    <col min="15117" max="15117" width="13.28515625" style="11" customWidth="1"/>
    <col min="15118" max="15118" width="10.7109375" style="11" customWidth="1"/>
    <col min="15119" max="15119" width="9.85546875" style="11" customWidth="1"/>
    <col min="15120" max="15120" width="27.42578125" style="11" customWidth="1"/>
    <col min="15121" max="15360" width="9.140625" style="11"/>
    <col min="15361" max="15361" width="7.140625" style="11" customWidth="1"/>
    <col min="15362" max="15362" width="14.5703125" style="11" customWidth="1"/>
    <col min="15363" max="15363" width="17.7109375" style="11" customWidth="1"/>
    <col min="15364" max="15365" width="12.7109375" style="11" customWidth="1"/>
    <col min="15366" max="15366" width="16.85546875" style="11" customWidth="1"/>
    <col min="15367" max="15367" width="21.5703125" style="11" customWidth="1"/>
    <col min="15368" max="15369" width="12.7109375" style="11" customWidth="1"/>
    <col min="15370" max="15370" width="16.7109375" style="11" customWidth="1"/>
    <col min="15371" max="15371" width="7.7109375" style="11" customWidth="1"/>
    <col min="15372" max="15372" width="8.85546875" style="11" customWidth="1"/>
    <col min="15373" max="15373" width="13.28515625" style="11" customWidth="1"/>
    <col min="15374" max="15374" width="10.7109375" style="11" customWidth="1"/>
    <col min="15375" max="15375" width="9.85546875" style="11" customWidth="1"/>
    <col min="15376" max="15376" width="27.42578125" style="11" customWidth="1"/>
    <col min="15377" max="15616" width="9.140625" style="11"/>
    <col min="15617" max="15617" width="7.140625" style="11" customWidth="1"/>
    <col min="15618" max="15618" width="14.5703125" style="11" customWidth="1"/>
    <col min="15619" max="15619" width="17.7109375" style="11" customWidth="1"/>
    <col min="15620" max="15621" width="12.7109375" style="11" customWidth="1"/>
    <col min="15622" max="15622" width="16.85546875" style="11" customWidth="1"/>
    <col min="15623" max="15623" width="21.5703125" style="11" customWidth="1"/>
    <col min="15624" max="15625" width="12.7109375" style="11" customWidth="1"/>
    <col min="15626" max="15626" width="16.7109375" style="11" customWidth="1"/>
    <col min="15627" max="15627" width="7.7109375" style="11" customWidth="1"/>
    <col min="15628" max="15628" width="8.85546875" style="11" customWidth="1"/>
    <col min="15629" max="15629" width="13.28515625" style="11" customWidth="1"/>
    <col min="15630" max="15630" width="10.7109375" style="11" customWidth="1"/>
    <col min="15631" max="15631" width="9.85546875" style="11" customWidth="1"/>
    <col min="15632" max="15632" width="27.42578125" style="11" customWidth="1"/>
    <col min="15633" max="15872" width="9.140625" style="11"/>
    <col min="15873" max="15873" width="7.140625" style="11" customWidth="1"/>
    <col min="15874" max="15874" width="14.5703125" style="11" customWidth="1"/>
    <col min="15875" max="15875" width="17.7109375" style="11" customWidth="1"/>
    <col min="15876" max="15877" width="12.7109375" style="11" customWidth="1"/>
    <col min="15878" max="15878" width="16.85546875" style="11" customWidth="1"/>
    <col min="15879" max="15879" width="21.5703125" style="11" customWidth="1"/>
    <col min="15880" max="15881" width="12.7109375" style="11" customWidth="1"/>
    <col min="15882" max="15882" width="16.7109375" style="11" customWidth="1"/>
    <col min="15883" max="15883" width="7.7109375" style="11" customWidth="1"/>
    <col min="15884" max="15884" width="8.85546875" style="11" customWidth="1"/>
    <col min="15885" max="15885" width="13.28515625" style="11" customWidth="1"/>
    <col min="15886" max="15886" width="10.7109375" style="11" customWidth="1"/>
    <col min="15887" max="15887" width="9.85546875" style="11" customWidth="1"/>
    <col min="15888" max="15888" width="27.42578125" style="11" customWidth="1"/>
    <col min="15889" max="16128" width="9.140625" style="11"/>
    <col min="16129" max="16129" width="7.140625" style="11" customWidth="1"/>
    <col min="16130" max="16130" width="14.5703125" style="11" customWidth="1"/>
    <col min="16131" max="16131" width="17.7109375" style="11" customWidth="1"/>
    <col min="16132" max="16133" width="12.7109375" style="11" customWidth="1"/>
    <col min="16134" max="16134" width="16.85546875" style="11" customWidth="1"/>
    <col min="16135" max="16135" width="21.5703125" style="11" customWidth="1"/>
    <col min="16136" max="16137" width="12.7109375" style="11" customWidth="1"/>
    <col min="16138" max="16138" width="16.7109375" style="11" customWidth="1"/>
    <col min="16139" max="16139" width="7.7109375" style="11" customWidth="1"/>
    <col min="16140" max="16140" width="8.85546875" style="11" customWidth="1"/>
    <col min="16141" max="16141" width="13.28515625" style="11" customWidth="1"/>
    <col min="16142" max="16142" width="10.7109375" style="11" customWidth="1"/>
    <col min="16143" max="16143" width="9.85546875" style="11" customWidth="1"/>
    <col min="16144" max="16144" width="27.42578125" style="11" customWidth="1"/>
    <col min="16145" max="16384" width="9.140625" style="11"/>
  </cols>
  <sheetData>
    <row r="2" spans="1:16" s="10" customFormat="1" ht="15.75">
      <c r="A2" s="321" t="s">
        <v>55</v>
      </c>
      <c r="B2" s="321"/>
      <c r="C2" s="17">
        <v>283</v>
      </c>
      <c r="D2" s="18" t="s">
        <v>79</v>
      </c>
      <c r="E2" s="17" t="s">
        <v>85</v>
      </c>
      <c r="F2" s="19" t="s">
        <v>56</v>
      </c>
      <c r="G2" s="322" t="s">
        <v>102</v>
      </c>
      <c r="H2" s="322"/>
      <c r="I2" s="322"/>
      <c r="J2" s="322"/>
      <c r="K2" s="322"/>
      <c r="L2" s="322"/>
      <c r="M2" s="322"/>
      <c r="N2" s="322"/>
      <c r="O2" s="322"/>
    </row>
    <row r="3" spans="1:16">
      <c r="A3" s="323"/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</row>
    <row r="4" spans="1:16">
      <c r="A4" s="319" t="s">
        <v>57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16"/>
    </row>
    <row r="5" spans="1:16">
      <c r="A5" s="319"/>
      <c r="B5" s="319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16"/>
    </row>
    <row r="6" spans="1:16" ht="45" customHeight="1">
      <c r="A6" s="20" t="s">
        <v>58</v>
      </c>
      <c r="B6" s="320" t="s">
        <v>59</v>
      </c>
      <c r="C6" s="320" t="s">
        <v>60</v>
      </c>
      <c r="D6" s="320" t="s">
        <v>61</v>
      </c>
      <c r="E6" s="320"/>
      <c r="F6" s="320"/>
      <c r="G6" s="324" t="s">
        <v>62</v>
      </c>
      <c r="H6" s="324" t="s">
        <v>63</v>
      </c>
      <c r="I6" s="324" t="s">
        <v>80</v>
      </c>
      <c r="J6" s="325" t="s">
        <v>81</v>
      </c>
      <c r="K6" s="320" t="s">
        <v>82</v>
      </c>
      <c r="L6" s="320" t="s">
        <v>83</v>
      </c>
      <c r="M6" s="320" t="s">
        <v>38</v>
      </c>
      <c r="N6" s="320"/>
      <c r="O6" s="320"/>
      <c r="P6" s="21"/>
    </row>
    <row r="7" spans="1:16">
      <c r="A7" s="20" t="s">
        <v>64</v>
      </c>
      <c r="B7" s="320"/>
      <c r="C7" s="320"/>
      <c r="D7" s="22" t="s">
        <v>65</v>
      </c>
      <c r="E7" s="22" t="s">
        <v>66</v>
      </c>
      <c r="F7" s="22" t="s">
        <v>67</v>
      </c>
      <c r="G7" s="324"/>
      <c r="H7" s="324"/>
      <c r="I7" s="324"/>
      <c r="J7" s="326"/>
      <c r="K7" s="320"/>
      <c r="L7" s="320"/>
      <c r="M7" s="320"/>
      <c r="N7" s="320"/>
      <c r="O7" s="320"/>
      <c r="P7" s="21"/>
    </row>
    <row r="8" spans="1:16">
      <c r="A8" s="15">
        <v>1</v>
      </c>
      <c r="B8" s="23" t="s">
        <v>112</v>
      </c>
      <c r="C8" s="50" t="s">
        <v>113</v>
      </c>
      <c r="D8" s="24">
        <v>10</v>
      </c>
      <c r="E8" s="24">
        <v>15</v>
      </c>
      <c r="F8" s="24">
        <v>0</v>
      </c>
      <c r="G8" s="24">
        <v>780</v>
      </c>
      <c r="H8" s="39">
        <v>1.01</v>
      </c>
      <c r="I8" s="24">
        <v>17</v>
      </c>
      <c r="J8" s="25">
        <v>40</v>
      </c>
      <c r="K8" s="24">
        <v>21</v>
      </c>
      <c r="L8" s="26">
        <v>2</v>
      </c>
      <c r="M8" s="318"/>
      <c r="N8" s="318"/>
      <c r="O8" s="318"/>
      <c r="P8" s="21"/>
    </row>
    <row r="9" spans="1:16">
      <c r="A9" s="15">
        <v>2</v>
      </c>
      <c r="B9" s="23">
        <v>43981</v>
      </c>
      <c r="C9" s="24"/>
      <c r="D9" s="24">
        <v>0</v>
      </c>
      <c r="E9" s="24">
        <v>0</v>
      </c>
      <c r="F9" s="24">
        <v>0</v>
      </c>
      <c r="G9" s="24">
        <v>280</v>
      </c>
      <c r="H9" s="24">
        <v>1.01</v>
      </c>
      <c r="I9" s="24">
        <v>4.95</v>
      </c>
      <c r="J9" s="24">
        <v>35</v>
      </c>
      <c r="K9" s="24">
        <v>28.75</v>
      </c>
      <c r="L9" s="26">
        <v>1.3</v>
      </c>
      <c r="M9" s="318"/>
      <c r="N9" s="318"/>
      <c r="O9" s="318"/>
      <c r="P9" s="21"/>
    </row>
    <row r="10" spans="1:16">
      <c r="A10" s="15">
        <v>3</v>
      </c>
      <c r="B10" s="27">
        <v>43993</v>
      </c>
      <c r="C10" s="180" t="s">
        <v>113</v>
      </c>
      <c r="D10" s="24">
        <v>6</v>
      </c>
      <c r="E10" s="24">
        <v>50</v>
      </c>
      <c r="F10" s="24"/>
      <c r="G10" s="24">
        <v>724</v>
      </c>
      <c r="H10" s="24">
        <v>1.01</v>
      </c>
      <c r="I10" s="24">
        <v>12.8</v>
      </c>
      <c r="J10" s="24">
        <v>32</v>
      </c>
      <c r="K10" s="24">
        <v>17.3</v>
      </c>
      <c r="L10" s="26">
        <v>1.9</v>
      </c>
      <c r="M10" s="318"/>
      <c r="N10" s="318"/>
      <c r="O10" s="318"/>
      <c r="P10" s="21"/>
    </row>
    <row r="11" spans="1:16">
      <c r="A11" s="319" t="s">
        <v>68</v>
      </c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16"/>
    </row>
    <row r="12" spans="1:16" s="13" customFormat="1">
      <c r="A12" s="319"/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319"/>
      <c r="O12" s="319"/>
      <c r="P12" s="28"/>
    </row>
    <row r="13" spans="1:16" s="13" customFormat="1" ht="42.75" customHeight="1">
      <c r="A13" s="20" t="s">
        <v>58</v>
      </c>
      <c r="B13" s="320" t="s">
        <v>59</v>
      </c>
      <c r="C13" s="320" t="s">
        <v>60</v>
      </c>
      <c r="D13" s="320" t="s">
        <v>69</v>
      </c>
      <c r="E13" s="320"/>
      <c r="F13" s="320" t="s">
        <v>70</v>
      </c>
      <c r="G13" s="320"/>
      <c r="H13" s="320" t="s">
        <v>71</v>
      </c>
      <c r="I13" s="320"/>
      <c r="J13" s="320" t="s">
        <v>72</v>
      </c>
      <c r="K13" s="320"/>
      <c r="L13" s="320" t="s">
        <v>73</v>
      </c>
      <c r="M13" s="320"/>
      <c r="N13" s="320" t="s">
        <v>74</v>
      </c>
      <c r="O13" s="320"/>
    </row>
    <row r="14" spans="1:16" ht="27.75" customHeight="1">
      <c r="A14" s="20" t="s">
        <v>64</v>
      </c>
      <c r="B14" s="320"/>
      <c r="C14" s="320"/>
      <c r="D14" s="29" t="s">
        <v>75</v>
      </c>
      <c r="E14" s="29" t="s">
        <v>76</v>
      </c>
      <c r="F14" s="29" t="s">
        <v>75</v>
      </c>
      <c r="G14" s="29" t="s">
        <v>76</v>
      </c>
      <c r="H14" s="29" t="s">
        <v>75</v>
      </c>
      <c r="I14" s="29" t="s">
        <v>76</v>
      </c>
      <c r="J14" s="29" t="s">
        <v>75</v>
      </c>
      <c r="K14" s="29" t="s">
        <v>77</v>
      </c>
      <c r="L14" s="29" t="s">
        <v>75</v>
      </c>
      <c r="M14" s="29" t="s">
        <v>76</v>
      </c>
      <c r="N14" s="29" t="s">
        <v>75</v>
      </c>
      <c r="O14" s="29" t="s">
        <v>77</v>
      </c>
    </row>
    <row r="15" spans="1:16" ht="30" customHeight="1">
      <c r="A15" s="15">
        <v>1</v>
      </c>
      <c r="B15" s="23">
        <v>43980</v>
      </c>
      <c r="C15" s="50" t="s">
        <v>113</v>
      </c>
      <c r="D15" s="30"/>
      <c r="E15" s="30">
        <v>60</v>
      </c>
      <c r="F15" s="30"/>
      <c r="G15" s="30">
        <v>60</v>
      </c>
      <c r="H15" s="26"/>
      <c r="I15" s="32">
        <v>40</v>
      </c>
      <c r="J15" s="32"/>
      <c r="K15" s="32">
        <v>21</v>
      </c>
      <c r="L15" s="32"/>
      <c r="M15" s="32">
        <v>39</v>
      </c>
      <c r="N15" s="30"/>
      <c r="O15" s="30"/>
    </row>
    <row r="16" spans="1:16" ht="30" customHeight="1">
      <c r="A16" s="15">
        <v>2</v>
      </c>
      <c r="B16" s="23">
        <v>43981</v>
      </c>
      <c r="C16" s="55" t="s">
        <v>125</v>
      </c>
      <c r="D16" s="30"/>
      <c r="E16" s="30"/>
      <c r="F16" s="30"/>
      <c r="G16" s="30"/>
      <c r="H16" s="26"/>
      <c r="I16" s="32">
        <v>35</v>
      </c>
      <c r="J16" s="32"/>
      <c r="K16" s="32">
        <v>28.75</v>
      </c>
      <c r="L16" s="32"/>
      <c r="M16" s="32">
        <v>32.75</v>
      </c>
      <c r="N16" s="30"/>
      <c r="O16" s="30"/>
    </row>
    <row r="17" spans="1:15" ht="30" customHeight="1">
      <c r="A17" s="15">
        <v>3</v>
      </c>
      <c r="B17" s="23">
        <v>43992</v>
      </c>
      <c r="C17" s="55" t="s">
        <v>206</v>
      </c>
      <c r="D17" s="30"/>
      <c r="E17" s="30"/>
      <c r="F17" s="30"/>
      <c r="G17" s="30"/>
      <c r="H17" s="26"/>
      <c r="I17" s="30"/>
      <c r="J17" s="30"/>
      <c r="K17" s="30"/>
      <c r="L17" s="30"/>
      <c r="M17" s="32">
        <v>17.75</v>
      </c>
      <c r="N17" s="30"/>
      <c r="O17" s="30">
        <v>15</v>
      </c>
    </row>
    <row r="18" spans="1:15" ht="30" customHeight="1">
      <c r="A18" s="15">
        <v>4</v>
      </c>
      <c r="B18" s="23">
        <v>43992</v>
      </c>
      <c r="C18" s="31" t="s">
        <v>231</v>
      </c>
      <c r="D18" s="30"/>
      <c r="E18" s="30"/>
      <c r="F18" s="30"/>
      <c r="G18" s="30"/>
      <c r="H18" s="26"/>
      <c r="I18" s="30"/>
      <c r="J18" s="30"/>
      <c r="K18" s="30">
        <v>43.5</v>
      </c>
      <c r="L18" s="30"/>
      <c r="M18" s="32">
        <v>61.25</v>
      </c>
      <c r="N18" s="30"/>
      <c r="O18" s="30"/>
    </row>
    <row r="19" spans="1:15" ht="48" customHeight="1">
      <c r="A19" s="12">
        <v>5</v>
      </c>
      <c r="B19" s="23">
        <v>43992</v>
      </c>
      <c r="C19" s="175" t="s">
        <v>250</v>
      </c>
      <c r="D19" s="30"/>
      <c r="E19" s="30"/>
      <c r="F19" s="30"/>
      <c r="G19" s="30"/>
      <c r="H19" s="26"/>
      <c r="I19" s="30"/>
      <c r="J19" s="30"/>
      <c r="K19" s="32">
        <v>2.97</v>
      </c>
      <c r="L19" s="32"/>
      <c r="M19" s="32">
        <v>64.22</v>
      </c>
      <c r="N19" s="32"/>
      <c r="O19" s="30"/>
    </row>
    <row r="20" spans="1:15" ht="46.5" customHeight="1">
      <c r="A20" s="12">
        <v>6</v>
      </c>
      <c r="B20" s="23">
        <v>43993</v>
      </c>
      <c r="C20" s="175" t="s">
        <v>250</v>
      </c>
      <c r="D20" s="30"/>
      <c r="E20" s="30"/>
      <c r="F20" s="30"/>
      <c r="G20" s="30"/>
      <c r="H20" s="26"/>
      <c r="I20" s="30"/>
      <c r="J20" s="30"/>
      <c r="K20" s="32">
        <v>33.619999999999997</v>
      </c>
      <c r="L20" s="32"/>
      <c r="M20" s="32">
        <v>37.840000000000003</v>
      </c>
      <c r="N20" s="30"/>
      <c r="O20" s="32">
        <v>60</v>
      </c>
    </row>
    <row r="21" spans="1:15" ht="30" customHeight="1">
      <c r="A21" s="15">
        <v>7</v>
      </c>
      <c r="B21" s="23">
        <v>43993</v>
      </c>
      <c r="C21" s="42" t="s">
        <v>270</v>
      </c>
      <c r="D21" s="30"/>
      <c r="E21" s="30"/>
      <c r="F21" s="30"/>
      <c r="G21" s="30"/>
      <c r="H21" s="26"/>
      <c r="I21" s="30">
        <v>32</v>
      </c>
      <c r="J21" s="30"/>
      <c r="K21" s="32">
        <v>17.3</v>
      </c>
      <c r="L21" s="32"/>
      <c r="M21" s="30">
        <v>20.54</v>
      </c>
      <c r="N21" s="30"/>
      <c r="O21" s="32"/>
    </row>
    <row r="22" spans="1:15" ht="30" customHeight="1">
      <c r="A22" s="15">
        <v>8</v>
      </c>
      <c r="B22" s="23">
        <v>43993</v>
      </c>
      <c r="C22" s="42" t="s">
        <v>274</v>
      </c>
      <c r="D22" s="30"/>
      <c r="E22" s="30"/>
      <c r="F22" s="30"/>
      <c r="G22" s="30"/>
      <c r="H22" s="26"/>
      <c r="I22" s="30">
        <v>1</v>
      </c>
      <c r="J22" s="30"/>
      <c r="K22" s="30"/>
      <c r="L22" s="30"/>
      <c r="M22" s="30">
        <v>19.54</v>
      </c>
      <c r="N22" s="30"/>
      <c r="O22" s="30"/>
    </row>
    <row r="23" spans="1:15" ht="30" customHeight="1">
      <c r="A23" s="15">
        <v>9</v>
      </c>
      <c r="B23" s="27">
        <v>43995</v>
      </c>
      <c r="C23" s="31" t="s">
        <v>292</v>
      </c>
      <c r="D23" s="30"/>
      <c r="E23" s="30"/>
      <c r="F23" s="30"/>
      <c r="G23" s="30"/>
      <c r="H23" s="26"/>
      <c r="I23" s="30"/>
      <c r="J23" s="30"/>
      <c r="K23" s="30">
        <v>59.01</v>
      </c>
      <c r="L23" s="30"/>
      <c r="M23" s="30">
        <v>18.55</v>
      </c>
      <c r="N23" s="30"/>
      <c r="O23" s="30">
        <v>60</v>
      </c>
    </row>
    <row r="24" spans="1:15" ht="30" customHeight="1">
      <c r="A24" s="15">
        <v>10</v>
      </c>
      <c r="B24" s="27">
        <v>43996</v>
      </c>
      <c r="C24" s="31" t="s">
        <v>292</v>
      </c>
      <c r="D24" s="30"/>
      <c r="E24" s="30"/>
      <c r="F24" s="30"/>
      <c r="G24" s="30"/>
      <c r="H24" s="26"/>
      <c r="I24" s="30"/>
      <c r="J24" s="30"/>
      <c r="K24" s="32">
        <v>28.31</v>
      </c>
      <c r="L24" s="32"/>
      <c r="M24" s="32">
        <v>46.86</v>
      </c>
      <c r="N24" s="30"/>
      <c r="O24" s="30">
        <v>46.86</v>
      </c>
    </row>
    <row r="25" spans="1:15" ht="30" customHeight="1">
      <c r="A25" s="15">
        <v>11</v>
      </c>
      <c r="B25" s="27"/>
      <c r="C25" s="31"/>
      <c r="D25" s="30"/>
      <c r="E25" s="30"/>
      <c r="F25" s="30"/>
      <c r="G25" s="30"/>
      <c r="H25" s="26"/>
      <c r="I25" s="30"/>
      <c r="J25" s="30"/>
      <c r="K25" s="32"/>
      <c r="L25" s="32"/>
      <c r="M25" s="32"/>
      <c r="N25" s="30"/>
      <c r="O25" s="30"/>
    </row>
    <row r="26" spans="1:15">
      <c r="B26" s="14"/>
      <c r="D26" s="14"/>
      <c r="H26" s="14"/>
      <c r="I26" s="14"/>
      <c r="K26" s="40"/>
      <c r="L26" s="40"/>
      <c r="M26" s="41"/>
      <c r="N26" s="40"/>
      <c r="O26" s="40"/>
    </row>
    <row r="27" spans="1:15">
      <c r="A27" s="33" t="s">
        <v>84</v>
      </c>
      <c r="B27" s="316" t="s">
        <v>298</v>
      </c>
      <c r="C27" s="316"/>
      <c r="D27" s="316"/>
      <c r="E27" s="316"/>
      <c r="F27" s="316"/>
      <c r="G27" s="316"/>
      <c r="H27" s="316"/>
      <c r="I27" s="316"/>
      <c r="J27" s="316"/>
    </row>
    <row r="28" spans="1:15" ht="15.75">
      <c r="A28" s="317"/>
      <c r="B28" s="317"/>
      <c r="C28" s="317"/>
      <c r="D28" s="317"/>
      <c r="E28" s="317"/>
      <c r="F28" s="317"/>
      <c r="G28" s="317"/>
      <c r="H28" s="317"/>
      <c r="I28" s="317"/>
      <c r="J28" s="317"/>
      <c r="K28" s="317"/>
      <c r="L28" s="317"/>
      <c r="M28" s="317"/>
      <c r="N28" s="317"/>
      <c r="O28" s="317"/>
    </row>
    <row r="31" spans="1:15">
      <c r="B31" s="14"/>
      <c r="D31" s="14"/>
      <c r="H31" s="14"/>
      <c r="I31" s="14"/>
      <c r="M31" s="14"/>
    </row>
  </sheetData>
  <mergeCells count="28">
    <mergeCell ref="M9:O9"/>
    <mergeCell ref="A2:B2"/>
    <mergeCell ref="G2:O2"/>
    <mergeCell ref="A3:P3"/>
    <mergeCell ref="A4:O5"/>
    <mergeCell ref="B6:B7"/>
    <mergeCell ref="C6:C7"/>
    <mergeCell ref="D6:F6"/>
    <mergeCell ref="G6:G7"/>
    <mergeCell ref="H6:H7"/>
    <mergeCell ref="I6:I7"/>
    <mergeCell ref="J6:J7"/>
    <mergeCell ref="K6:K7"/>
    <mergeCell ref="L6:L7"/>
    <mergeCell ref="M6:O7"/>
    <mergeCell ref="M8:O8"/>
    <mergeCell ref="B27:J27"/>
    <mergeCell ref="A28:O28"/>
    <mergeCell ref="M10:O10"/>
    <mergeCell ref="A11:O12"/>
    <mergeCell ref="B13:B14"/>
    <mergeCell ref="C13:C14"/>
    <mergeCell ref="D13:E13"/>
    <mergeCell ref="F13:G13"/>
    <mergeCell ref="H13:I13"/>
    <mergeCell ref="J13:K13"/>
    <mergeCell ref="L13:M13"/>
    <mergeCell ref="N13:O13"/>
  </mergeCells>
  <pageMargins left="0.70866141732283472" right="0.6" top="0.74803149606299213" bottom="0.74803149606299213" header="0.31496062992125984" footer="0.31496062992125984"/>
  <pageSetup paperSize="9" scale="7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0"/>
  <sheetViews>
    <sheetView topLeftCell="A11" zoomScaleSheetLayoutView="100" workbookViewId="0">
      <selection activeCell="D11" sqref="D11:Q11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68" t="s">
        <v>154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68">
        <v>6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68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70" t="s">
        <v>18</v>
      </c>
      <c r="B8" s="70" t="s">
        <v>19</v>
      </c>
      <c r="C8" s="71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2.25" customHeight="1">
      <c r="A10" s="34">
        <v>0.25</v>
      </c>
      <c r="B10" s="34">
        <v>0.41666666666666669</v>
      </c>
      <c r="C10" s="34">
        <f>B10-A10</f>
        <v>0.16666666666666669</v>
      </c>
      <c r="D10" s="445" t="s">
        <v>155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48.75" customHeight="1">
      <c r="A11" s="34">
        <v>0.41666666666666669</v>
      </c>
      <c r="B11" s="34">
        <v>0.54166666666666663</v>
      </c>
      <c r="C11" s="34">
        <f t="shared" ref="C11:C13" si="0">B11-A11</f>
        <v>0.12499999999999994</v>
      </c>
      <c r="D11" s="445" t="s">
        <v>156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35.25" customHeight="1">
      <c r="A12" s="34">
        <v>0.54166666666666663</v>
      </c>
      <c r="B12" s="34">
        <v>0.75</v>
      </c>
      <c r="C12" s="34">
        <f t="shared" si="0"/>
        <v>0.20833333333333337</v>
      </c>
      <c r="D12" s="445" t="s">
        <v>157</v>
      </c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s="8" customFormat="1" ht="35.25" customHeight="1">
      <c r="A13" s="34"/>
      <c r="B13" s="34"/>
      <c r="C13" s="34">
        <f t="shared" si="0"/>
        <v>0</v>
      </c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ht="37.5" customHeight="1">
      <c r="A14" s="446" t="s">
        <v>23</v>
      </c>
      <c r="B14" s="446"/>
      <c r="C14" s="446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</row>
    <row r="15" spans="1:26" ht="41.25" customHeight="1">
      <c r="A15" s="34">
        <v>0.75</v>
      </c>
      <c r="B15" s="34">
        <v>0.25</v>
      </c>
      <c r="C15" s="34">
        <v>0.5</v>
      </c>
      <c r="D15" s="445" t="s">
        <v>133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37.5" customHeight="1">
      <c r="A16" s="34"/>
      <c r="B16" s="34"/>
      <c r="C16" s="34"/>
      <c r="D16" s="445"/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3" customHeight="1">
      <c r="A17" s="34"/>
      <c r="B17" s="34"/>
      <c r="C17" s="34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2.25" customHeight="1">
      <c r="A18" s="439" t="s">
        <v>24</v>
      </c>
      <c r="B18" s="439"/>
      <c r="C18" s="38" t="s">
        <v>119</v>
      </c>
      <c r="D18" s="69" t="s">
        <v>25</v>
      </c>
      <c r="E18" s="69" t="s">
        <v>26</v>
      </c>
      <c r="F18" s="69" t="s">
        <v>27</v>
      </c>
      <c r="G18" s="435" t="s">
        <v>28</v>
      </c>
      <c r="H18" s="435"/>
      <c r="I18" s="435"/>
      <c r="J18" s="435"/>
      <c r="K18" s="435"/>
      <c r="L18" s="435"/>
      <c r="M18" s="435"/>
      <c r="N18" s="435"/>
      <c r="O18" s="435"/>
      <c r="P18" s="435"/>
      <c r="Q18" s="435"/>
    </row>
    <row r="19" spans="1:17" ht="32.25" customHeight="1">
      <c r="A19" s="438" t="s">
        <v>29</v>
      </c>
      <c r="B19" s="438"/>
      <c r="C19" s="438"/>
      <c r="D19" s="35">
        <v>24</v>
      </c>
      <c r="E19" s="35">
        <v>120</v>
      </c>
      <c r="F19" s="37">
        <f>D19+E19</f>
        <v>144</v>
      </c>
      <c r="G19" s="437" t="s">
        <v>30</v>
      </c>
      <c r="H19" s="437"/>
      <c r="I19" s="437"/>
      <c r="J19" s="68"/>
      <c r="K19" s="437" t="s">
        <v>31</v>
      </c>
      <c r="L19" s="437"/>
      <c r="M19" s="437" t="s">
        <v>32</v>
      </c>
      <c r="N19" s="437"/>
      <c r="O19" s="437" t="s">
        <v>33</v>
      </c>
      <c r="P19" s="437"/>
      <c r="Q19" s="69" t="s">
        <v>34</v>
      </c>
    </row>
    <row r="20" spans="1:17" ht="32.25" customHeight="1">
      <c r="A20" s="438" t="s">
        <v>35</v>
      </c>
      <c r="B20" s="438"/>
      <c r="C20" s="438"/>
      <c r="D20" s="35">
        <v>7</v>
      </c>
      <c r="E20" s="35">
        <v>85.5</v>
      </c>
      <c r="F20" s="37">
        <f t="shared" ref="F20:F27" si="1">D20+E20</f>
        <v>92.5</v>
      </c>
      <c r="G20" s="435" t="s">
        <v>36</v>
      </c>
      <c r="H20" s="435"/>
      <c r="I20" s="435"/>
      <c r="J20" s="435"/>
      <c r="K20" s="437">
        <v>168.3</v>
      </c>
      <c r="L20" s="437"/>
      <c r="M20" s="437">
        <v>8.94</v>
      </c>
      <c r="N20" s="437"/>
      <c r="O20" s="437" t="s">
        <v>101</v>
      </c>
      <c r="P20" s="437"/>
      <c r="Q20" s="69">
        <v>17.760000000000002</v>
      </c>
    </row>
    <row r="21" spans="1:17" ht="32.25" customHeight="1">
      <c r="A21" s="438" t="s">
        <v>37</v>
      </c>
      <c r="B21" s="438"/>
      <c r="C21" s="438"/>
      <c r="D21" s="35">
        <v>17</v>
      </c>
      <c r="E21" s="35">
        <v>31</v>
      </c>
      <c r="F21" s="37">
        <f t="shared" si="1"/>
        <v>48</v>
      </c>
      <c r="G21" s="439" t="s">
        <v>38</v>
      </c>
      <c r="H21" s="439"/>
      <c r="I21" s="439"/>
      <c r="J21" s="439"/>
      <c r="K21" s="439"/>
      <c r="L21" s="439"/>
      <c r="M21" s="439"/>
      <c r="N21" s="439"/>
      <c r="O21" s="439"/>
      <c r="P21" s="439"/>
      <c r="Q21" s="439"/>
    </row>
    <row r="22" spans="1:17" ht="32.25" customHeight="1">
      <c r="A22" s="441" t="s">
        <v>39</v>
      </c>
      <c r="B22" s="441"/>
      <c r="C22" s="441"/>
      <c r="D22" s="36">
        <v>0</v>
      </c>
      <c r="E22" s="36">
        <v>3.5</v>
      </c>
      <c r="F22" s="37">
        <f t="shared" si="1"/>
        <v>3.5</v>
      </c>
      <c r="G22" s="442" t="s">
        <v>40</v>
      </c>
      <c r="H22" s="442"/>
      <c r="I22" s="442"/>
      <c r="J22" s="442"/>
      <c r="K22" s="437">
        <v>1856</v>
      </c>
      <c r="L22" s="437"/>
      <c r="M22" s="442" t="s">
        <v>41</v>
      </c>
      <c r="N22" s="442"/>
      <c r="O22" s="442"/>
      <c r="P22" s="442"/>
      <c r="Q22" s="69">
        <v>1715.91</v>
      </c>
    </row>
    <row r="23" spans="1:17" ht="32.25" customHeight="1">
      <c r="A23" s="438" t="s">
        <v>42</v>
      </c>
      <c r="B23" s="438"/>
      <c r="C23" s="438"/>
      <c r="D23" s="35">
        <v>0</v>
      </c>
      <c r="E23" s="35">
        <v>3.5</v>
      </c>
      <c r="F23" s="37">
        <f t="shared" si="1"/>
        <v>3.5</v>
      </c>
      <c r="G23" s="439" t="s">
        <v>43</v>
      </c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32.25" customHeight="1">
      <c r="A24" s="438" t="s">
        <v>44</v>
      </c>
      <c r="B24" s="438"/>
      <c r="C24" s="438"/>
      <c r="D24" s="35">
        <v>0</v>
      </c>
      <c r="E24" s="35">
        <v>0</v>
      </c>
      <c r="F24" s="37">
        <f t="shared" si="1"/>
        <v>0</v>
      </c>
      <c r="G24" s="439" t="s">
        <v>158</v>
      </c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32.25" customHeight="1">
      <c r="A25" s="438" t="s">
        <v>45</v>
      </c>
      <c r="B25" s="438"/>
      <c r="C25" s="438"/>
      <c r="D25" s="35">
        <v>0</v>
      </c>
      <c r="E25" s="35">
        <v>0</v>
      </c>
      <c r="F25" s="37">
        <f t="shared" si="1"/>
        <v>0</v>
      </c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2.25" customHeight="1">
      <c r="A26" s="440" t="s">
        <v>46</v>
      </c>
      <c r="B26" s="440"/>
      <c r="C26" s="440"/>
      <c r="D26" s="35">
        <v>0</v>
      </c>
      <c r="E26" s="35">
        <v>0</v>
      </c>
      <c r="F26" s="37">
        <f t="shared" si="1"/>
        <v>0</v>
      </c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30" customHeight="1">
      <c r="A27" s="438" t="s">
        <v>47</v>
      </c>
      <c r="B27" s="438"/>
      <c r="C27" s="438"/>
      <c r="D27" s="35">
        <v>0</v>
      </c>
      <c r="E27" s="35">
        <v>0</v>
      </c>
      <c r="F27" s="37">
        <f t="shared" si="1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24.95" customHeight="1">
      <c r="A28" s="437" t="s">
        <v>86</v>
      </c>
      <c r="B28" s="437"/>
      <c r="C28" s="437"/>
      <c r="D28" s="437"/>
      <c r="E28" s="457" t="s">
        <v>151</v>
      </c>
      <c r="F28" s="435" t="s">
        <v>48</v>
      </c>
      <c r="G28" s="435"/>
      <c r="H28" s="435" t="s">
        <v>49</v>
      </c>
      <c r="I28" s="435"/>
      <c r="J28" s="435"/>
      <c r="K28" s="435" t="s">
        <v>50</v>
      </c>
      <c r="L28" s="435"/>
      <c r="M28" s="435"/>
      <c r="N28" s="435" t="s">
        <v>48</v>
      </c>
      <c r="O28" s="435"/>
      <c r="P28" s="435" t="s">
        <v>51</v>
      </c>
      <c r="Q28" s="435"/>
    </row>
    <row r="29" spans="1:17" ht="24.95" customHeight="1">
      <c r="A29" s="437"/>
      <c r="B29" s="437"/>
      <c r="C29" s="437"/>
      <c r="D29" s="437"/>
      <c r="E29" s="458"/>
      <c r="F29" s="435"/>
      <c r="G29" s="435"/>
      <c r="H29" s="435" t="s">
        <v>52</v>
      </c>
      <c r="I29" s="435"/>
      <c r="J29" s="435"/>
      <c r="K29" s="435" t="s">
        <v>93</v>
      </c>
      <c r="L29" s="435"/>
      <c r="M29" s="435"/>
      <c r="N29" s="435"/>
      <c r="O29" s="435"/>
      <c r="P29" s="436" t="s">
        <v>94</v>
      </c>
      <c r="Q29" s="436"/>
    </row>
    <row r="30" spans="1:17" ht="15.75" customHeight="1">
      <c r="A30" s="437"/>
      <c r="B30" s="437"/>
      <c r="C30" s="437"/>
      <c r="D30" s="437"/>
      <c r="E30" s="459"/>
      <c r="F30" s="435"/>
      <c r="G30" s="435"/>
      <c r="H30" s="435" t="s">
        <v>53</v>
      </c>
      <c r="I30" s="435"/>
      <c r="J30" s="435"/>
      <c r="K30" s="435" t="s">
        <v>88</v>
      </c>
      <c r="L30" s="435"/>
      <c r="M30" s="435"/>
      <c r="N30" s="435"/>
      <c r="O30" s="435"/>
      <c r="P30" s="436" t="s">
        <v>89</v>
      </c>
      <c r="Q30" s="436"/>
    </row>
    <row r="31" spans="1:17" ht="33" customHeight="1"/>
    <row r="56" spans="1:26" ht="14.25">
      <c r="A56" s="8"/>
      <c r="B56" s="8"/>
      <c r="C56" s="8"/>
      <c r="E56" s="8"/>
      <c r="F56" s="8"/>
      <c r="G56" s="8"/>
      <c r="H56" s="8"/>
      <c r="I56" s="8"/>
      <c r="J56" s="8"/>
      <c r="K56" s="8"/>
      <c r="M56" s="8"/>
      <c r="N56" s="8"/>
      <c r="O56" s="8"/>
      <c r="P56" s="8"/>
      <c r="Q56" s="8"/>
    </row>
    <row r="57" spans="1:26" ht="14.25">
      <c r="A57" s="8"/>
      <c r="B57" s="8"/>
      <c r="C57" s="8"/>
      <c r="E57" s="8"/>
      <c r="F57" s="8"/>
      <c r="G57" s="8"/>
      <c r="H57" s="8"/>
      <c r="I57" s="8"/>
      <c r="J57" s="8"/>
      <c r="K57" s="8"/>
      <c r="M57" s="8"/>
      <c r="N57" s="8"/>
      <c r="O57" s="8"/>
      <c r="P57" s="8"/>
      <c r="Q57" s="8"/>
    </row>
    <row r="58" spans="1:26" s="8" customFormat="1" ht="30" customHeight="1">
      <c r="D58" s="1"/>
      <c r="L58" s="1"/>
      <c r="S58" s="1"/>
      <c r="T58" s="1"/>
      <c r="U58" s="1"/>
      <c r="V58" s="1"/>
      <c r="W58" s="1"/>
      <c r="X58" s="1"/>
      <c r="Y58" s="1"/>
      <c r="Z58" s="1"/>
    </row>
    <row r="59" spans="1:26" s="8" customFormat="1" ht="20.100000000000001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8" customFormat="1" ht="20.100000000000001" customHeight="1">
      <c r="D60" s="1"/>
      <c r="L60" s="1"/>
    </row>
    <row r="61" spans="1:26" s="8" customFormat="1" ht="20.100000000000001" customHeight="1"/>
    <row r="62" spans="1:26" s="8" customFormat="1" ht="20.100000000000001" customHeight="1"/>
    <row r="63" spans="1:26" s="8" customFormat="1" ht="20.100000000000001" customHeight="1"/>
    <row r="64" spans="1:26" s="8" customFormat="1" ht="24" customHeight="1"/>
    <row r="65" s="8" customFormat="1" ht="20.100000000000001" customHeight="1"/>
    <row r="66" s="8" customFormat="1" ht="25.5" customHeight="1"/>
    <row r="67" s="8" customFormat="1" ht="20.100000000000001" customHeight="1"/>
    <row r="68" s="8" customFormat="1" ht="24.75" customHeight="1"/>
    <row r="69" s="8" customFormat="1" ht="20.100000000000001" customHeight="1"/>
    <row r="70" s="8" customFormat="1" ht="20.100000000000001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7" customHeight="1"/>
    <row r="79" s="8" customFormat="1" ht="20.100000000000001" customHeight="1"/>
    <row r="80" s="8" customFormat="1" ht="27" customHeight="1"/>
    <row r="81" spans="1:26" s="8" customFormat="1" ht="20.100000000000001" customHeight="1"/>
    <row r="82" spans="1:26" s="8" customFormat="1" ht="27" customHeight="1"/>
    <row r="83" spans="1:26" s="8" customFormat="1" ht="20.100000000000001" customHeight="1"/>
    <row r="84" spans="1:26" s="8" customFormat="1" ht="20.100000000000001" customHeight="1"/>
    <row r="85" spans="1:26" s="8" customFormat="1" ht="20.100000000000001" customHeight="1"/>
    <row r="86" spans="1:26" s="8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8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ht="14.25">
      <c r="D88" s="8"/>
      <c r="L88" s="8"/>
      <c r="S88" s="8"/>
      <c r="T88" s="8"/>
      <c r="U88" s="8"/>
      <c r="V88" s="8"/>
      <c r="W88" s="8"/>
      <c r="X88" s="8"/>
      <c r="Y88" s="8"/>
      <c r="Z88" s="8"/>
    </row>
    <row r="89" spans="1:26" ht="14.25">
      <c r="D89" s="8"/>
      <c r="L89" s="8"/>
      <c r="S89" s="8"/>
      <c r="T89" s="8"/>
      <c r="U89" s="8"/>
      <c r="V89" s="8"/>
      <c r="W89" s="8"/>
      <c r="X89" s="8"/>
      <c r="Y89" s="8"/>
      <c r="Z89" s="8"/>
    </row>
    <row r="90" spans="1:26" ht="14.25">
      <c r="D90" s="8"/>
      <c r="L90" s="8"/>
    </row>
  </sheetData>
  <sheetProtection formatCells="0" formatRows="0" insertHyperlinks="0" deleteColumns="0" deleteRows="0" sort="0" autoFilter="0"/>
  <mergeCells count="78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D8:Q9"/>
    <mergeCell ref="A9:C9"/>
    <mergeCell ref="D10:Q10"/>
    <mergeCell ref="D11:Q11"/>
    <mergeCell ref="D12:Q12"/>
    <mergeCell ref="D13:Q13"/>
    <mergeCell ref="A14:C14"/>
    <mergeCell ref="D14:Q14"/>
    <mergeCell ref="D15:Q15"/>
    <mergeCell ref="D16:Q16"/>
    <mergeCell ref="D17:Q17"/>
    <mergeCell ref="A21:C21"/>
    <mergeCell ref="G21:Q21"/>
    <mergeCell ref="A18:B18"/>
    <mergeCell ref="G18:Q18"/>
    <mergeCell ref="A19:C19"/>
    <mergeCell ref="G19:I19"/>
    <mergeCell ref="K19:L19"/>
    <mergeCell ref="M19:N19"/>
    <mergeCell ref="O19:P19"/>
    <mergeCell ref="A20:C20"/>
    <mergeCell ref="G20:J20"/>
    <mergeCell ref="K20:L20"/>
    <mergeCell ref="M20:N20"/>
    <mergeCell ref="O20:P20"/>
    <mergeCell ref="A22:C22"/>
    <mergeCell ref="G22:J22"/>
    <mergeCell ref="K22:L22"/>
    <mergeCell ref="M22:P22"/>
    <mergeCell ref="A23:C23"/>
    <mergeCell ref="G23:J23"/>
    <mergeCell ref="K23:Q23"/>
    <mergeCell ref="A28:D30"/>
    <mergeCell ref="E28:E30"/>
    <mergeCell ref="F28:G28"/>
    <mergeCell ref="H28:J28"/>
    <mergeCell ref="K28:M28"/>
    <mergeCell ref="A24:C24"/>
    <mergeCell ref="G24:Q27"/>
    <mergeCell ref="A25:C25"/>
    <mergeCell ref="A26:C26"/>
    <mergeCell ref="A27:C27"/>
    <mergeCell ref="P30:Q30"/>
    <mergeCell ref="N28:O28"/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topLeftCell="A13" zoomScaleSheetLayoutView="100" workbookViewId="0">
      <selection activeCell="D18" sqref="D18:Q18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72" t="s">
        <v>160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72">
        <v>7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72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74" t="s">
        <v>18</v>
      </c>
      <c r="B8" s="74" t="s">
        <v>19</v>
      </c>
      <c r="C8" s="75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26.25" customHeight="1">
      <c r="A10" s="34">
        <v>0.25</v>
      </c>
      <c r="B10" s="34">
        <v>0.375</v>
      </c>
      <c r="C10" s="34">
        <f>B10-A10</f>
        <v>0.125</v>
      </c>
      <c r="D10" s="445" t="s">
        <v>133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35.25" customHeight="1">
      <c r="A11" s="34">
        <v>0.375</v>
      </c>
      <c r="B11" s="34">
        <v>0.41666666666666669</v>
      </c>
      <c r="C11" s="34">
        <f t="shared" ref="C11:C13" si="0">B11-A11</f>
        <v>4.1666666666666685E-2</v>
      </c>
      <c r="D11" s="445" t="s">
        <v>159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29.25" customHeight="1">
      <c r="A12" s="34">
        <v>0.41666666666666669</v>
      </c>
      <c r="B12" s="34">
        <v>0.66666666666666663</v>
      </c>
      <c r="C12" s="34">
        <f t="shared" si="0"/>
        <v>0.24999999999999994</v>
      </c>
      <c r="D12" s="445" t="s">
        <v>161</v>
      </c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s="8" customFormat="1" ht="35.25" customHeight="1">
      <c r="A13" s="34">
        <v>0.66666666666666663</v>
      </c>
      <c r="B13" s="34">
        <v>0.75</v>
      </c>
      <c r="C13" s="34">
        <f t="shared" si="0"/>
        <v>8.333333333333337E-2</v>
      </c>
      <c r="D13" s="445" t="s">
        <v>162</v>
      </c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ht="37.5" customHeight="1">
      <c r="A14" s="446" t="s">
        <v>23</v>
      </c>
      <c r="B14" s="446"/>
      <c r="C14" s="446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</row>
    <row r="15" spans="1:26" ht="41.25" customHeight="1">
      <c r="A15" s="34">
        <v>0.75</v>
      </c>
      <c r="B15" s="34">
        <v>0.91666666666666663</v>
      </c>
      <c r="C15" s="34">
        <v>0.16666666666666666</v>
      </c>
      <c r="D15" s="445" t="s">
        <v>163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37.5" customHeight="1">
      <c r="A16" s="34">
        <v>0.91666666666666663</v>
      </c>
      <c r="B16" s="34">
        <v>0.95833333333333337</v>
      </c>
      <c r="C16" s="34">
        <v>4.1666666666666664E-2</v>
      </c>
      <c r="D16" s="445" t="s">
        <v>164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3" customHeight="1">
      <c r="A17" s="34">
        <v>0.95833333333333337</v>
      </c>
      <c r="B17" s="34">
        <v>0.20833333333333334</v>
      </c>
      <c r="C17" s="34">
        <v>0.25</v>
      </c>
      <c r="D17" s="445" t="s">
        <v>165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3" customHeight="1">
      <c r="A18" s="34">
        <v>0.20833333333333334</v>
      </c>
      <c r="B18" s="34">
        <v>0.25</v>
      </c>
      <c r="C18" s="34">
        <v>4.1666666666666664E-2</v>
      </c>
      <c r="D18" s="454" t="s">
        <v>149</v>
      </c>
      <c r="E18" s="455"/>
      <c r="F18" s="455"/>
      <c r="G18" s="455"/>
      <c r="H18" s="455"/>
      <c r="I18" s="455"/>
      <c r="J18" s="455"/>
      <c r="K18" s="455"/>
      <c r="L18" s="455"/>
      <c r="M18" s="455"/>
      <c r="N18" s="455"/>
      <c r="O18" s="455"/>
      <c r="P18" s="455"/>
      <c r="Q18" s="456"/>
    </row>
    <row r="19" spans="1:17" ht="33" customHeight="1">
      <c r="A19" s="34"/>
      <c r="B19" s="34"/>
      <c r="C19" s="34"/>
      <c r="D19" s="454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6"/>
    </row>
    <row r="20" spans="1:17" ht="32.25" customHeight="1">
      <c r="A20" s="439" t="s">
        <v>24</v>
      </c>
      <c r="B20" s="439"/>
      <c r="C20" s="38" t="s">
        <v>119</v>
      </c>
      <c r="D20" s="73" t="s">
        <v>25</v>
      </c>
      <c r="E20" s="73" t="s">
        <v>26</v>
      </c>
      <c r="F20" s="73" t="s">
        <v>27</v>
      </c>
      <c r="G20" s="435" t="s">
        <v>28</v>
      </c>
      <c r="H20" s="435"/>
      <c r="I20" s="435"/>
      <c r="J20" s="435"/>
      <c r="K20" s="435"/>
      <c r="L20" s="435"/>
      <c r="M20" s="435"/>
      <c r="N20" s="435"/>
      <c r="O20" s="435"/>
      <c r="P20" s="435"/>
      <c r="Q20" s="435"/>
    </row>
    <row r="21" spans="1:17" ht="32.25" customHeight="1">
      <c r="A21" s="438" t="s">
        <v>29</v>
      </c>
      <c r="B21" s="438"/>
      <c r="C21" s="438"/>
      <c r="D21" s="35">
        <v>24</v>
      </c>
      <c r="E21" s="35">
        <v>144</v>
      </c>
      <c r="F21" s="37">
        <f>D21+E21</f>
        <v>168</v>
      </c>
      <c r="G21" s="437" t="s">
        <v>30</v>
      </c>
      <c r="H21" s="437"/>
      <c r="I21" s="437"/>
      <c r="J21" s="72"/>
      <c r="K21" s="437" t="s">
        <v>31</v>
      </c>
      <c r="L21" s="437"/>
      <c r="M21" s="437" t="s">
        <v>32</v>
      </c>
      <c r="N21" s="437"/>
      <c r="O21" s="437" t="s">
        <v>33</v>
      </c>
      <c r="P21" s="437"/>
      <c r="Q21" s="73" t="s">
        <v>34</v>
      </c>
    </row>
    <row r="22" spans="1:17" ht="32.25" customHeight="1">
      <c r="A22" s="438" t="s">
        <v>35</v>
      </c>
      <c r="B22" s="438"/>
      <c r="C22" s="438"/>
      <c r="D22" s="35">
        <v>20</v>
      </c>
      <c r="E22" s="35">
        <v>92.5</v>
      </c>
      <c r="F22" s="37">
        <f t="shared" ref="F22:F29" si="1">D22+E22</f>
        <v>112.5</v>
      </c>
      <c r="G22" s="435" t="s">
        <v>36</v>
      </c>
      <c r="H22" s="435"/>
      <c r="I22" s="435"/>
      <c r="J22" s="435"/>
      <c r="K22" s="437">
        <v>168.3</v>
      </c>
      <c r="L22" s="437"/>
      <c r="M22" s="437">
        <v>8.94</v>
      </c>
      <c r="N22" s="437"/>
      <c r="O22" s="437" t="s">
        <v>101</v>
      </c>
      <c r="P22" s="437"/>
      <c r="Q22" s="73">
        <v>17.760000000000002</v>
      </c>
    </row>
    <row r="23" spans="1:17" ht="32.25" customHeight="1">
      <c r="A23" s="438" t="s">
        <v>37</v>
      </c>
      <c r="B23" s="438"/>
      <c r="C23" s="438"/>
      <c r="D23" s="35">
        <v>3</v>
      </c>
      <c r="E23" s="35">
        <v>48</v>
      </c>
      <c r="F23" s="37">
        <f t="shared" si="1"/>
        <v>51</v>
      </c>
      <c r="G23" s="439" t="s">
        <v>38</v>
      </c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32.25" customHeight="1">
      <c r="A24" s="441" t="s">
        <v>39</v>
      </c>
      <c r="B24" s="441"/>
      <c r="C24" s="441"/>
      <c r="D24" s="36">
        <v>1</v>
      </c>
      <c r="E24" s="36">
        <v>3.5</v>
      </c>
      <c r="F24" s="37">
        <f t="shared" si="1"/>
        <v>4.5</v>
      </c>
      <c r="G24" s="442" t="s">
        <v>40</v>
      </c>
      <c r="H24" s="442"/>
      <c r="I24" s="442"/>
      <c r="J24" s="442"/>
      <c r="K24" s="437">
        <v>1856</v>
      </c>
      <c r="L24" s="437"/>
      <c r="M24" s="442" t="s">
        <v>41</v>
      </c>
      <c r="N24" s="442"/>
      <c r="O24" s="442"/>
      <c r="P24" s="442"/>
      <c r="Q24" s="73">
        <v>1715.91</v>
      </c>
    </row>
    <row r="25" spans="1:17" ht="32.25" customHeight="1">
      <c r="A25" s="438" t="s">
        <v>42</v>
      </c>
      <c r="B25" s="438"/>
      <c r="C25" s="438"/>
      <c r="D25" s="35">
        <v>1</v>
      </c>
      <c r="E25" s="35">
        <v>3.5</v>
      </c>
      <c r="F25" s="37">
        <f t="shared" si="1"/>
        <v>4.5</v>
      </c>
      <c r="G25" s="439" t="s">
        <v>43</v>
      </c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2.25" customHeight="1">
      <c r="A26" s="438" t="s">
        <v>44</v>
      </c>
      <c r="B26" s="438"/>
      <c r="C26" s="438"/>
      <c r="D26" s="35">
        <v>0</v>
      </c>
      <c r="E26" s="35">
        <v>0</v>
      </c>
      <c r="F26" s="37">
        <f t="shared" si="1"/>
        <v>0</v>
      </c>
      <c r="G26" s="439" t="s">
        <v>166</v>
      </c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32.25" customHeight="1">
      <c r="A27" s="438" t="s">
        <v>45</v>
      </c>
      <c r="B27" s="438"/>
      <c r="C27" s="438"/>
      <c r="D27" s="35">
        <v>0</v>
      </c>
      <c r="E27" s="35">
        <v>0</v>
      </c>
      <c r="F27" s="37">
        <f t="shared" si="1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32.25" customHeight="1">
      <c r="A28" s="440" t="s">
        <v>46</v>
      </c>
      <c r="B28" s="440"/>
      <c r="C28" s="440"/>
      <c r="D28" s="35">
        <v>0</v>
      </c>
      <c r="E28" s="35">
        <v>0</v>
      </c>
      <c r="F28" s="37">
        <f t="shared" si="1"/>
        <v>0</v>
      </c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</row>
    <row r="29" spans="1:17" ht="30" customHeight="1">
      <c r="A29" s="438" t="s">
        <v>47</v>
      </c>
      <c r="B29" s="438"/>
      <c r="C29" s="438"/>
      <c r="D29" s="35">
        <v>0</v>
      </c>
      <c r="E29" s="35">
        <v>0</v>
      </c>
      <c r="F29" s="37">
        <f t="shared" si="1"/>
        <v>0</v>
      </c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</row>
    <row r="30" spans="1:17" ht="24.95" customHeight="1">
      <c r="A30" s="437" t="s">
        <v>86</v>
      </c>
      <c r="B30" s="437"/>
      <c r="C30" s="437"/>
      <c r="D30" s="437"/>
      <c r="E30" s="457" t="s">
        <v>151</v>
      </c>
      <c r="F30" s="435" t="s">
        <v>48</v>
      </c>
      <c r="G30" s="435"/>
      <c r="H30" s="435" t="s">
        <v>49</v>
      </c>
      <c r="I30" s="435"/>
      <c r="J30" s="435"/>
      <c r="K30" s="435" t="s">
        <v>50</v>
      </c>
      <c r="L30" s="435"/>
      <c r="M30" s="435"/>
      <c r="N30" s="435" t="s">
        <v>48</v>
      </c>
      <c r="O30" s="435"/>
      <c r="P30" s="435" t="s">
        <v>51</v>
      </c>
      <c r="Q30" s="435"/>
    </row>
    <row r="31" spans="1:17" ht="24.95" customHeight="1">
      <c r="A31" s="437"/>
      <c r="B31" s="437"/>
      <c r="C31" s="437"/>
      <c r="D31" s="437"/>
      <c r="E31" s="458"/>
      <c r="F31" s="435"/>
      <c r="G31" s="435"/>
      <c r="H31" s="435" t="s">
        <v>52</v>
      </c>
      <c r="I31" s="435"/>
      <c r="J31" s="435"/>
      <c r="K31" s="435" t="s">
        <v>93</v>
      </c>
      <c r="L31" s="435"/>
      <c r="M31" s="435"/>
      <c r="N31" s="435"/>
      <c r="O31" s="435"/>
      <c r="P31" s="436" t="s">
        <v>94</v>
      </c>
      <c r="Q31" s="436"/>
    </row>
    <row r="32" spans="1:17" ht="15.75" customHeight="1">
      <c r="A32" s="437"/>
      <c r="B32" s="437"/>
      <c r="C32" s="437"/>
      <c r="D32" s="437"/>
      <c r="E32" s="459"/>
      <c r="F32" s="435"/>
      <c r="G32" s="435"/>
      <c r="H32" s="435" t="s">
        <v>53</v>
      </c>
      <c r="I32" s="435"/>
      <c r="J32" s="435"/>
      <c r="K32" s="435" t="s">
        <v>88</v>
      </c>
      <c r="L32" s="435"/>
      <c r="M32" s="435"/>
      <c r="N32" s="435"/>
      <c r="O32" s="435"/>
      <c r="P32" s="436" t="s">
        <v>89</v>
      </c>
      <c r="Q32" s="436"/>
    </row>
    <row r="33" ht="33" customHeight="1"/>
    <row r="58" spans="1:26" ht="14.25">
      <c r="A58" s="8"/>
      <c r="B58" s="8"/>
      <c r="C58" s="8"/>
      <c r="E58" s="8"/>
      <c r="F58" s="8"/>
      <c r="G58" s="8"/>
      <c r="H58" s="8"/>
      <c r="I58" s="8"/>
      <c r="J58" s="8"/>
      <c r="K58" s="8"/>
      <c r="M58" s="8"/>
      <c r="N58" s="8"/>
      <c r="O58" s="8"/>
      <c r="P58" s="8"/>
      <c r="Q58" s="8"/>
    </row>
    <row r="59" spans="1:26" ht="14.25">
      <c r="A59" s="8"/>
      <c r="B59" s="8"/>
      <c r="C59" s="8"/>
      <c r="E59" s="8"/>
      <c r="F59" s="8"/>
      <c r="G59" s="8"/>
      <c r="H59" s="8"/>
      <c r="I59" s="8"/>
      <c r="J59" s="8"/>
      <c r="K59" s="8"/>
      <c r="M59" s="8"/>
      <c r="N59" s="8"/>
      <c r="O59" s="8"/>
      <c r="P59" s="8"/>
      <c r="Q59" s="8"/>
    </row>
    <row r="60" spans="1:26" s="8" customFormat="1" ht="30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8" customFormat="1" ht="20.100000000000001" customHeight="1">
      <c r="D61" s="1"/>
      <c r="L61" s="1"/>
      <c r="S61" s="1"/>
      <c r="T61" s="1"/>
      <c r="U61" s="1"/>
      <c r="V61" s="1"/>
      <c r="W61" s="1"/>
      <c r="X61" s="1"/>
      <c r="Y61" s="1"/>
      <c r="Z61" s="1"/>
    </row>
    <row r="62" spans="1:26" s="8" customFormat="1" ht="20.100000000000001" customHeight="1">
      <c r="D62" s="1"/>
      <c r="L62" s="1"/>
    </row>
    <row r="63" spans="1:26" s="8" customFormat="1" ht="20.100000000000001" customHeight="1"/>
    <row r="64" spans="1:26" s="8" customFormat="1" ht="20.100000000000001" customHeight="1"/>
    <row r="65" s="8" customFormat="1" ht="20.100000000000001" customHeight="1"/>
    <row r="66" s="8" customFormat="1" ht="24" customHeight="1"/>
    <row r="67" s="8" customFormat="1" ht="20.100000000000001" customHeight="1"/>
    <row r="68" s="8" customFormat="1" ht="25.5" customHeight="1"/>
    <row r="69" s="8" customFormat="1" ht="20.100000000000001" customHeight="1"/>
    <row r="70" s="8" customFormat="1" ht="24.75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0.100000000000001" customHeight="1"/>
    <row r="79" s="8" customFormat="1" ht="20.100000000000001" customHeight="1"/>
    <row r="80" s="8" customFormat="1" ht="27" customHeight="1"/>
    <row r="81" spans="1:26" s="8" customFormat="1" ht="20.100000000000001" customHeight="1"/>
    <row r="82" spans="1:26" s="8" customFormat="1" ht="27" customHeight="1"/>
    <row r="83" spans="1:26" s="8" customFormat="1" ht="20.100000000000001" customHeight="1"/>
    <row r="84" spans="1:26" s="8" customFormat="1" ht="27" customHeight="1"/>
    <row r="85" spans="1:26" s="8" customFormat="1" ht="20.100000000000001" customHeight="1"/>
    <row r="86" spans="1:26" s="8" customFormat="1" ht="20.100000000000001" customHeight="1"/>
    <row r="87" spans="1:26" s="8" customFormat="1" ht="20.100000000000001" customHeight="1"/>
    <row r="88" spans="1:26" s="8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s="8" customFormat="1" ht="20.100000000000001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1"/>
    </row>
    <row r="90" spans="1:26" ht="14.25">
      <c r="D90" s="8"/>
      <c r="L90" s="8"/>
      <c r="S90" s="8"/>
      <c r="T90" s="8"/>
      <c r="U90" s="8"/>
      <c r="V90" s="8"/>
      <c r="W90" s="8"/>
      <c r="X90" s="8"/>
      <c r="Y90" s="8"/>
      <c r="Z90" s="8"/>
    </row>
    <row r="91" spans="1:26" ht="14.25">
      <c r="D91" s="8"/>
      <c r="L91" s="8"/>
      <c r="S91" s="8"/>
      <c r="T91" s="8"/>
      <c r="U91" s="8"/>
      <c r="V91" s="8"/>
      <c r="W91" s="8"/>
      <c r="X91" s="8"/>
      <c r="Y91" s="8"/>
      <c r="Z91" s="8"/>
    </row>
    <row r="92" spans="1:26" ht="14.25">
      <c r="D92" s="8"/>
      <c r="L92" s="8"/>
    </row>
  </sheetData>
  <sheetProtection formatCells="0" formatRows="0" insertHyperlinks="0" deleteColumns="0" deleteRows="0" sort="0" autoFilter="0"/>
  <mergeCells count="80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20:B20"/>
    <mergeCell ref="G20:Q20"/>
    <mergeCell ref="D8:Q9"/>
    <mergeCell ref="A9:C9"/>
    <mergeCell ref="D10:Q10"/>
    <mergeCell ref="D11:Q11"/>
    <mergeCell ref="D12:Q12"/>
    <mergeCell ref="D13:Q13"/>
    <mergeCell ref="A14:C14"/>
    <mergeCell ref="D14:Q14"/>
    <mergeCell ref="D15:Q15"/>
    <mergeCell ref="D16:Q16"/>
    <mergeCell ref="D19:Q19"/>
    <mergeCell ref="D17:Q17"/>
    <mergeCell ref="D18:Q18"/>
    <mergeCell ref="A22:C22"/>
    <mergeCell ref="G22:J22"/>
    <mergeCell ref="K22:L22"/>
    <mergeCell ref="M22:N22"/>
    <mergeCell ref="O22:P22"/>
    <mergeCell ref="A21:C21"/>
    <mergeCell ref="G21:I21"/>
    <mergeCell ref="K21:L21"/>
    <mergeCell ref="M21:N21"/>
    <mergeCell ref="O21:P21"/>
    <mergeCell ref="A23:C23"/>
    <mergeCell ref="G23:Q23"/>
    <mergeCell ref="A24:C24"/>
    <mergeCell ref="G24:J24"/>
    <mergeCell ref="K24:L24"/>
    <mergeCell ref="M24:P24"/>
    <mergeCell ref="A25:C25"/>
    <mergeCell ref="G25:J25"/>
    <mergeCell ref="K25:Q25"/>
    <mergeCell ref="A26:C26"/>
    <mergeCell ref="G26:Q29"/>
    <mergeCell ref="A27:C27"/>
    <mergeCell ref="A28:C28"/>
    <mergeCell ref="A29:C29"/>
    <mergeCell ref="A30:D32"/>
    <mergeCell ref="E30:E32"/>
    <mergeCell ref="F30:G30"/>
    <mergeCell ref="H30:J30"/>
    <mergeCell ref="K30:M30"/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topLeftCell="A11" zoomScaleSheetLayoutView="100" workbookViewId="0">
      <selection activeCell="D19" sqref="D19:Q19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80" t="s">
        <v>167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76">
        <v>8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76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78" t="s">
        <v>18</v>
      </c>
      <c r="B8" s="78" t="s">
        <v>19</v>
      </c>
      <c r="C8" s="79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6.75" customHeight="1">
      <c r="A10" s="34">
        <v>0.25</v>
      </c>
      <c r="B10" s="34">
        <v>0.625</v>
      </c>
      <c r="C10" s="34">
        <f>B10-A10</f>
        <v>0.375</v>
      </c>
      <c r="D10" s="445" t="s">
        <v>168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35.25" customHeight="1">
      <c r="A11" s="34">
        <v>0.625</v>
      </c>
      <c r="B11" s="34">
        <v>0.75</v>
      </c>
      <c r="C11" s="34">
        <f t="shared" ref="C11:C13" si="0">B11-A11</f>
        <v>0.125</v>
      </c>
      <c r="D11" s="445" t="s">
        <v>169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29.25" customHeight="1">
      <c r="A12" s="34">
        <v>0</v>
      </c>
      <c r="B12" s="34">
        <v>0</v>
      </c>
      <c r="C12" s="34">
        <f t="shared" si="0"/>
        <v>0</v>
      </c>
      <c r="D12" s="445"/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s="8" customFormat="1" ht="35.25" customHeight="1">
      <c r="A13" s="34">
        <v>0</v>
      </c>
      <c r="B13" s="34">
        <v>0</v>
      </c>
      <c r="C13" s="34">
        <f t="shared" si="0"/>
        <v>0</v>
      </c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ht="37.5" customHeight="1">
      <c r="A14" s="446" t="s">
        <v>23</v>
      </c>
      <c r="B14" s="446"/>
      <c r="C14" s="446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</row>
    <row r="15" spans="1:26" ht="41.25" customHeight="1">
      <c r="A15" s="34">
        <v>0.75</v>
      </c>
      <c r="B15" s="34">
        <v>0.875</v>
      </c>
      <c r="C15" s="34">
        <v>0.125</v>
      </c>
      <c r="D15" s="445" t="s">
        <v>179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68.25" customHeight="1">
      <c r="A16" s="34">
        <v>0.875</v>
      </c>
      <c r="B16" s="34">
        <v>0.95833333333333337</v>
      </c>
      <c r="C16" s="34">
        <v>8.3333333333333329E-2</v>
      </c>
      <c r="D16" s="445" t="s">
        <v>180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3" customHeight="1">
      <c r="A17" s="34">
        <v>0.95833333333333337</v>
      </c>
      <c r="B17" s="34">
        <v>0.25</v>
      </c>
      <c r="C17" s="34">
        <v>0.29166666666666669</v>
      </c>
      <c r="D17" s="445" t="s">
        <v>136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3" customHeight="1">
      <c r="A18" s="34"/>
      <c r="B18" s="34"/>
      <c r="C18" s="34"/>
      <c r="D18" s="454"/>
      <c r="E18" s="455"/>
      <c r="F18" s="455"/>
      <c r="G18" s="455"/>
      <c r="H18" s="455"/>
      <c r="I18" s="455"/>
      <c r="J18" s="455"/>
      <c r="K18" s="455"/>
      <c r="L18" s="455"/>
      <c r="M18" s="455"/>
      <c r="N18" s="455"/>
      <c r="O18" s="455"/>
      <c r="P18" s="455"/>
      <c r="Q18" s="456"/>
    </row>
    <row r="19" spans="1:17" ht="33" customHeight="1">
      <c r="A19" s="34"/>
      <c r="B19" s="34"/>
      <c r="C19" s="34"/>
      <c r="D19" s="454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6"/>
    </row>
    <row r="20" spans="1:17" ht="32.25" customHeight="1">
      <c r="A20" s="439" t="s">
        <v>24</v>
      </c>
      <c r="B20" s="439"/>
      <c r="C20" s="38" t="s">
        <v>119</v>
      </c>
      <c r="D20" s="77" t="s">
        <v>25</v>
      </c>
      <c r="E20" s="77" t="s">
        <v>26</v>
      </c>
      <c r="F20" s="77" t="s">
        <v>27</v>
      </c>
      <c r="G20" s="435" t="s">
        <v>28</v>
      </c>
      <c r="H20" s="435"/>
      <c r="I20" s="435"/>
      <c r="J20" s="435"/>
      <c r="K20" s="435"/>
      <c r="L20" s="435"/>
      <c r="M20" s="435"/>
      <c r="N20" s="435"/>
      <c r="O20" s="435"/>
      <c r="P20" s="435"/>
      <c r="Q20" s="435"/>
    </row>
    <row r="21" spans="1:17" ht="32.25" customHeight="1">
      <c r="A21" s="438" t="s">
        <v>29</v>
      </c>
      <c r="B21" s="438"/>
      <c r="C21" s="438"/>
      <c r="D21" s="35">
        <v>24</v>
      </c>
      <c r="E21" s="35">
        <v>168</v>
      </c>
      <c r="F21" s="37">
        <f>D21+E21</f>
        <v>192</v>
      </c>
      <c r="G21" s="437" t="s">
        <v>30</v>
      </c>
      <c r="H21" s="437"/>
      <c r="I21" s="437"/>
      <c r="J21" s="76">
        <v>6.16</v>
      </c>
      <c r="K21" s="437" t="s">
        <v>31</v>
      </c>
      <c r="L21" s="437"/>
      <c r="M21" s="437" t="s">
        <v>32</v>
      </c>
      <c r="N21" s="437"/>
      <c r="O21" s="437" t="s">
        <v>33</v>
      </c>
      <c r="P21" s="437"/>
      <c r="Q21" s="77" t="s">
        <v>34</v>
      </c>
    </row>
    <row r="22" spans="1:17" ht="32.25" customHeight="1">
      <c r="A22" s="438" t="s">
        <v>35</v>
      </c>
      <c r="B22" s="438"/>
      <c r="C22" s="438"/>
      <c r="D22" s="35">
        <v>16.5</v>
      </c>
      <c r="E22" s="35">
        <v>112.5</v>
      </c>
      <c r="F22" s="37">
        <f t="shared" ref="F22:F29" si="1">D22+E22</f>
        <v>129</v>
      </c>
      <c r="G22" s="435" t="s">
        <v>36</v>
      </c>
      <c r="H22" s="435"/>
      <c r="I22" s="435"/>
      <c r="J22" s="435"/>
      <c r="K22" s="437">
        <v>168.3</v>
      </c>
      <c r="L22" s="437"/>
      <c r="M22" s="437">
        <v>8.94</v>
      </c>
      <c r="N22" s="437"/>
      <c r="O22" s="437" t="s">
        <v>101</v>
      </c>
      <c r="P22" s="437"/>
      <c r="Q22" s="77">
        <v>17.760000000000002</v>
      </c>
    </row>
    <row r="23" spans="1:17" ht="32.25" customHeight="1">
      <c r="A23" s="438" t="s">
        <v>37</v>
      </c>
      <c r="B23" s="438"/>
      <c r="C23" s="438"/>
      <c r="D23" s="35">
        <v>7</v>
      </c>
      <c r="E23" s="35">
        <v>51</v>
      </c>
      <c r="F23" s="37">
        <f t="shared" si="1"/>
        <v>58</v>
      </c>
      <c r="G23" s="439" t="s">
        <v>38</v>
      </c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32.25" customHeight="1">
      <c r="A24" s="441" t="s">
        <v>39</v>
      </c>
      <c r="B24" s="441"/>
      <c r="C24" s="441"/>
      <c r="D24" s="36">
        <v>0.5</v>
      </c>
      <c r="E24" s="36">
        <v>4.5</v>
      </c>
      <c r="F24" s="37">
        <f t="shared" si="1"/>
        <v>5</v>
      </c>
      <c r="G24" s="442" t="s">
        <v>40</v>
      </c>
      <c r="H24" s="442"/>
      <c r="I24" s="442"/>
      <c r="J24" s="442"/>
      <c r="K24" s="437">
        <v>1856</v>
      </c>
      <c r="L24" s="437"/>
      <c r="M24" s="442" t="s">
        <v>41</v>
      </c>
      <c r="N24" s="442"/>
      <c r="O24" s="442"/>
      <c r="P24" s="442"/>
      <c r="Q24" s="77">
        <v>1715.91</v>
      </c>
    </row>
    <row r="25" spans="1:17" ht="32.25" customHeight="1">
      <c r="A25" s="438" t="s">
        <v>42</v>
      </c>
      <c r="B25" s="438"/>
      <c r="C25" s="438"/>
      <c r="D25" s="35">
        <v>0.5</v>
      </c>
      <c r="E25" s="35">
        <v>4.5</v>
      </c>
      <c r="F25" s="37">
        <f t="shared" si="1"/>
        <v>5</v>
      </c>
      <c r="G25" s="439" t="s">
        <v>43</v>
      </c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2.25" customHeight="1">
      <c r="A26" s="438" t="s">
        <v>44</v>
      </c>
      <c r="B26" s="438"/>
      <c r="C26" s="438"/>
      <c r="D26" s="35">
        <v>0</v>
      </c>
      <c r="E26" s="35">
        <v>0</v>
      </c>
      <c r="F26" s="37">
        <f t="shared" si="1"/>
        <v>0</v>
      </c>
      <c r="G26" s="439" t="s">
        <v>170</v>
      </c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32.25" customHeight="1">
      <c r="A27" s="438" t="s">
        <v>45</v>
      </c>
      <c r="B27" s="438"/>
      <c r="C27" s="438"/>
      <c r="D27" s="35">
        <v>0</v>
      </c>
      <c r="E27" s="35">
        <v>0</v>
      </c>
      <c r="F27" s="37">
        <f t="shared" si="1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32.25" customHeight="1">
      <c r="A28" s="440" t="s">
        <v>46</v>
      </c>
      <c r="B28" s="440"/>
      <c r="C28" s="440"/>
      <c r="D28" s="35">
        <v>0</v>
      </c>
      <c r="E28" s="35">
        <v>0</v>
      </c>
      <c r="F28" s="37">
        <f t="shared" si="1"/>
        <v>0</v>
      </c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</row>
    <row r="29" spans="1:17" ht="30" customHeight="1">
      <c r="A29" s="438" t="s">
        <v>47</v>
      </c>
      <c r="B29" s="438"/>
      <c r="C29" s="438"/>
      <c r="D29" s="35">
        <v>0</v>
      </c>
      <c r="E29" s="35">
        <v>0</v>
      </c>
      <c r="F29" s="37">
        <f t="shared" si="1"/>
        <v>0</v>
      </c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</row>
    <row r="30" spans="1:17" ht="24.95" customHeight="1">
      <c r="A30" s="437" t="s">
        <v>86</v>
      </c>
      <c r="B30" s="437"/>
      <c r="C30" s="437"/>
      <c r="D30" s="437"/>
      <c r="E30" s="457" t="s">
        <v>151</v>
      </c>
      <c r="F30" s="435" t="s">
        <v>48</v>
      </c>
      <c r="G30" s="435"/>
      <c r="H30" s="435" t="s">
        <v>49</v>
      </c>
      <c r="I30" s="435"/>
      <c r="J30" s="435"/>
      <c r="K30" s="435" t="s">
        <v>50</v>
      </c>
      <c r="L30" s="435"/>
      <c r="M30" s="435"/>
      <c r="N30" s="435" t="s">
        <v>48</v>
      </c>
      <c r="O30" s="435"/>
      <c r="P30" s="435" t="s">
        <v>51</v>
      </c>
      <c r="Q30" s="435"/>
    </row>
    <row r="31" spans="1:17" ht="24.95" customHeight="1">
      <c r="A31" s="437"/>
      <c r="B31" s="437"/>
      <c r="C31" s="437"/>
      <c r="D31" s="437"/>
      <c r="E31" s="458"/>
      <c r="F31" s="435"/>
      <c r="G31" s="435"/>
      <c r="H31" s="435" t="s">
        <v>52</v>
      </c>
      <c r="I31" s="435"/>
      <c r="J31" s="435"/>
      <c r="K31" s="435" t="s">
        <v>93</v>
      </c>
      <c r="L31" s="435"/>
      <c r="M31" s="435"/>
      <c r="N31" s="435"/>
      <c r="O31" s="435"/>
      <c r="P31" s="436" t="s">
        <v>94</v>
      </c>
      <c r="Q31" s="436"/>
    </row>
    <row r="32" spans="1:17" ht="15.75" customHeight="1">
      <c r="A32" s="437"/>
      <c r="B32" s="437"/>
      <c r="C32" s="437"/>
      <c r="D32" s="437"/>
      <c r="E32" s="459"/>
      <c r="F32" s="435"/>
      <c r="G32" s="435"/>
      <c r="H32" s="435" t="s">
        <v>53</v>
      </c>
      <c r="I32" s="435"/>
      <c r="J32" s="435"/>
      <c r="K32" s="435" t="s">
        <v>88</v>
      </c>
      <c r="L32" s="435"/>
      <c r="M32" s="435"/>
      <c r="N32" s="435"/>
      <c r="O32" s="435"/>
      <c r="P32" s="436" t="s">
        <v>89</v>
      </c>
      <c r="Q32" s="436"/>
    </row>
    <row r="33" ht="33" customHeight="1"/>
    <row r="58" spans="1:26" ht="14.25">
      <c r="A58" s="8"/>
      <c r="B58" s="8"/>
      <c r="C58" s="8"/>
      <c r="E58" s="8"/>
      <c r="F58" s="8"/>
      <c r="G58" s="8"/>
      <c r="H58" s="8"/>
      <c r="I58" s="8"/>
      <c r="J58" s="8"/>
      <c r="K58" s="8"/>
      <c r="M58" s="8"/>
      <c r="N58" s="8"/>
      <c r="O58" s="8"/>
      <c r="P58" s="8"/>
      <c r="Q58" s="8"/>
    </row>
    <row r="59" spans="1:26" ht="14.25">
      <c r="A59" s="8"/>
      <c r="B59" s="8"/>
      <c r="C59" s="8"/>
      <c r="E59" s="8"/>
      <c r="F59" s="8"/>
      <c r="G59" s="8"/>
      <c r="H59" s="8"/>
      <c r="I59" s="8"/>
      <c r="J59" s="8"/>
      <c r="K59" s="8"/>
      <c r="M59" s="8"/>
      <c r="N59" s="8"/>
      <c r="O59" s="8"/>
      <c r="P59" s="8"/>
      <c r="Q59" s="8"/>
    </row>
    <row r="60" spans="1:26" s="8" customFormat="1" ht="30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8" customFormat="1" ht="20.100000000000001" customHeight="1">
      <c r="D61" s="1"/>
      <c r="L61" s="1"/>
      <c r="S61" s="1"/>
      <c r="T61" s="1"/>
      <c r="U61" s="1"/>
      <c r="V61" s="1"/>
      <c r="W61" s="1"/>
      <c r="X61" s="1"/>
      <c r="Y61" s="1"/>
      <c r="Z61" s="1"/>
    </row>
    <row r="62" spans="1:26" s="8" customFormat="1" ht="20.100000000000001" customHeight="1">
      <c r="D62" s="1"/>
      <c r="L62" s="1"/>
    </row>
    <row r="63" spans="1:26" s="8" customFormat="1" ht="20.100000000000001" customHeight="1"/>
    <row r="64" spans="1:26" s="8" customFormat="1" ht="20.100000000000001" customHeight="1"/>
    <row r="65" s="8" customFormat="1" ht="20.100000000000001" customHeight="1"/>
    <row r="66" s="8" customFormat="1" ht="24" customHeight="1"/>
    <row r="67" s="8" customFormat="1" ht="20.100000000000001" customHeight="1"/>
    <row r="68" s="8" customFormat="1" ht="25.5" customHeight="1"/>
    <row r="69" s="8" customFormat="1" ht="20.100000000000001" customHeight="1"/>
    <row r="70" s="8" customFormat="1" ht="24.75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0.100000000000001" customHeight="1"/>
    <row r="79" s="8" customFormat="1" ht="20.100000000000001" customHeight="1"/>
    <row r="80" s="8" customFormat="1" ht="27" customHeight="1"/>
    <row r="81" spans="1:26" s="8" customFormat="1" ht="20.100000000000001" customHeight="1"/>
    <row r="82" spans="1:26" s="8" customFormat="1" ht="27" customHeight="1"/>
    <row r="83" spans="1:26" s="8" customFormat="1" ht="20.100000000000001" customHeight="1"/>
    <row r="84" spans="1:26" s="8" customFormat="1" ht="27" customHeight="1"/>
    <row r="85" spans="1:26" s="8" customFormat="1" ht="20.100000000000001" customHeight="1"/>
    <row r="86" spans="1:26" s="8" customFormat="1" ht="20.100000000000001" customHeight="1"/>
    <row r="87" spans="1:26" s="8" customFormat="1" ht="20.100000000000001" customHeight="1"/>
    <row r="88" spans="1:26" s="8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s="8" customFormat="1" ht="20.100000000000001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1"/>
    </row>
    <row r="90" spans="1:26" ht="14.25">
      <c r="D90" s="8"/>
      <c r="L90" s="8"/>
      <c r="S90" s="8"/>
      <c r="T90" s="8"/>
      <c r="U90" s="8"/>
      <c r="V90" s="8"/>
      <c r="W90" s="8"/>
      <c r="X90" s="8"/>
      <c r="Y90" s="8"/>
      <c r="Z90" s="8"/>
    </row>
    <row r="91" spans="1:26" ht="14.25">
      <c r="D91" s="8"/>
      <c r="L91" s="8"/>
      <c r="S91" s="8"/>
      <c r="T91" s="8"/>
      <c r="U91" s="8"/>
      <c r="V91" s="8"/>
      <c r="W91" s="8"/>
      <c r="X91" s="8"/>
      <c r="Y91" s="8"/>
      <c r="Z91" s="8"/>
    </row>
    <row r="92" spans="1:26" ht="14.25">
      <c r="D92" s="8"/>
      <c r="L92" s="8"/>
    </row>
  </sheetData>
  <sheetProtection formatCells="0" formatRows="0" insertHyperlinks="0" deleteColumns="0" deleteRows="0" sort="0" autoFilter="0"/>
  <mergeCells count="80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D18:Q18"/>
    <mergeCell ref="D8:Q9"/>
    <mergeCell ref="A9:C9"/>
    <mergeCell ref="D10:Q10"/>
    <mergeCell ref="D11:Q11"/>
    <mergeCell ref="D12:Q12"/>
    <mergeCell ref="D13:Q13"/>
    <mergeCell ref="A14:C14"/>
    <mergeCell ref="D14:Q14"/>
    <mergeCell ref="D15:Q15"/>
    <mergeCell ref="D16:Q16"/>
    <mergeCell ref="D17:Q17"/>
    <mergeCell ref="A23:C23"/>
    <mergeCell ref="G23:Q23"/>
    <mergeCell ref="D19:Q19"/>
    <mergeCell ref="A20:B20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O22:P22"/>
    <mergeCell ref="A24:C24"/>
    <mergeCell ref="G24:J24"/>
    <mergeCell ref="K24:L24"/>
    <mergeCell ref="M24:P24"/>
    <mergeCell ref="A25:C25"/>
    <mergeCell ref="G25:J25"/>
    <mergeCell ref="K25:Q25"/>
    <mergeCell ref="A30:D32"/>
    <mergeCell ref="E30:E32"/>
    <mergeCell ref="F30:G30"/>
    <mergeCell ref="H30:J30"/>
    <mergeCell ref="K30:M30"/>
    <mergeCell ref="A26:C26"/>
    <mergeCell ref="G26:Q29"/>
    <mergeCell ref="A27:C27"/>
    <mergeCell ref="A28:C28"/>
    <mergeCell ref="A29:C29"/>
    <mergeCell ref="P32:Q32"/>
    <mergeCell ref="N30:O30"/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0"/>
  <sheetViews>
    <sheetView topLeftCell="A11" zoomScaleSheetLayoutView="100" workbookViewId="0">
      <selection activeCell="D16" sqref="D16:Q16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81" t="s">
        <v>171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81">
        <v>9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81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83" t="s">
        <v>18</v>
      </c>
      <c r="B8" s="83" t="s">
        <v>19</v>
      </c>
      <c r="C8" s="84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6.75" customHeight="1">
      <c r="A10" s="34">
        <v>0.25</v>
      </c>
      <c r="B10" s="34">
        <v>0.75</v>
      </c>
      <c r="C10" s="34">
        <f>B10-A10</f>
        <v>0.5</v>
      </c>
      <c r="D10" s="445" t="s">
        <v>133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35.25" customHeight="1">
      <c r="A11" s="34">
        <v>0</v>
      </c>
      <c r="B11" s="34">
        <v>0</v>
      </c>
      <c r="C11" s="34">
        <f t="shared" ref="C11" si="0">B11-A11</f>
        <v>0</v>
      </c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ht="37.5" customHeight="1">
      <c r="A12" s="446" t="s">
        <v>23</v>
      </c>
      <c r="B12" s="446"/>
      <c r="C12" s="446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</row>
    <row r="13" spans="1:26" ht="41.25" customHeight="1">
      <c r="A13" s="34">
        <v>0.75</v>
      </c>
      <c r="B13" s="34">
        <v>0.83333333333333337</v>
      </c>
      <c r="C13" s="34">
        <v>8.3333333333333329E-2</v>
      </c>
      <c r="D13" s="445" t="s">
        <v>172</v>
      </c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ht="53.25" customHeight="1">
      <c r="A14" s="34">
        <v>0.83333333333333337</v>
      </c>
      <c r="B14" s="34">
        <v>0.875</v>
      </c>
      <c r="C14" s="34">
        <v>4.1666666666666664E-2</v>
      </c>
      <c r="D14" s="445" t="s">
        <v>176</v>
      </c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3" customHeight="1">
      <c r="A15" s="34">
        <v>0.875</v>
      </c>
      <c r="B15" s="34">
        <v>8.3333333333333329E-2</v>
      </c>
      <c r="C15" s="34">
        <v>0.20833333333333334</v>
      </c>
      <c r="D15" s="445" t="s">
        <v>173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33" customHeight="1">
      <c r="A16" s="34">
        <v>8.3333333333333329E-2</v>
      </c>
      <c r="B16" s="34">
        <v>0.25</v>
      </c>
      <c r="C16" s="34">
        <v>0.16666666666666666</v>
      </c>
      <c r="D16" s="454" t="s">
        <v>174</v>
      </c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6"/>
    </row>
    <row r="17" spans="1:17" ht="33" customHeight="1">
      <c r="A17" s="34"/>
      <c r="B17" s="34"/>
      <c r="C17" s="34"/>
      <c r="D17" s="454"/>
      <c r="E17" s="455"/>
      <c r="F17" s="455"/>
      <c r="G17" s="455"/>
      <c r="H17" s="455"/>
      <c r="I17" s="455"/>
      <c r="J17" s="455"/>
      <c r="K17" s="455"/>
      <c r="L17" s="455"/>
      <c r="M17" s="455"/>
      <c r="N17" s="455"/>
      <c r="O17" s="455"/>
      <c r="P17" s="455"/>
      <c r="Q17" s="456"/>
    </row>
    <row r="18" spans="1:17" ht="32.25" customHeight="1">
      <c r="A18" s="439" t="s">
        <v>24</v>
      </c>
      <c r="B18" s="439"/>
      <c r="C18" s="38" t="s">
        <v>119</v>
      </c>
      <c r="D18" s="82" t="s">
        <v>25</v>
      </c>
      <c r="E18" s="82" t="s">
        <v>26</v>
      </c>
      <c r="F18" s="82" t="s">
        <v>27</v>
      </c>
      <c r="G18" s="435" t="s">
        <v>28</v>
      </c>
      <c r="H18" s="435"/>
      <c r="I18" s="435"/>
      <c r="J18" s="435"/>
      <c r="K18" s="435"/>
      <c r="L18" s="435"/>
      <c r="M18" s="435"/>
      <c r="N18" s="435"/>
      <c r="O18" s="435"/>
      <c r="P18" s="435"/>
      <c r="Q18" s="435"/>
    </row>
    <row r="19" spans="1:17" ht="32.25" customHeight="1">
      <c r="A19" s="438" t="s">
        <v>29</v>
      </c>
      <c r="B19" s="438"/>
      <c r="C19" s="438"/>
      <c r="D19" s="35">
        <v>24</v>
      </c>
      <c r="E19" s="35">
        <v>192</v>
      </c>
      <c r="F19" s="37">
        <f>D19+E19</f>
        <v>216</v>
      </c>
      <c r="G19" s="437" t="s">
        <v>30</v>
      </c>
      <c r="H19" s="437"/>
      <c r="I19" s="437"/>
      <c r="J19" s="81">
        <v>6.16</v>
      </c>
      <c r="K19" s="437" t="s">
        <v>31</v>
      </c>
      <c r="L19" s="437"/>
      <c r="M19" s="437" t="s">
        <v>32</v>
      </c>
      <c r="N19" s="437"/>
      <c r="O19" s="437" t="s">
        <v>33</v>
      </c>
      <c r="P19" s="437"/>
      <c r="Q19" s="82" t="s">
        <v>34</v>
      </c>
    </row>
    <row r="20" spans="1:17" ht="32.25" customHeight="1">
      <c r="A20" s="438" t="s">
        <v>35</v>
      </c>
      <c r="B20" s="438"/>
      <c r="C20" s="438"/>
      <c r="D20" s="35">
        <v>9.5</v>
      </c>
      <c r="E20" s="35">
        <v>129</v>
      </c>
      <c r="F20" s="37">
        <f t="shared" ref="F20:F27" si="1">D20+E20</f>
        <v>138.5</v>
      </c>
      <c r="G20" s="435" t="s">
        <v>36</v>
      </c>
      <c r="H20" s="435"/>
      <c r="I20" s="435"/>
      <c r="J20" s="435"/>
      <c r="K20" s="437">
        <v>168.3</v>
      </c>
      <c r="L20" s="437"/>
      <c r="M20" s="437">
        <v>8.94</v>
      </c>
      <c r="N20" s="437"/>
      <c r="O20" s="437" t="s">
        <v>101</v>
      </c>
      <c r="P20" s="437"/>
      <c r="Q20" s="82">
        <v>17.760000000000002</v>
      </c>
    </row>
    <row r="21" spans="1:17" ht="32.25" customHeight="1">
      <c r="A21" s="438" t="s">
        <v>37</v>
      </c>
      <c r="B21" s="438"/>
      <c r="C21" s="438"/>
      <c r="D21" s="35">
        <v>14</v>
      </c>
      <c r="E21" s="35">
        <v>58</v>
      </c>
      <c r="F21" s="37">
        <f t="shared" si="1"/>
        <v>72</v>
      </c>
      <c r="G21" s="439" t="s">
        <v>38</v>
      </c>
      <c r="H21" s="439"/>
      <c r="I21" s="439"/>
      <c r="J21" s="439"/>
      <c r="K21" s="439"/>
      <c r="L21" s="439"/>
      <c r="M21" s="439"/>
      <c r="N21" s="439"/>
      <c r="O21" s="439"/>
      <c r="P21" s="439"/>
      <c r="Q21" s="439"/>
    </row>
    <row r="22" spans="1:17" ht="32.25" customHeight="1">
      <c r="A22" s="441" t="s">
        <v>39</v>
      </c>
      <c r="B22" s="441"/>
      <c r="C22" s="441"/>
      <c r="D22" s="36">
        <v>0.5</v>
      </c>
      <c r="E22" s="36">
        <v>5</v>
      </c>
      <c r="F22" s="37">
        <f t="shared" si="1"/>
        <v>5.5</v>
      </c>
      <c r="G22" s="442" t="s">
        <v>40</v>
      </c>
      <c r="H22" s="442"/>
      <c r="I22" s="442"/>
      <c r="J22" s="442"/>
      <c r="K22" s="437">
        <v>1856</v>
      </c>
      <c r="L22" s="437"/>
      <c r="M22" s="442" t="s">
        <v>41</v>
      </c>
      <c r="N22" s="442"/>
      <c r="O22" s="442"/>
      <c r="P22" s="442"/>
      <c r="Q22" s="82">
        <v>1715.91</v>
      </c>
    </row>
    <row r="23" spans="1:17" ht="32.25" customHeight="1">
      <c r="A23" s="438" t="s">
        <v>42</v>
      </c>
      <c r="B23" s="438"/>
      <c r="C23" s="438"/>
      <c r="D23" s="35">
        <v>0.5</v>
      </c>
      <c r="E23" s="35">
        <v>5</v>
      </c>
      <c r="F23" s="37">
        <f t="shared" si="1"/>
        <v>5.5</v>
      </c>
      <c r="G23" s="439" t="s">
        <v>43</v>
      </c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32.25" customHeight="1">
      <c r="A24" s="438" t="s">
        <v>44</v>
      </c>
      <c r="B24" s="438"/>
      <c r="C24" s="438"/>
      <c r="D24" s="35">
        <v>0</v>
      </c>
      <c r="E24" s="35">
        <v>0</v>
      </c>
      <c r="F24" s="37">
        <f t="shared" si="1"/>
        <v>0</v>
      </c>
      <c r="G24" s="439" t="s">
        <v>177</v>
      </c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32.25" customHeight="1">
      <c r="A25" s="438" t="s">
        <v>45</v>
      </c>
      <c r="B25" s="438"/>
      <c r="C25" s="438"/>
      <c r="D25" s="35">
        <v>0</v>
      </c>
      <c r="E25" s="35">
        <v>0</v>
      </c>
      <c r="F25" s="37">
        <f t="shared" si="1"/>
        <v>0</v>
      </c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2.25" customHeight="1">
      <c r="A26" s="440" t="s">
        <v>46</v>
      </c>
      <c r="B26" s="440"/>
      <c r="C26" s="440"/>
      <c r="D26" s="35">
        <v>0</v>
      </c>
      <c r="E26" s="35">
        <v>0</v>
      </c>
      <c r="F26" s="37">
        <f t="shared" si="1"/>
        <v>0</v>
      </c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30" customHeight="1">
      <c r="A27" s="438" t="s">
        <v>47</v>
      </c>
      <c r="B27" s="438"/>
      <c r="C27" s="438"/>
      <c r="D27" s="35">
        <v>0</v>
      </c>
      <c r="E27" s="35">
        <v>0</v>
      </c>
      <c r="F27" s="37">
        <f t="shared" si="1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24.95" customHeight="1">
      <c r="A28" s="437" t="s">
        <v>86</v>
      </c>
      <c r="B28" s="437"/>
      <c r="C28" s="437"/>
      <c r="D28" s="437"/>
      <c r="E28" s="457" t="s">
        <v>151</v>
      </c>
      <c r="F28" s="435" t="s">
        <v>48</v>
      </c>
      <c r="G28" s="435"/>
      <c r="H28" s="435" t="s">
        <v>49</v>
      </c>
      <c r="I28" s="435"/>
      <c r="J28" s="435"/>
      <c r="K28" s="435" t="s">
        <v>50</v>
      </c>
      <c r="L28" s="435"/>
      <c r="M28" s="435"/>
      <c r="N28" s="435" t="s">
        <v>48</v>
      </c>
      <c r="O28" s="435"/>
      <c r="P28" s="435" t="s">
        <v>51</v>
      </c>
      <c r="Q28" s="435"/>
    </row>
    <row r="29" spans="1:17" ht="24.95" customHeight="1">
      <c r="A29" s="437"/>
      <c r="B29" s="437"/>
      <c r="C29" s="437"/>
      <c r="D29" s="437"/>
      <c r="E29" s="458"/>
      <c r="F29" s="435"/>
      <c r="G29" s="435"/>
      <c r="H29" s="435" t="s">
        <v>52</v>
      </c>
      <c r="I29" s="435"/>
      <c r="J29" s="435"/>
      <c r="K29" s="435" t="s">
        <v>93</v>
      </c>
      <c r="L29" s="435"/>
      <c r="M29" s="435"/>
      <c r="N29" s="435"/>
      <c r="O29" s="435"/>
      <c r="P29" s="436" t="s">
        <v>94</v>
      </c>
      <c r="Q29" s="436"/>
    </row>
    <row r="30" spans="1:17" ht="15.75" customHeight="1">
      <c r="A30" s="437"/>
      <c r="B30" s="437"/>
      <c r="C30" s="437"/>
      <c r="D30" s="437"/>
      <c r="E30" s="459"/>
      <c r="F30" s="435"/>
      <c r="G30" s="435"/>
      <c r="H30" s="435" t="s">
        <v>53</v>
      </c>
      <c r="I30" s="435"/>
      <c r="J30" s="435"/>
      <c r="K30" s="435" t="s">
        <v>88</v>
      </c>
      <c r="L30" s="435"/>
      <c r="M30" s="435"/>
      <c r="N30" s="435"/>
      <c r="O30" s="435"/>
      <c r="P30" s="436" t="s">
        <v>89</v>
      </c>
      <c r="Q30" s="436"/>
    </row>
    <row r="31" spans="1:17" ht="33" customHeight="1"/>
    <row r="56" spans="1:26" ht="14.25">
      <c r="A56" s="8"/>
      <c r="B56" s="8"/>
      <c r="C56" s="8"/>
      <c r="E56" s="8"/>
      <c r="F56" s="8"/>
      <c r="G56" s="8"/>
      <c r="H56" s="8"/>
      <c r="I56" s="8"/>
      <c r="J56" s="8"/>
      <c r="K56" s="8"/>
      <c r="M56" s="8"/>
      <c r="N56" s="8"/>
      <c r="O56" s="8"/>
      <c r="P56" s="8"/>
      <c r="Q56" s="8"/>
    </row>
    <row r="57" spans="1:26" ht="14.25">
      <c r="A57" s="8"/>
      <c r="B57" s="8"/>
      <c r="C57" s="8"/>
      <c r="E57" s="8"/>
      <c r="F57" s="8"/>
      <c r="G57" s="8"/>
      <c r="H57" s="8"/>
      <c r="I57" s="8"/>
      <c r="J57" s="8"/>
      <c r="K57" s="8"/>
      <c r="M57" s="8"/>
      <c r="N57" s="8"/>
      <c r="O57" s="8"/>
      <c r="P57" s="8"/>
      <c r="Q57" s="8"/>
    </row>
    <row r="58" spans="1:26" s="8" customFormat="1" ht="30" customHeight="1">
      <c r="D58" s="1"/>
      <c r="L58" s="1"/>
      <c r="S58" s="1"/>
      <c r="T58" s="1"/>
      <c r="U58" s="1"/>
      <c r="V58" s="1"/>
      <c r="W58" s="1"/>
      <c r="X58" s="1"/>
      <c r="Y58" s="1"/>
      <c r="Z58" s="1"/>
    </row>
    <row r="59" spans="1:26" s="8" customFormat="1" ht="20.100000000000001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8" customFormat="1" ht="20.100000000000001" customHeight="1">
      <c r="D60" s="1"/>
      <c r="L60" s="1"/>
    </row>
    <row r="61" spans="1:26" s="8" customFormat="1" ht="20.100000000000001" customHeight="1"/>
    <row r="62" spans="1:26" s="8" customFormat="1" ht="20.100000000000001" customHeight="1"/>
    <row r="63" spans="1:26" s="8" customFormat="1" ht="20.100000000000001" customHeight="1"/>
    <row r="64" spans="1:26" s="8" customFormat="1" ht="24" customHeight="1"/>
    <row r="65" s="8" customFormat="1" ht="20.100000000000001" customHeight="1"/>
    <row r="66" s="8" customFormat="1" ht="25.5" customHeight="1"/>
    <row r="67" s="8" customFormat="1" ht="20.100000000000001" customHeight="1"/>
    <row r="68" s="8" customFormat="1" ht="24.75" customHeight="1"/>
    <row r="69" s="8" customFormat="1" ht="20.100000000000001" customHeight="1"/>
    <row r="70" s="8" customFormat="1" ht="20.100000000000001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7" customHeight="1"/>
    <row r="79" s="8" customFormat="1" ht="20.100000000000001" customHeight="1"/>
    <row r="80" s="8" customFormat="1" ht="27" customHeight="1"/>
    <row r="81" spans="1:26" s="8" customFormat="1" ht="20.100000000000001" customHeight="1"/>
    <row r="82" spans="1:26" s="8" customFormat="1" ht="27" customHeight="1"/>
    <row r="83" spans="1:26" s="8" customFormat="1" ht="20.100000000000001" customHeight="1"/>
    <row r="84" spans="1:26" s="8" customFormat="1" ht="20.100000000000001" customHeight="1"/>
    <row r="85" spans="1:26" s="8" customFormat="1" ht="20.100000000000001" customHeight="1"/>
    <row r="86" spans="1:26" s="8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8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ht="14.25">
      <c r="D88" s="8"/>
      <c r="L88" s="8"/>
      <c r="S88" s="8"/>
      <c r="T88" s="8"/>
      <c r="U88" s="8"/>
      <c r="V88" s="8"/>
      <c r="W88" s="8"/>
      <c r="X88" s="8"/>
      <c r="Y88" s="8"/>
      <c r="Z88" s="8"/>
    </row>
    <row r="89" spans="1:26" ht="14.25">
      <c r="D89" s="8"/>
      <c r="L89" s="8"/>
      <c r="S89" s="8"/>
      <c r="T89" s="8"/>
      <c r="U89" s="8"/>
      <c r="V89" s="8"/>
      <c r="W89" s="8"/>
      <c r="X89" s="8"/>
      <c r="Y89" s="8"/>
      <c r="Z89" s="8"/>
    </row>
    <row r="90" spans="1:26" ht="14.25">
      <c r="D90" s="8"/>
      <c r="L90" s="8"/>
    </row>
  </sheetData>
  <sheetProtection formatCells="0" formatRows="0" insertHyperlinks="0" deleteColumns="0" deleteRows="0" sort="0" autoFilter="0"/>
  <mergeCells count="78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D16:Q16"/>
    <mergeCell ref="D8:Q9"/>
    <mergeCell ref="A9:C9"/>
    <mergeCell ref="D10:Q10"/>
    <mergeCell ref="D11:Q11"/>
    <mergeCell ref="A12:C12"/>
    <mergeCell ref="D12:Q12"/>
    <mergeCell ref="D13:Q13"/>
    <mergeCell ref="D14:Q14"/>
    <mergeCell ref="D15:Q15"/>
    <mergeCell ref="A21:C21"/>
    <mergeCell ref="G21:Q21"/>
    <mergeCell ref="D17:Q17"/>
    <mergeCell ref="A18:B18"/>
    <mergeCell ref="G18:Q18"/>
    <mergeCell ref="A19:C19"/>
    <mergeCell ref="G19:I19"/>
    <mergeCell ref="K19:L19"/>
    <mergeCell ref="M19:N19"/>
    <mergeCell ref="O19:P19"/>
    <mergeCell ref="A20:C20"/>
    <mergeCell ref="G20:J20"/>
    <mergeCell ref="K20:L20"/>
    <mergeCell ref="M20:N20"/>
    <mergeCell ref="O20:P20"/>
    <mergeCell ref="A22:C22"/>
    <mergeCell ref="G22:J22"/>
    <mergeCell ref="K22:L22"/>
    <mergeCell ref="M22:P22"/>
    <mergeCell ref="A23:C23"/>
    <mergeCell ref="G23:J23"/>
    <mergeCell ref="K23:Q23"/>
    <mergeCell ref="A28:D30"/>
    <mergeCell ref="E28:E30"/>
    <mergeCell ref="F28:G28"/>
    <mergeCell ref="H28:J28"/>
    <mergeCell ref="K28:M28"/>
    <mergeCell ref="A24:C24"/>
    <mergeCell ref="G24:Q27"/>
    <mergeCell ref="A25:C25"/>
    <mergeCell ref="A26:C26"/>
    <mergeCell ref="A27:C27"/>
    <mergeCell ref="P30:Q30"/>
    <mergeCell ref="N28:O28"/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topLeftCell="A11" zoomScaleSheetLayoutView="100" workbookViewId="0">
      <selection activeCell="D17" sqref="D17:Q17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88" t="s">
        <v>175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88">
        <v>10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88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87" t="s">
        <v>18</v>
      </c>
      <c r="B8" s="87" t="s">
        <v>19</v>
      </c>
      <c r="C8" s="86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6.75" customHeight="1">
      <c r="A10" s="34">
        <v>0.25</v>
      </c>
      <c r="B10" s="34">
        <v>0.3125</v>
      </c>
      <c r="C10" s="34">
        <f>B10-A10</f>
        <v>6.25E-2</v>
      </c>
      <c r="D10" s="445" t="s">
        <v>178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35.25" customHeight="1">
      <c r="A11" s="34">
        <v>0.3125</v>
      </c>
      <c r="B11" s="34">
        <v>0.35416666666666669</v>
      </c>
      <c r="C11" s="34">
        <f t="shared" ref="C11:C12" si="0">B11-A11</f>
        <v>4.1666666666666685E-2</v>
      </c>
      <c r="D11" s="445" t="s">
        <v>164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35.25" customHeight="1">
      <c r="A12" s="34">
        <v>0.35416666666666669</v>
      </c>
      <c r="B12" s="34">
        <v>0.75</v>
      </c>
      <c r="C12" s="34">
        <f t="shared" si="0"/>
        <v>0.39583333333333331</v>
      </c>
      <c r="D12" s="445" t="s">
        <v>182</v>
      </c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s="8" customFormat="1" ht="35.25" customHeight="1">
      <c r="A13" s="34">
        <v>0</v>
      </c>
      <c r="B13" s="34">
        <v>0</v>
      </c>
      <c r="C13" s="34">
        <f t="shared" ref="C13" si="1">B13-A13</f>
        <v>0</v>
      </c>
      <c r="D13" s="447"/>
      <c r="E13" s="447"/>
      <c r="F13" s="447"/>
      <c r="G13" s="447"/>
      <c r="H13" s="447"/>
      <c r="I13" s="447"/>
      <c r="J13" s="447"/>
      <c r="K13" s="447"/>
      <c r="L13" s="447"/>
      <c r="M13" s="447"/>
      <c r="N13" s="447"/>
      <c r="O13" s="447"/>
      <c r="P13" s="447"/>
      <c r="Q13" s="447"/>
    </row>
    <row r="14" spans="1:26" ht="37.5" customHeight="1">
      <c r="A14" s="446" t="s">
        <v>23</v>
      </c>
      <c r="B14" s="446"/>
      <c r="C14" s="446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</row>
    <row r="15" spans="1:26" ht="41.25" customHeight="1">
      <c r="A15" s="34">
        <v>0.75</v>
      </c>
      <c r="B15" s="34">
        <v>0.83333333333333337</v>
      </c>
      <c r="C15" s="34">
        <v>8.3333333333333329E-2</v>
      </c>
      <c r="D15" s="445" t="s">
        <v>181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53.25" customHeight="1">
      <c r="A16" s="34">
        <v>0.83333333333333337</v>
      </c>
      <c r="B16" s="34">
        <v>0.95833333333333337</v>
      </c>
      <c r="C16" s="34">
        <v>0.125</v>
      </c>
      <c r="D16" s="445" t="s">
        <v>187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3" customHeight="1">
      <c r="A17" s="34">
        <v>0.95833333333333337</v>
      </c>
      <c r="B17" s="34">
        <v>0.97916666666666663</v>
      </c>
      <c r="C17" s="34">
        <v>2.0833333333333332E-2</v>
      </c>
      <c r="D17" s="445" t="s">
        <v>183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3" customHeight="1">
      <c r="A18" s="34">
        <v>0.97916666666666663</v>
      </c>
      <c r="B18" s="34">
        <v>6.25E-2</v>
      </c>
      <c r="C18" s="34">
        <v>8.3333333333333329E-2</v>
      </c>
      <c r="D18" s="454" t="s">
        <v>185</v>
      </c>
      <c r="E18" s="455"/>
      <c r="F18" s="455"/>
      <c r="G18" s="455"/>
      <c r="H18" s="455"/>
      <c r="I18" s="455"/>
      <c r="J18" s="455"/>
      <c r="K18" s="455"/>
      <c r="L18" s="455"/>
      <c r="M18" s="455"/>
      <c r="N18" s="455"/>
      <c r="O18" s="455"/>
      <c r="P18" s="455"/>
      <c r="Q18" s="456"/>
    </row>
    <row r="19" spans="1:17" ht="33" customHeight="1">
      <c r="A19" s="34">
        <v>6.25E-2</v>
      </c>
      <c r="B19" s="34">
        <v>0.25</v>
      </c>
      <c r="C19" s="34">
        <v>0.1875</v>
      </c>
      <c r="D19" s="454" t="s">
        <v>184</v>
      </c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6"/>
    </row>
    <row r="20" spans="1:17" ht="32.25" customHeight="1">
      <c r="A20" s="439" t="s">
        <v>24</v>
      </c>
      <c r="B20" s="439"/>
      <c r="C20" s="38" t="s">
        <v>119</v>
      </c>
      <c r="D20" s="85" t="s">
        <v>25</v>
      </c>
      <c r="E20" s="85" t="s">
        <v>26</v>
      </c>
      <c r="F20" s="85" t="s">
        <v>27</v>
      </c>
      <c r="G20" s="435" t="s">
        <v>28</v>
      </c>
      <c r="H20" s="435"/>
      <c r="I20" s="435"/>
      <c r="J20" s="435"/>
      <c r="K20" s="435"/>
      <c r="L20" s="435"/>
      <c r="M20" s="435"/>
      <c r="N20" s="435"/>
      <c r="O20" s="435"/>
      <c r="P20" s="435"/>
      <c r="Q20" s="435"/>
    </row>
    <row r="21" spans="1:17" ht="32.25" customHeight="1">
      <c r="A21" s="438" t="s">
        <v>29</v>
      </c>
      <c r="B21" s="438"/>
      <c r="C21" s="438"/>
      <c r="D21" s="35">
        <v>24</v>
      </c>
      <c r="E21" s="35">
        <v>216</v>
      </c>
      <c r="F21" s="37">
        <f>D21+E21</f>
        <v>240</v>
      </c>
      <c r="G21" s="437" t="s">
        <v>30</v>
      </c>
      <c r="H21" s="437"/>
      <c r="I21" s="437"/>
      <c r="J21" s="88">
        <v>6.16</v>
      </c>
      <c r="K21" s="437" t="s">
        <v>31</v>
      </c>
      <c r="L21" s="437"/>
      <c r="M21" s="437" t="s">
        <v>32</v>
      </c>
      <c r="N21" s="437"/>
      <c r="O21" s="437" t="s">
        <v>33</v>
      </c>
      <c r="P21" s="437"/>
      <c r="Q21" s="85" t="s">
        <v>34</v>
      </c>
    </row>
    <row r="22" spans="1:17" ht="32.25" customHeight="1">
      <c r="A22" s="438" t="s">
        <v>35</v>
      </c>
      <c r="B22" s="438"/>
      <c r="C22" s="438"/>
      <c r="D22" s="35">
        <v>23</v>
      </c>
      <c r="E22" s="35">
        <v>138.5</v>
      </c>
      <c r="F22" s="37">
        <f t="shared" ref="F22:F29" si="2">D22+E22</f>
        <v>161.5</v>
      </c>
      <c r="G22" s="435" t="s">
        <v>36</v>
      </c>
      <c r="H22" s="435"/>
      <c r="I22" s="435"/>
      <c r="J22" s="435"/>
      <c r="K22" s="437">
        <v>168.3</v>
      </c>
      <c r="L22" s="437"/>
      <c r="M22" s="437">
        <v>8.94</v>
      </c>
      <c r="N22" s="437"/>
      <c r="O22" s="437" t="s">
        <v>101</v>
      </c>
      <c r="P22" s="437"/>
      <c r="Q22" s="85">
        <v>17.760000000000002</v>
      </c>
    </row>
    <row r="23" spans="1:17" ht="32.25" customHeight="1">
      <c r="A23" s="438" t="s">
        <v>37</v>
      </c>
      <c r="B23" s="438"/>
      <c r="C23" s="438"/>
      <c r="D23" s="35">
        <v>0</v>
      </c>
      <c r="E23" s="35">
        <v>72</v>
      </c>
      <c r="F23" s="37">
        <f t="shared" si="2"/>
        <v>72</v>
      </c>
      <c r="G23" s="439" t="s">
        <v>38</v>
      </c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32.25" customHeight="1">
      <c r="A24" s="441" t="s">
        <v>39</v>
      </c>
      <c r="B24" s="441"/>
      <c r="C24" s="441"/>
      <c r="D24" s="36">
        <v>1</v>
      </c>
      <c r="E24" s="36">
        <v>5.5</v>
      </c>
      <c r="F24" s="37">
        <f t="shared" si="2"/>
        <v>6.5</v>
      </c>
      <c r="G24" s="442" t="s">
        <v>40</v>
      </c>
      <c r="H24" s="442"/>
      <c r="I24" s="442"/>
      <c r="J24" s="442"/>
      <c r="K24" s="437">
        <v>1856</v>
      </c>
      <c r="L24" s="437"/>
      <c r="M24" s="442" t="s">
        <v>41</v>
      </c>
      <c r="N24" s="442"/>
      <c r="O24" s="442"/>
      <c r="P24" s="442"/>
      <c r="Q24" s="85">
        <v>1715.91</v>
      </c>
    </row>
    <row r="25" spans="1:17" ht="32.25" customHeight="1">
      <c r="A25" s="438" t="s">
        <v>42</v>
      </c>
      <c r="B25" s="438"/>
      <c r="C25" s="438"/>
      <c r="D25" s="35">
        <v>1</v>
      </c>
      <c r="E25" s="35">
        <v>5.5</v>
      </c>
      <c r="F25" s="37">
        <f t="shared" si="2"/>
        <v>6.5</v>
      </c>
      <c r="G25" s="439" t="s">
        <v>43</v>
      </c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9.75" customHeight="1">
      <c r="A26" s="438" t="s">
        <v>44</v>
      </c>
      <c r="B26" s="438"/>
      <c r="C26" s="438"/>
      <c r="D26" s="35">
        <v>0</v>
      </c>
      <c r="E26" s="35">
        <v>0</v>
      </c>
      <c r="F26" s="37">
        <f t="shared" si="2"/>
        <v>0</v>
      </c>
      <c r="G26" s="439" t="s">
        <v>188</v>
      </c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39.75" customHeight="1">
      <c r="A27" s="438" t="s">
        <v>45</v>
      </c>
      <c r="B27" s="438"/>
      <c r="C27" s="438"/>
      <c r="D27" s="35">
        <v>0</v>
      </c>
      <c r="E27" s="35">
        <v>0</v>
      </c>
      <c r="F27" s="37">
        <f t="shared" si="2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39.75" customHeight="1">
      <c r="A28" s="440" t="s">
        <v>46</v>
      </c>
      <c r="B28" s="440"/>
      <c r="C28" s="440"/>
      <c r="D28" s="35">
        <v>0</v>
      </c>
      <c r="E28" s="35">
        <v>0</v>
      </c>
      <c r="F28" s="37">
        <f t="shared" si="2"/>
        <v>0</v>
      </c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</row>
    <row r="29" spans="1:17" ht="39.75" customHeight="1">
      <c r="A29" s="438" t="s">
        <v>47</v>
      </c>
      <c r="B29" s="438"/>
      <c r="C29" s="438"/>
      <c r="D29" s="35">
        <v>0</v>
      </c>
      <c r="E29" s="35">
        <v>0</v>
      </c>
      <c r="F29" s="37">
        <f t="shared" si="2"/>
        <v>0</v>
      </c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</row>
    <row r="30" spans="1:17" ht="24.95" customHeight="1">
      <c r="A30" s="437" t="s">
        <v>86</v>
      </c>
      <c r="B30" s="437"/>
      <c r="C30" s="437"/>
      <c r="D30" s="437"/>
      <c r="E30" s="460" t="s">
        <v>186</v>
      </c>
      <c r="F30" s="435" t="s">
        <v>48</v>
      </c>
      <c r="G30" s="435"/>
      <c r="H30" s="435" t="s">
        <v>49</v>
      </c>
      <c r="I30" s="435"/>
      <c r="J30" s="435"/>
      <c r="K30" s="435" t="s">
        <v>50</v>
      </c>
      <c r="L30" s="435"/>
      <c r="M30" s="435"/>
      <c r="N30" s="435" t="s">
        <v>48</v>
      </c>
      <c r="O30" s="435"/>
      <c r="P30" s="435" t="s">
        <v>51</v>
      </c>
      <c r="Q30" s="435"/>
    </row>
    <row r="31" spans="1:17" ht="24.95" customHeight="1">
      <c r="A31" s="437"/>
      <c r="B31" s="437"/>
      <c r="C31" s="437"/>
      <c r="D31" s="437"/>
      <c r="E31" s="461"/>
      <c r="F31" s="435"/>
      <c r="G31" s="435"/>
      <c r="H31" s="435" t="s">
        <v>52</v>
      </c>
      <c r="I31" s="435"/>
      <c r="J31" s="435"/>
      <c r="K31" s="435" t="s">
        <v>93</v>
      </c>
      <c r="L31" s="435"/>
      <c r="M31" s="435"/>
      <c r="N31" s="435"/>
      <c r="O31" s="435"/>
      <c r="P31" s="436" t="s">
        <v>94</v>
      </c>
      <c r="Q31" s="436"/>
    </row>
    <row r="32" spans="1:17" ht="15.75" customHeight="1">
      <c r="A32" s="437"/>
      <c r="B32" s="437"/>
      <c r="C32" s="437"/>
      <c r="D32" s="437"/>
      <c r="E32" s="462"/>
      <c r="F32" s="435"/>
      <c r="G32" s="435"/>
      <c r="H32" s="435" t="s">
        <v>53</v>
      </c>
      <c r="I32" s="435"/>
      <c r="J32" s="435"/>
      <c r="K32" s="435" t="s">
        <v>88</v>
      </c>
      <c r="L32" s="435"/>
      <c r="M32" s="435"/>
      <c r="N32" s="435"/>
      <c r="O32" s="435"/>
      <c r="P32" s="436" t="s">
        <v>89</v>
      </c>
      <c r="Q32" s="436"/>
    </row>
    <row r="33" ht="33" customHeight="1"/>
    <row r="58" spans="1:26" ht="14.25">
      <c r="A58" s="8"/>
      <c r="B58" s="8"/>
      <c r="C58" s="8"/>
      <c r="E58" s="8"/>
      <c r="F58" s="8"/>
      <c r="G58" s="8"/>
      <c r="H58" s="8"/>
      <c r="I58" s="8"/>
      <c r="J58" s="8"/>
      <c r="K58" s="8"/>
      <c r="M58" s="8"/>
      <c r="N58" s="8"/>
      <c r="O58" s="8"/>
      <c r="P58" s="8"/>
      <c r="Q58" s="8"/>
    </row>
    <row r="59" spans="1:26" ht="14.25">
      <c r="A59" s="8"/>
      <c r="B59" s="8"/>
      <c r="C59" s="8"/>
      <c r="E59" s="8"/>
      <c r="F59" s="8"/>
      <c r="G59" s="8"/>
      <c r="H59" s="8"/>
      <c r="I59" s="8"/>
      <c r="J59" s="8"/>
      <c r="K59" s="8"/>
      <c r="M59" s="8"/>
      <c r="N59" s="8"/>
      <c r="O59" s="8"/>
      <c r="P59" s="8"/>
      <c r="Q59" s="8"/>
    </row>
    <row r="60" spans="1:26" s="8" customFormat="1" ht="30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8" customFormat="1" ht="20.100000000000001" customHeight="1">
      <c r="D61" s="1"/>
      <c r="L61" s="1"/>
      <c r="S61" s="1"/>
      <c r="T61" s="1"/>
      <c r="U61" s="1"/>
      <c r="V61" s="1"/>
      <c r="W61" s="1"/>
      <c r="X61" s="1"/>
      <c r="Y61" s="1"/>
      <c r="Z61" s="1"/>
    </row>
    <row r="62" spans="1:26" s="8" customFormat="1" ht="20.100000000000001" customHeight="1">
      <c r="D62" s="1"/>
      <c r="L62" s="1"/>
    </row>
    <row r="63" spans="1:26" s="8" customFormat="1" ht="20.100000000000001" customHeight="1"/>
    <row r="64" spans="1:26" s="8" customFormat="1" ht="20.100000000000001" customHeight="1"/>
    <row r="65" s="8" customFormat="1" ht="20.100000000000001" customHeight="1"/>
    <row r="66" s="8" customFormat="1" ht="24" customHeight="1"/>
    <row r="67" s="8" customFormat="1" ht="20.100000000000001" customHeight="1"/>
    <row r="68" s="8" customFormat="1" ht="25.5" customHeight="1"/>
    <row r="69" s="8" customFormat="1" ht="20.100000000000001" customHeight="1"/>
    <row r="70" s="8" customFormat="1" ht="24.75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0.100000000000001" customHeight="1"/>
    <row r="79" s="8" customFormat="1" ht="20.100000000000001" customHeight="1"/>
    <row r="80" s="8" customFormat="1" ht="27" customHeight="1"/>
    <row r="81" spans="1:26" s="8" customFormat="1" ht="20.100000000000001" customHeight="1"/>
    <row r="82" spans="1:26" s="8" customFormat="1" ht="27" customHeight="1"/>
    <row r="83" spans="1:26" s="8" customFormat="1" ht="20.100000000000001" customHeight="1"/>
    <row r="84" spans="1:26" s="8" customFormat="1" ht="27" customHeight="1"/>
    <row r="85" spans="1:26" s="8" customFormat="1" ht="20.100000000000001" customHeight="1"/>
    <row r="86" spans="1:26" s="8" customFormat="1" ht="20.100000000000001" customHeight="1"/>
    <row r="87" spans="1:26" s="8" customFormat="1" ht="20.100000000000001" customHeight="1"/>
    <row r="88" spans="1:26" s="8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s="8" customFormat="1" ht="20.100000000000001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1"/>
    </row>
    <row r="90" spans="1:26" ht="14.25">
      <c r="D90" s="8"/>
      <c r="L90" s="8"/>
      <c r="S90" s="8"/>
      <c r="T90" s="8"/>
      <c r="U90" s="8"/>
      <c r="V90" s="8"/>
      <c r="W90" s="8"/>
      <c r="X90" s="8"/>
      <c r="Y90" s="8"/>
      <c r="Z90" s="8"/>
    </row>
    <row r="91" spans="1:26" ht="14.25">
      <c r="D91" s="8"/>
      <c r="L91" s="8"/>
      <c r="S91" s="8"/>
      <c r="T91" s="8"/>
      <c r="U91" s="8"/>
      <c r="V91" s="8"/>
      <c r="W91" s="8"/>
      <c r="X91" s="8"/>
      <c r="Y91" s="8"/>
      <c r="Z91" s="8"/>
    </row>
    <row r="92" spans="1:26" ht="14.25">
      <c r="D92" s="8"/>
      <c r="L92" s="8"/>
    </row>
  </sheetData>
  <sheetProtection formatCells="0" formatRows="0" insertHyperlinks="0" deleteColumns="0" deleteRows="0" sort="0" autoFilter="0"/>
  <mergeCells count="80"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P32:Q32"/>
    <mergeCell ref="N30:O30"/>
    <mergeCell ref="A30:D32"/>
    <mergeCell ref="E30:E32"/>
    <mergeCell ref="F30:G30"/>
    <mergeCell ref="H30:J30"/>
    <mergeCell ref="K30:M30"/>
    <mergeCell ref="A25:C25"/>
    <mergeCell ref="G25:J25"/>
    <mergeCell ref="K25:Q25"/>
    <mergeCell ref="A26:C26"/>
    <mergeCell ref="G26:Q29"/>
    <mergeCell ref="A27:C27"/>
    <mergeCell ref="A28:C28"/>
    <mergeCell ref="A29:C29"/>
    <mergeCell ref="A23:C23"/>
    <mergeCell ref="G23:Q23"/>
    <mergeCell ref="A24:C24"/>
    <mergeCell ref="G24:J24"/>
    <mergeCell ref="K24:L24"/>
    <mergeCell ref="M24:P24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O22:P22"/>
    <mergeCell ref="A20:B20"/>
    <mergeCell ref="G20:Q20"/>
    <mergeCell ref="D8:Q9"/>
    <mergeCell ref="A9:C9"/>
    <mergeCell ref="D10:Q10"/>
    <mergeCell ref="D16:Q16"/>
    <mergeCell ref="A14:C14"/>
    <mergeCell ref="D14:Q14"/>
    <mergeCell ref="D11:Q11"/>
    <mergeCell ref="D12:Q12"/>
    <mergeCell ref="D15:Q15"/>
    <mergeCell ref="D17:Q17"/>
    <mergeCell ref="D18:Q18"/>
    <mergeCell ref="D19:Q19"/>
    <mergeCell ref="D13:Q1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0"/>
  <sheetViews>
    <sheetView topLeftCell="A10" zoomScaleSheetLayoutView="100" workbookViewId="0">
      <selection activeCell="D14" sqref="D14:Q14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93" t="s">
        <v>190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92">
        <v>11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92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91" t="s">
        <v>18</v>
      </c>
      <c r="B8" s="91" t="s">
        <v>19</v>
      </c>
      <c r="C8" s="90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6.75" customHeight="1">
      <c r="A10" s="34">
        <v>0.25</v>
      </c>
      <c r="B10" s="34">
        <v>0.33333333333333331</v>
      </c>
      <c r="C10" s="34">
        <f>B10-A10</f>
        <v>8.3333333333333315E-2</v>
      </c>
      <c r="D10" s="445" t="s">
        <v>189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27" customHeight="1">
      <c r="A11" s="34">
        <v>0.33333333333333331</v>
      </c>
      <c r="B11" s="34">
        <v>0.58333333333333337</v>
      </c>
      <c r="C11" s="34">
        <f t="shared" ref="C11:C13" si="0">B11-A11</f>
        <v>0.25000000000000006</v>
      </c>
      <c r="D11" s="445" t="s">
        <v>191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36" customHeight="1">
      <c r="A12" s="34">
        <v>0.58333333333333337</v>
      </c>
      <c r="B12" s="34">
        <v>0.66666666666666663</v>
      </c>
      <c r="C12" s="34">
        <f t="shared" si="0"/>
        <v>8.3333333333333259E-2</v>
      </c>
      <c r="D12" s="445" t="s">
        <v>195</v>
      </c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s="8" customFormat="1" ht="35.25" customHeight="1">
      <c r="A13" s="34">
        <v>0.66666666666666663</v>
      </c>
      <c r="B13" s="34">
        <v>0.75</v>
      </c>
      <c r="C13" s="34">
        <f t="shared" si="0"/>
        <v>8.333333333333337E-2</v>
      </c>
      <c r="D13" s="463" t="s">
        <v>192</v>
      </c>
      <c r="E13" s="463"/>
      <c r="F13" s="463"/>
      <c r="G13" s="463"/>
      <c r="H13" s="463"/>
      <c r="I13" s="463"/>
      <c r="J13" s="463"/>
      <c r="K13" s="463"/>
      <c r="L13" s="463"/>
      <c r="M13" s="463"/>
      <c r="N13" s="463"/>
      <c r="O13" s="463"/>
      <c r="P13" s="463"/>
      <c r="Q13" s="463"/>
    </row>
    <row r="14" spans="1:26" ht="37.5" customHeight="1">
      <c r="A14" s="446" t="s">
        <v>23</v>
      </c>
      <c r="B14" s="446"/>
      <c r="C14" s="446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</row>
    <row r="15" spans="1:26" ht="41.25" customHeight="1">
      <c r="A15" s="34">
        <v>0.75</v>
      </c>
      <c r="B15" s="34">
        <v>0.91666666666666663</v>
      </c>
      <c r="C15" s="34">
        <v>0.16666666666666666</v>
      </c>
      <c r="D15" s="445" t="s">
        <v>193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33.75" customHeight="1">
      <c r="A16" s="34">
        <v>0.91666666666666663</v>
      </c>
      <c r="B16" s="34">
        <v>0.25</v>
      </c>
      <c r="C16" s="34">
        <v>0.33333333333333331</v>
      </c>
      <c r="D16" s="445" t="s">
        <v>194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3" customHeight="1">
      <c r="A17" s="34"/>
      <c r="B17" s="34"/>
      <c r="C17" s="34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2.25" customHeight="1">
      <c r="A18" s="439" t="s">
        <v>24</v>
      </c>
      <c r="B18" s="439"/>
      <c r="C18" s="38" t="s">
        <v>119</v>
      </c>
      <c r="D18" s="89" t="s">
        <v>25</v>
      </c>
      <c r="E18" s="89" t="s">
        <v>26</v>
      </c>
      <c r="F18" s="89" t="s">
        <v>27</v>
      </c>
      <c r="G18" s="435" t="s">
        <v>28</v>
      </c>
      <c r="H18" s="435"/>
      <c r="I18" s="435"/>
      <c r="J18" s="435"/>
      <c r="K18" s="435"/>
      <c r="L18" s="435"/>
      <c r="M18" s="435"/>
      <c r="N18" s="435"/>
      <c r="O18" s="435"/>
      <c r="P18" s="435"/>
      <c r="Q18" s="435"/>
    </row>
    <row r="19" spans="1:17" ht="32.25" customHeight="1">
      <c r="A19" s="438" t="s">
        <v>29</v>
      </c>
      <c r="B19" s="438"/>
      <c r="C19" s="438"/>
      <c r="D19" s="35">
        <v>24</v>
      </c>
      <c r="E19" s="35">
        <v>240</v>
      </c>
      <c r="F19" s="37">
        <f>D19+E19</f>
        <v>264</v>
      </c>
      <c r="G19" s="437" t="s">
        <v>30</v>
      </c>
      <c r="H19" s="437"/>
      <c r="I19" s="437"/>
      <c r="J19" s="92">
        <v>6.16</v>
      </c>
      <c r="K19" s="437" t="s">
        <v>31</v>
      </c>
      <c r="L19" s="437"/>
      <c r="M19" s="437" t="s">
        <v>32</v>
      </c>
      <c r="N19" s="437"/>
      <c r="O19" s="437" t="s">
        <v>33</v>
      </c>
      <c r="P19" s="437"/>
      <c r="Q19" s="89" t="s">
        <v>34</v>
      </c>
    </row>
    <row r="20" spans="1:17" ht="32.25" customHeight="1">
      <c r="A20" s="438" t="s">
        <v>35</v>
      </c>
      <c r="B20" s="438"/>
      <c r="C20" s="438"/>
      <c r="D20" s="35">
        <v>15.5</v>
      </c>
      <c r="E20" s="35">
        <v>161.5</v>
      </c>
      <c r="F20" s="37">
        <f t="shared" ref="F20:F27" si="1">D20+E20</f>
        <v>177</v>
      </c>
      <c r="G20" s="435" t="s">
        <v>36</v>
      </c>
      <c r="H20" s="435"/>
      <c r="I20" s="435"/>
      <c r="J20" s="435"/>
      <c r="K20" s="437">
        <v>168.3</v>
      </c>
      <c r="L20" s="437"/>
      <c r="M20" s="437">
        <v>8.94</v>
      </c>
      <c r="N20" s="437"/>
      <c r="O20" s="437" t="s">
        <v>101</v>
      </c>
      <c r="P20" s="437"/>
      <c r="Q20" s="89">
        <v>17.760000000000002</v>
      </c>
    </row>
    <row r="21" spans="1:17" ht="32.25" customHeight="1">
      <c r="A21" s="438" t="s">
        <v>37</v>
      </c>
      <c r="B21" s="438"/>
      <c r="C21" s="438"/>
      <c r="D21" s="35">
        <v>0</v>
      </c>
      <c r="E21" s="35">
        <v>72</v>
      </c>
      <c r="F21" s="37">
        <f t="shared" si="1"/>
        <v>72</v>
      </c>
      <c r="G21" s="439" t="s">
        <v>38</v>
      </c>
      <c r="H21" s="439"/>
      <c r="I21" s="439"/>
      <c r="J21" s="439"/>
      <c r="K21" s="439"/>
      <c r="L21" s="439"/>
      <c r="M21" s="439"/>
      <c r="N21" s="439"/>
      <c r="O21" s="439"/>
      <c r="P21" s="439"/>
      <c r="Q21" s="439"/>
    </row>
    <row r="22" spans="1:17" ht="32.25" customHeight="1">
      <c r="A22" s="441" t="s">
        <v>39</v>
      </c>
      <c r="B22" s="441"/>
      <c r="C22" s="441"/>
      <c r="D22" s="36">
        <v>8.5</v>
      </c>
      <c r="E22" s="36">
        <v>6.5</v>
      </c>
      <c r="F22" s="37">
        <f>D22+E22</f>
        <v>15</v>
      </c>
      <c r="G22" s="442" t="s">
        <v>40</v>
      </c>
      <c r="H22" s="442"/>
      <c r="I22" s="442"/>
      <c r="J22" s="442"/>
      <c r="K22" s="437">
        <v>1856</v>
      </c>
      <c r="L22" s="437"/>
      <c r="M22" s="442" t="s">
        <v>41</v>
      </c>
      <c r="N22" s="442"/>
      <c r="O22" s="442"/>
      <c r="P22" s="442"/>
      <c r="Q22" s="89">
        <v>1715.91</v>
      </c>
    </row>
    <row r="23" spans="1:17" ht="32.25" customHeight="1">
      <c r="A23" s="438" t="s">
        <v>42</v>
      </c>
      <c r="B23" s="438"/>
      <c r="C23" s="438"/>
      <c r="D23" s="35">
        <v>0.5</v>
      </c>
      <c r="E23" s="35">
        <v>6.5</v>
      </c>
      <c r="F23" s="37">
        <f t="shared" si="1"/>
        <v>7</v>
      </c>
      <c r="G23" s="439" t="s">
        <v>43</v>
      </c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39.75" customHeight="1">
      <c r="A24" s="438" t="s">
        <v>44</v>
      </c>
      <c r="B24" s="438"/>
      <c r="C24" s="438"/>
      <c r="D24" s="35">
        <v>0</v>
      </c>
      <c r="E24" s="35">
        <v>0</v>
      </c>
      <c r="F24" s="37">
        <f t="shared" si="1"/>
        <v>0</v>
      </c>
      <c r="G24" s="439" t="s">
        <v>196</v>
      </c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39.75" customHeight="1">
      <c r="A25" s="438" t="s">
        <v>45</v>
      </c>
      <c r="B25" s="438"/>
      <c r="C25" s="438"/>
      <c r="D25" s="35">
        <v>8</v>
      </c>
      <c r="E25" s="35">
        <v>0</v>
      </c>
      <c r="F25" s="37">
        <f t="shared" si="1"/>
        <v>8</v>
      </c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9.75" customHeight="1">
      <c r="A26" s="440" t="s">
        <v>46</v>
      </c>
      <c r="B26" s="440"/>
      <c r="C26" s="440"/>
      <c r="D26" s="35">
        <v>0</v>
      </c>
      <c r="E26" s="35">
        <v>0</v>
      </c>
      <c r="F26" s="37">
        <f t="shared" si="1"/>
        <v>0</v>
      </c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39.75" customHeight="1">
      <c r="A27" s="438" t="s">
        <v>47</v>
      </c>
      <c r="B27" s="438"/>
      <c r="C27" s="438"/>
      <c r="D27" s="35">
        <v>0</v>
      </c>
      <c r="E27" s="35">
        <v>0</v>
      </c>
      <c r="F27" s="37">
        <f t="shared" si="1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24.95" customHeight="1">
      <c r="A28" s="437" t="s">
        <v>86</v>
      </c>
      <c r="B28" s="437"/>
      <c r="C28" s="437"/>
      <c r="D28" s="437"/>
      <c r="E28" s="460" t="s">
        <v>186</v>
      </c>
      <c r="F28" s="435" t="s">
        <v>48</v>
      </c>
      <c r="G28" s="435"/>
      <c r="H28" s="435" t="s">
        <v>49</v>
      </c>
      <c r="I28" s="435"/>
      <c r="J28" s="435"/>
      <c r="K28" s="435" t="s">
        <v>50</v>
      </c>
      <c r="L28" s="435"/>
      <c r="M28" s="435"/>
      <c r="N28" s="435" t="s">
        <v>48</v>
      </c>
      <c r="O28" s="435"/>
      <c r="P28" s="435" t="s">
        <v>51</v>
      </c>
      <c r="Q28" s="435"/>
    </row>
    <row r="29" spans="1:17" ht="24.95" customHeight="1">
      <c r="A29" s="437"/>
      <c r="B29" s="437"/>
      <c r="C29" s="437"/>
      <c r="D29" s="437"/>
      <c r="E29" s="461"/>
      <c r="F29" s="435"/>
      <c r="G29" s="435"/>
      <c r="H29" s="435" t="s">
        <v>52</v>
      </c>
      <c r="I29" s="435"/>
      <c r="J29" s="435"/>
      <c r="K29" s="435" t="s">
        <v>93</v>
      </c>
      <c r="L29" s="435"/>
      <c r="M29" s="435"/>
      <c r="N29" s="435"/>
      <c r="O29" s="435"/>
      <c r="P29" s="436" t="s">
        <v>94</v>
      </c>
      <c r="Q29" s="436"/>
    </row>
    <row r="30" spans="1:17" ht="15.75" customHeight="1">
      <c r="A30" s="437"/>
      <c r="B30" s="437"/>
      <c r="C30" s="437"/>
      <c r="D30" s="437"/>
      <c r="E30" s="462"/>
      <c r="F30" s="435"/>
      <c r="G30" s="435"/>
      <c r="H30" s="435" t="s">
        <v>53</v>
      </c>
      <c r="I30" s="435"/>
      <c r="J30" s="435"/>
      <c r="K30" s="435" t="s">
        <v>88</v>
      </c>
      <c r="L30" s="435"/>
      <c r="M30" s="435"/>
      <c r="N30" s="435"/>
      <c r="O30" s="435"/>
      <c r="P30" s="436" t="s">
        <v>89</v>
      </c>
      <c r="Q30" s="436"/>
    </row>
    <row r="31" spans="1:17" ht="33" customHeight="1"/>
    <row r="56" spans="1:26" ht="14.25">
      <c r="A56" s="8"/>
      <c r="B56" s="8"/>
      <c r="C56" s="8"/>
      <c r="E56" s="8"/>
      <c r="F56" s="8"/>
      <c r="G56" s="8"/>
      <c r="H56" s="8"/>
      <c r="I56" s="8"/>
      <c r="J56" s="8"/>
      <c r="K56" s="8"/>
      <c r="M56" s="8"/>
      <c r="N56" s="8"/>
      <c r="O56" s="8"/>
      <c r="P56" s="8"/>
      <c r="Q56" s="8"/>
    </row>
    <row r="57" spans="1:26" ht="14.25">
      <c r="A57" s="8"/>
      <c r="B57" s="8"/>
      <c r="C57" s="8"/>
      <c r="E57" s="8"/>
      <c r="F57" s="8"/>
      <c r="G57" s="8"/>
      <c r="H57" s="8"/>
      <c r="I57" s="8"/>
      <c r="J57" s="8"/>
      <c r="K57" s="8"/>
      <c r="M57" s="8"/>
      <c r="N57" s="8"/>
      <c r="O57" s="8"/>
      <c r="P57" s="8"/>
      <c r="Q57" s="8"/>
    </row>
    <row r="58" spans="1:26" s="8" customFormat="1" ht="30" customHeight="1">
      <c r="D58" s="1"/>
      <c r="L58" s="1"/>
      <c r="S58" s="1"/>
      <c r="T58" s="1"/>
      <c r="U58" s="1"/>
      <c r="V58" s="1"/>
      <c r="W58" s="1"/>
      <c r="X58" s="1"/>
      <c r="Y58" s="1"/>
      <c r="Z58" s="1"/>
    </row>
    <row r="59" spans="1:26" s="8" customFormat="1" ht="20.100000000000001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8" customFormat="1" ht="20.100000000000001" customHeight="1">
      <c r="D60" s="1"/>
      <c r="L60" s="1"/>
    </row>
    <row r="61" spans="1:26" s="8" customFormat="1" ht="20.100000000000001" customHeight="1"/>
    <row r="62" spans="1:26" s="8" customFormat="1" ht="20.100000000000001" customHeight="1"/>
    <row r="63" spans="1:26" s="8" customFormat="1" ht="20.100000000000001" customHeight="1"/>
    <row r="64" spans="1:26" s="8" customFormat="1" ht="24" customHeight="1"/>
    <row r="65" s="8" customFormat="1" ht="20.100000000000001" customHeight="1"/>
    <row r="66" s="8" customFormat="1" ht="25.5" customHeight="1"/>
    <row r="67" s="8" customFormat="1" ht="20.100000000000001" customHeight="1"/>
    <row r="68" s="8" customFormat="1" ht="24.75" customHeight="1"/>
    <row r="69" s="8" customFormat="1" ht="20.100000000000001" customHeight="1"/>
    <row r="70" s="8" customFormat="1" ht="20.100000000000001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7" customHeight="1"/>
    <row r="79" s="8" customFormat="1" ht="20.100000000000001" customHeight="1"/>
    <row r="80" s="8" customFormat="1" ht="27" customHeight="1"/>
    <row r="81" spans="1:26" s="8" customFormat="1" ht="20.100000000000001" customHeight="1"/>
    <row r="82" spans="1:26" s="8" customFormat="1" ht="27" customHeight="1"/>
    <row r="83" spans="1:26" s="8" customFormat="1" ht="20.100000000000001" customHeight="1"/>
    <row r="84" spans="1:26" s="8" customFormat="1" ht="20.100000000000001" customHeight="1"/>
    <row r="85" spans="1:26" s="8" customFormat="1" ht="20.100000000000001" customHeight="1"/>
    <row r="86" spans="1:26" s="8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8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ht="14.25">
      <c r="D88" s="8"/>
      <c r="L88" s="8"/>
      <c r="S88" s="8"/>
      <c r="T88" s="8"/>
      <c r="U88" s="8"/>
      <c r="V88" s="8"/>
      <c r="W88" s="8"/>
      <c r="X88" s="8"/>
      <c r="Y88" s="8"/>
      <c r="Z88" s="8"/>
    </row>
    <row r="89" spans="1:26" ht="14.25">
      <c r="D89" s="8"/>
      <c r="L89" s="8"/>
      <c r="S89" s="8"/>
      <c r="T89" s="8"/>
      <c r="U89" s="8"/>
      <c r="V89" s="8"/>
      <c r="W89" s="8"/>
      <c r="X89" s="8"/>
      <c r="Y89" s="8"/>
      <c r="Z89" s="8"/>
    </row>
    <row r="90" spans="1:26" ht="14.25">
      <c r="D90" s="8"/>
      <c r="L90" s="8"/>
    </row>
  </sheetData>
  <sheetProtection formatCells="0" formatRows="0" insertHyperlinks="0" deleteColumns="0" deleteRows="0" sort="0" autoFilter="0"/>
  <mergeCells count="78">
    <mergeCell ref="P30:Q30"/>
    <mergeCell ref="N28:O28"/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  <mergeCell ref="A24:C24"/>
    <mergeCell ref="G24:Q27"/>
    <mergeCell ref="A25:C25"/>
    <mergeCell ref="A26:C26"/>
    <mergeCell ref="A27:C27"/>
    <mergeCell ref="A28:D30"/>
    <mergeCell ref="E28:E30"/>
    <mergeCell ref="F28:G28"/>
    <mergeCell ref="H28:J28"/>
    <mergeCell ref="K28:M28"/>
    <mergeCell ref="A22:C22"/>
    <mergeCell ref="G22:J22"/>
    <mergeCell ref="K22:L22"/>
    <mergeCell ref="M22:P22"/>
    <mergeCell ref="A23:C23"/>
    <mergeCell ref="G23:J23"/>
    <mergeCell ref="K23:Q23"/>
    <mergeCell ref="A21:C21"/>
    <mergeCell ref="G21:Q21"/>
    <mergeCell ref="A18:B18"/>
    <mergeCell ref="G18:Q18"/>
    <mergeCell ref="A19:C19"/>
    <mergeCell ref="G19:I19"/>
    <mergeCell ref="K19:L19"/>
    <mergeCell ref="M19:N19"/>
    <mergeCell ref="O19:P19"/>
    <mergeCell ref="A20:C20"/>
    <mergeCell ref="G20:J20"/>
    <mergeCell ref="K20:L20"/>
    <mergeCell ref="M20:N20"/>
    <mergeCell ref="O20:P20"/>
    <mergeCell ref="D8:Q9"/>
    <mergeCell ref="A9:C9"/>
    <mergeCell ref="D10:Q10"/>
    <mergeCell ref="D11:Q11"/>
    <mergeCell ref="D12:Q12"/>
    <mergeCell ref="D13:Q13"/>
    <mergeCell ref="A14:C14"/>
    <mergeCell ref="D14:Q14"/>
    <mergeCell ref="D15:Q15"/>
    <mergeCell ref="D16:Q16"/>
    <mergeCell ref="D17:Q17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0"/>
  <sheetViews>
    <sheetView topLeftCell="A19" zoomScaleSheetLayoutView="100" workbookViewId="0">
      <selection activeCell="D17" sqref="D17:Q17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97" t="s">
        <v>197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97">
        <v>12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97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96" t="s">
        <v>18</v>
      </c>
      <c r="B8" s="96" t="s">
        <v>19</v>
      </c>
      <c r="C8" s="95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6.75" customHeight="1">
      <c r="A10" s="34">
        <v>0.25</v>
      </c>
      <c r="B10" s="34">
        <v>0.375</v>
      </c>
      <c r="C10" s="34">
        <f>B10-A10</f>
        <v>0.125</v>
      </c>
      <c r="D10" s="445" t="s">
        <v>198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84.75" customHeight="1">
      <c r="A11" s="34">
        <v>0.375</v>
      </c>
      <c r="B11" s="34">
        <v>0.75</v>
      </c>
      <c r="C11" s="34">
        <f t="shared" ref="C11:C13" si="0">B11-A11</f>
        <v>0.375</v>
      </c>
      <c r="D11" s="445" t="s">
        <v>199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27.75" customHeight="1">
      <c r="A12" s="34">
        <v>0</v>
      </c>
      <c r="B12" s="34">
        <v>0</v>
      </c>
      <c r="C12" s="34">
        <f t="shared" si="0"/>
        <v>0</v>
      </c>
      <c r="D12" s="445"/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s="8" customFormat="1" ht="30" customHeight="1">
      <c r="A13" s="34">
        <v>0</v>
      </c>
      <c r="B13" s="34">
        <v>0</v>
      </c>
      <c r="C13" s="34">
        <f t="shared" si="0"/>
        <v>0</v>
      </c>
      <c r="D13" s="463"/>
      <c r="E13" s="463"/>
      <c r="F13" s="463"/>
      <c r="G13" s="463"/>
      <c r="H13" s="463"/>
      <c r="I13" s="463"/>
      <c r="J13" s="463"/>
      <c r="K13" s="463"/>
      <c r="L13" s="463"/>
      <c r="M13" s="463"/>
      <c r="N13" s="463"/>
      <c r="O13" s="463"/>
      <c r="P13" s="463"/>
      <c r="Q13" s="463"/>
    </row>
    <row r="14" spans="1:26" ht="37.5" customHeight="1">
      <c r="A14" s="446" t="s">
        <v>23</v>
      </c>
      <c r="B14" s="446"/>
      <c r="C14" s="446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</row>
    <row r="15" spans="1:26" ht="41.25" customHeight="1">
      <c r="A15" s="34">
        <v>0.75</v>
      </c>
      <c r="B15" s="34">
        <v>0.91666666666666663</v>
      </c>
      <c r="C15" s="34">
        <v>0.16666666666666666</v>
      </c>
      <c r="D15" s="445" t="s">
        <v>200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51" customHeight="1">
      <c r="A16" s="34">
        <v>0.91666666666666663</v>
      </c>
      <c r="B16" s="34">
        <v>0.16666666666666666</v>
      </c>
      <c r="C16" s="34">
        <v>0.25</v>
      </c>
      <c r="D16" s="445" t="s">
        <v>201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3" customHeight="1">
      <c r="A17" s="34">
        <v>0.16666666666666666</v>
      </c>
      <c r="B17" s="34">
        <v>0.25</v>
      </c>
      <c r="C17" s="34">
        <v>8.3333333333333329E-2</v>
      </c>
      <c r="D17" s="445" t="s">
        <v>202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2.25" customHeight="1">
      <c r="A18" s="439" t="s">
        <v>24</v>
      </c>
      <c r="B18" s="439"/>
      <c r="C18" s="38" t="s">
        <v>119</v>
      </c>
      <c r="D18" s="94" t="s">
        <v>25</v>
      </c>
      <c r="E18" s="94" t="s">
        <v>26</v>
      </c>
      <c r="F18" s="94" t="s">
        <v>27</v>
      </c>
      <c r="G18" s="435" t="s">
        <v>28</v>
      </c>
      <c r="H18" s="435"/>
      <c r="I18" s="435"/>
      <c r="J18" s="435"/>
      <c r="K18" s="435"/>
      <c r="L18" s="435"/>
      <c r="M18" s="435"/>
      <c r="N18" s="435"/>
      <c r="O18" s="435"/>
      <c r="P18" s="435"/>
      <c r="Q18" s="435"/>
    </row>
    <row r="19" spans="1:17" ht="32.25" customHeight="1">
      <c r="A19" s="438" t="s">
        <v>29</v>
      </c>
      <c r="B19" s="438"/>
      <c r="C19" s="438"/>
      <c r="D19" s="35">
        <v>24</v>
      </c>
      <c r="E19" s="35">
        <v>264</v>
      </c>
      <c r="F19" s="37">
        <f>D19+E19</f>
        <v>288</v>
      </c>
      <c r="G19" s="437" t="s">
        <v>30</v>
      </c>
      <c r="H19" s="437"/>
      <c r="I19" s="437"/>
      <c r="J19" s="97">
        <v>6.16</v>
      </c>
      <c r="K19" s="437" t="s">
        <v>31</v>
      </c>
      <c r="L19" s="437"/>
      <c r="M19" s="437" t="s">
        <v>32</v>
      </c>
      <c r="N19" s="437"/>
      <c r="O19" s="437" t="s">
        <v>33</v>
      </c>
      <c r="P19" s="437"/>
      <c r="Q19" s="94" t="s">
        <v>34</v>
      </c>
    </row>
    <row r="20" spans="1:17" ht="32.25" customHeight="1">
      <c r="A20" s="438" t="s">
        <v>35</v>
      </c>
      <c r="B20" s="438"/>
      <c r="C20" s="438"/>
      <c r="D20" s="35">
        <v>20.5</v>
      </c>
      <c r="E20" s="35">
        <v>177</v>
      </c>
      <c r="F20" s="37">
        <f t="shared" ref="F20:F27" si="1">D20+E20</f>
        <v>197.5</v>
      </c>
      <c r="G20" s="435" t="s">
        <v>36</v>
      </c>
      <c r="H20" s="435"/>
      <c r="I20" s="435"/>
      <c r="J20" s="435"/>
      <c r="K20" s="437">
        <v>168.3</v>
      </c>
      <c r="L20" s="437"/>
      <c r="M20" s="437">
        <v>8.94</v>
      </c>
      <c r="N20" s="437"/>
      <c r="O20" s="437" t="s">
        <v>101</v>
      </c>
      <c r="P20" s="437"/>
      <c r="Q20" s="94">
        <v>17.760000000000002</v>
      </c>
    </row>
    <row r="21" spans="1:17" ht="32.25" customHeight="1">
      <c r="A21" s="438" t="s">
        <v>37</v>
      </c>
      <c r="B21" s="438"/>
      <c r="C21" s="438"/>
      <c r="D21" s="35">
        <v>0</v>
      </c>
      <c r="E21" s="35">
        <v>72</v>
      </c>
      <c r="F21" s="37">
        <f t="shared" si="1"/>
        <v>72</v>
      </c>
      <c r="G21" s="439" t="s">
        <v>38</v>
      </c>
      <c r="H21" s="439"/>
      <c r="I21" s="439"/>
      <c r="J21" s="439"/>
      <c r="K21" s="439"/>
      <c r="L21" s="439"/>
      <c r="M21" s="439"/>
      <c r="N21" s="439"/>
      <c r="O21" s="439"/>
      <c r="P21" s="439"/>
      <c r="Q21" s="439"/>
    </row>
    <row r="22" spans="1:17" ht="32.25" customHeight="1">
      <c r="A22" s="441" t="s">
        <v>39</v>
      </c>
      <c r="B22" s="441"/>
      <c r="C22" s="441"/>
      <c r="D22" s="36">
        <v>3.5</v>
      </c>
      <c r="E22" s="36">
        <v>15</v>
      </c>
      <c r="F22" s="37">
        <f>D22+E22</f>
        <v>18.5</v>
      </c>
      <c r="G22" s="442" t="s">
        <v>40</v>
      </c>
      <c r="H22" s="442"/>
      <c r="I22" s="442"/>
      <c r="J22" s="442"/>
      <c r="K22" s="437">
        <v>1856</v>
      </c>
      <c r="L22" s="437"/>
      <c r="M22" s="442" t="s">
        <v>41</v>
      </c>
      <c r="N22" s="442"/>
      <c r="O22" s="442"/>
      <c r="P22" s="442"/>
      <c r="Q22" s="94">
        <v>1715.91</v>
      </c>
    </row>
    <row r="23" spans="1:17" ht="32.25" customHeight="1">
      <c r="A23" s="438" t="s">
        <v>42</v>
      </c>
      <c r="B23" s="438"/>
      <c r="C23" s="438"/>
      <c r="D23" s="35">
        <v>0.5</v>
      </c>
      <c r="E23" s="35">
        <v>7</v>
      </c>
      <c r="F23" s="37">
        <f t="shared" si="1"/>
        <v>7.5</v>
      </c>
      <c r="G23" s="439" t="s">
        <v>43</v>
      </c>
      <c r="H23" s="439"/>
      <c r="I23" s="439"/>
      <c r="J23" s="439"/>
      <c r="K23" s="439" t="s">
        <v>205</v>
      </c>
      <c r="L23" s="439"/>
      <c r="M23" s="439"/>
      <c r="N23" s="439"/>
      <c r="O23" s="439"/>
      <c r="P23" s="439"/>
      <c r="Q23" s="439"/>
    </row>
    <row r="24" spans="1:17" ht="39.75" customHeight="1">
      <c r="A24" s="438" t="s">
        <v>44</v>
      </c>
      <c r="B24" s="438"/>
      <c r="C24" s="438"/>
      <c r="D24" s="35">
        <v>0</v>
      </c>
      <c r="E24" s="35">
        <v>0</v>
      </c>
      <c r="F24" s="37">
        <f t="shared" si="1"/>
        <v>0</v>
      </c>
      <c r="G24" s="439" t="s">
        <v>203</v>
      </c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39.75" customHeight="1">
      <c r="A25" s="438" t="s">
        <v>45</v>
      </c>
      <c r="B25" s="438"/>
      <c r="C25" s="438"/>
      <c r="D25" s="35">
        <v>3</v>
      </c>
      <c r="E25" s="35">
        <v>8</v>
      </c>
      <c r="F25" s="37">
        <f t="shared" si="1"/>
        <v>11</v>
      </c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9.75" customHeight="1">
      <c r="A26" s="440" t="s">
        <v>46</v>
      </c>
      <c r="B26" s="440"/>
      <c r="C26" s="440"/>
      <c r="D26" s="35">
        <v>0</v>
      </c>
      <c r="E26" s="35">
        <v>0</v>
      </c>
      <c r="F26" s="37">
        <f t="shared" si="1"/>
        <v>0</v>
      </c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39.75" customHeight="1">
      <c r="A27" s="438" t="s">
        <v>47</v>
      </c>
      <c r="B27" s="438"/>
      <c r="C27" s="438"/>
      <c r="D27" s="35">
        <v>0</v>
      </c>
      <c r="E27" s="35">
        <v>0</v>
      </c>
      <c r="F27" s="37">
        <f t="shared" si="1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24.95" customHeight="1">
      <c r="A28" s="437" t="s">
        <v>86</v>
      </c>
      <c r="B28" s="437"/>
      <c r="C28" s="437"/>
      <c r="D28" s="437"/>
      <c r="E28" s="460" t="s">
        <v>186</v>
      </c>
      <c r="F28" s="435" t="s">
        <v>48</v>
      </c>
      <c r="G28" s="435"/>
      <c r="H28" s="435" t="s">
        <v>49</v>
      </c>
      <c r="I28" s="435"/>
      <c r="J28" s="435"/>
      <c r="K28" s="435" t="s">
        <v>50</v>
      </c>
      <c r="L28" s="435"/>
      <c r="M28" s="435"/>
      <c r="N28" s="435" t="s">
        <v>48</v>
      </c>
      <c r="O28" s="435"/>
      <c r="P28" s="435" t="s">
        <v>51</v>
      </c>
      <c r="Q28" s="435"/>
    </row>
    <row r="29" spans="1:17" ht="24.95" customHeight="1">
      <c r="A29" s="437"/>
      <c r="B29" s="437"/>
      <c r="C29" s="437"/>
      <c r="D29" s="437"/>
      <c r="E29" s="461"/>
      <c r="F29" s="435"/>
      <c r="G29" s="435"/>
      <c r="H29" s="435" t="s">
        <v>52</v>
      </c>
      <c r="I29" s="435"/>
      <c r="J29" s="435"/>
      <c r="K29" s="435" t="s">
        <v>93</v>
      </c>
      <c r="L29" s="435"/>
      <c r="M29" s="435"/>
      <c r="N29" s="435"/>
      <c r="O29" s="435"/>
      <c r="P29" s="436" t="s">
        <v>94</v>
      </c>
      <c r="Q29" s="436"/>
    </row>
    <row r="30" spans="1:17" ht="15.75" customHeight="1">
      <c r="A30" s="437"/>
      <c r="B30" s="437"/>
      <c r="C30" s="437"/>
      <c r="D30" s="437"/>
      <c r="E30" s="462"/>
      <c r="F30" s="435"/>
      <c r="G30" s="435"/>
      <c r="H30" s="435" t="s">
        <v>53</v>
      </c>
      <c r="I30" s="435"/>
      <c r="J30" s="435"/>
      <c r="K30" s="435" t="s">
        <v>88</v>
      </c>
      <c r="L30" s="435"/>
      <c r="M30" s="435"/>
      <c r="N30" s="435"/>
      <c r="O30" s="435"/>
      <c r="P30" s="436" t="s">
        <v>89</v>
      </c>
      <c r="Q30" s="436"/>
    </row>
    <row r="31" spans="1:17" ht="33" customHeight="1"/>
    <row r="56" spans="1:26" ht="14.25">
      <c r="A56" s="8"/>
      <c r="B56" s="8"/>
      <c r="C56" s="8"/>
      <c r="E56" s="8"/>
      <c r="F56" s="8"/>
      <c r="G56" s="8"/>
      <c r="H56" s="8"/>
      <c r="I56" s="8"/>
      <c r="J56" s="8"/>
      <c r="K56" s="8"/>
      <c r="M56" s="8"/>
      <c r="N56" s="8"/>
      <c r="O56" s="8"/>
      <c r="P56" s="8"/>
      <c r="Q56" s="8"/>
    </row>
    <row r="57" spans="1:26" ht="14.25">
      <c r="A57" s="8"/>
      <c r="B57" s="8"/>
      <c r="C57" s="8"/>
      <c r="E57" s="8"/>
      <c r="F57" s="8"/>
      <c r="G57" s="8"/>
      <c r="H57" s="8"/>
      <c r="I57" s="8"/>
      <c r="J57" s="8"/>
      <c r="K57" s="8"/>
      <c r="M57" s="8"/>
      <c r="N57" s="8"/>
      <c r="O57" s="8"/>
      <c r="P57" s="8"/>
      <c r="Q57" s="8"/>
    </row>
    <row r="58" spans="1:26" s="8" customFormat="1" ht="30" customHeight="1">
      <c r="D58" s="1"/>
      <c r="L58" s="1"/>
      <c r="S58" s="1"/>
      <c r="T58" s="1"/>
      <c r="U58" s="1"/>
      <c r="V58" s="1"/>
      <c r="W58" s="1"/>
      <c r="X58" s="1"/>
      <c r="Y58" s="1"/>
      <c r="Z58" s="1"/>
    </row>
    <row r="59" spans="1:26" s="8" customFormat="1" ht="20.100000000000001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8" customFormat="1" ht="20.100000000000001" customHeight="1">
      <c r="D60" s="1"/>
      <c r="L60" s="1"/>
    </row>
    <row r="61" spans="1:26" s="8" customFormat="1" ht="20.100000000000001" customHeight="1"/>
    <row r="62" spans="1:26" s="8" customFormat="1" ht="20.100000000000001" customHeight="1"/>
    <row r="63" spans="1:26" s="8" customFormat="1" ht="20.100000000000001" customHeight="1"/>
    <row r="64" spans="1:26" s="8" customFormat="1" ht="24" customHeight="1"/>
    <row r="65" s="8" customFormat="1" ht="20.100000000000001" customHeight="1"/>
    <row r="66" s="8" customFormat="1" ht="25.5" customHeight="1"/>
    <row r="67" s="8" customFormat="1" ht="20.100000000000001" customHeight="1"/>
    <row r="68" s="8" customFormat="1" ht="24.75" customHeight="1"/>
    <row r="69" s="8" customFormat="1" ht="20.100000000000001" customHeight="1"/>
    <row r="70" s="8" customFormat="1" ht="20.100000000000001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7" customHeight="1"/>
    <row r="79" s="8" customFormat="1" ht="20.100000000000001" customHeight="1"/>
    <row r="80" s="8" customFormat="1" ht="27" customHeight="1"/>
    <row r="81" spans="1:26" s="8" customFormat="1" ht="20.100000000000001" customHeight="1"/>
    <row r="82" spans="1:26" s="8" customFormat="1" ht="27" customHeight="1"/>
    <row r="83" spans="1:26" s="8" customFormat="1" ht="20.100000000000001" customHeight="1"/>
    <row r="84" spans="1:26" s="8" customFormat="1" ht="20.100000000000001" customHeight="1"/>
    <row r="85" spans="1:26" s="8" customFormat="1" ht="20.100000000000001" customHeight="1"/>
    <row r="86" spans="1:26" s="8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8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ht="14.25">
      <c r="D88" s="8"/>
      <c r="L88" s="8"/>
      <c r="S88" s="8"/>
      <c r="T88" s="8"/>
      <c r="U88" s="8"/>
      <c r="V88" s="8"/>
      <c r="W88" s="8"/>
      <c r="X88" s="8"/>
      <c r="Y88" s="8"/>
      <c r="Z88" s="8"/>
    </row>
    <row r="89" spans="1:26" ht="14.25">
      <c r="D89" s="8"/>
      <c r="L89" s="8"/>
      <c r="S89" s="8"/>
      <c r="T89" s="8"/>
      <c r="U89" s="8"/>
      <c r="V89" s="8"/>
      <c r="W89" s="8"/>
      <c r="X89" s="8"/>
      <c r="Y89" s="8"/>
      <c r="Z89" s="8"/>
    </row>
    <row r="90" spans="1:26" ht="14.25">
      <c r="D90" s="8"/>
      <c r="L90" s="8"/>
    </row>
  </sheetData>
  <sheetProtection formatCells="0" formatRows="0" insertHyperlinks="0" deleteColumns="0" deleteRows="0" sort="0" autoFilter="0"/>
  <mergeCells count="78"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  <mergeCell ref="P30:Q30"/>
    <mergeCell ref="N28:O28"/>
    <mergeCell ref="A28:D30"/>
    <mergeCell ref="E28:E30"/>
    <mergeCell ref="F28:G28"/>
    <mergeCell ref="H28:J28"/>
    <mergeCell ref="K28:M28"/>
    <mergeCell ref="A23:C23"/>
    <mergeCell ref="G23:J23"/>
    <mergeCell ref="K23:Q23"/>
    <mergeCell ref="A24:C24"/>
    <mergeCell ref="G24:Q27"/>
    <mergeCell ref="A25:C25"/>
    <mergeCell ref="A26:C26"/>
    <mergeCell ref="A27:C27"/>
    <mergeCell ref="A21:C21"/>
    <mergeCell ref="G21:Q21"/>
    <mergeCell ref="A22:C22"/>
    <mergeCell ref="G22:J22"/>
    <mergeCell ref="K22:L22"/>
    <mergeCell ref="M22:P22"/>
    <mergeCell ref="A19:C19"/>
    <mergeCell ref="G19:I19"/>
    <mergeCell ref="K19:L19"/>
    <mergeCell ref="M19:N19"/>
    <mergeCell ref="O19:P19"/>
    <mergeCell ref="A20:C20"/>
    <mergeCell ref="G20:J20"/>
    <mergeCell ref="K20:L20"/>
    <mergeCell ref="M20:N20"/>
    <mergeCell ref="O20:P20"/>
    <mergeCell ref="A18:B18"/>
    <mergeCell ref="G18:Q18"/>
    <mergeCell ref="D8:Q9"/>
    <mergeCell ref="A9:C9"/>
    <mergeCell ref="D10:Q10"/>
    <mergeCell ref="D11:Q11"/>
    <mergeCell ref="D12:Q12"/>
    <mergeCell ref="D13:Q13"/>
    <mergeCell ref="A14:C14"/>
    <mergeCell ref="D14:Q14"/>
    <mergeCell ref="D15:Q15"/>
    <mergeCell ref="D16:Q16"/>
    <mergeCell ref="D17:Q17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9"/>
  <sheetViews>
    <sheetView view="pageBreakPreview" topLeftCell="A16" zoomScale="74" zoomScaleSheetLayoutView="74" workbookViewId="0">
      <selection activeCell="G30" sqref="G30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98" t="s">
        <v>204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98">
        <v>13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98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100" t="s">
        <v>18</v>
      </c>
      <c r="B8" s="100" t="s">
        <v>19</v>
      </c>
      <c r="C8" s="101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1.5" customHeight="1">
      <c r="A10" s="34">
        <v>0.25</v>
      </c>
      <c r="B10" s="34">
        <v>0.375</v>
      </c>
      <c r="C10" s="34">
        <f>B10-A10</f>
        <v>0.125</v>
      </c>
      <c r="D10" s="445" t="s">
        <v>207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33" customHeight="1">
      <c r="A11" s="34">
        <v>0.375</v>
      </c>
      <c r="B11" s="34">
        <v>0.75</v>
      </c>
      <c r="C11" s="34">
        <f t="shared" ref="C11" si="0">B11-A11</f>
        <v>0.375</v>
      </c>
      <c r="D11" s="445" t="s">
        <v>208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27.75" customHeight="1">
      <c r="A12" s="34"/>
      <c r="B12" s="34"/>
      <c r="C12" s="34"/>
      <c r="D12" s="445"/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ht="37.5" customHeight="1">
      <c r="A13" s="446" t="s">
        <v>23</v>
      </c>
      <c r="B13" s="446"/>
      <c r="C13" s="446"/>
      <c r="D13" s="447"/>
      <c r="E13" s="447"/>
      <c r="F13" s="447"/>
      <c r="G13" s="447"/>
      <c r="H13" s="447"/>
      <c r="I13" s="447"/>
      <c r="J13" s="447"/>
      <c r="K13" s="447"/>
      <c r="L13" s="447"/>
      <c r="M13" s="447"/>
      <c r="N13" s="447"/>
      <c r="O13" s="447"/>
      <c r="P13" s="447"/>
      <c r="Q13" s="447"/>
    </row>
    <row r="14" spans="1:26" ht="52.5" customHeight="1">
      <c r="A14" s="34">
        <v>0.75</v>
      </c>
      <c r="B14" s="34">
        <v>0.20833333333333334</v>
      </c>
      <c r="C14" s="34">
        <v>0.45833333333333331</v>
      </c>
      <c r="D14" s="445" t="s">
        <v>248</v>
      </c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9" customHeight="1">
      <c r="A15" s="34">
        <v>0.20833333333333334</v>
      </c>
      <c r="B15" s="34">
        <v>0.25</v>
      </c>
      <c r="C15" s="34">
        <v>4.1666666666666664E-2</v>
      </c>
      <c r="D15" s="445" t="s">
        <v>251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33" customHeight="1">
      <c r="A16" s="34"/>
      <c r="B16" s="34"/>
      <c r="C16" s="34"/>
      <c r="D16" s="445"/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2.25" customHeight="1">
      <c r="A17" s="439" t="s">
        <v>24</v>
      </c>
      <c r="B17" s="439"/>
      <c r="C17" s="38" t="s">
        <v>119</v>
      </c>
      <c r="D17" s="99" t="s">
        <v>25</v>
      </c>
      <c r="E17" s="99" t="s">
        <v>26</v>
      </c>
      <c r="F17" s="99" t="s">
        <v>27</v>
      </c>
      <c r="G17" s="435" t="s">
        <v>28</v>
      </c>
      <c r="H17" s="435"/>
      <c r="I17" s="435"/>
      <c r="J17" s="435"/>
      <c r="K17" s="435"/>
      <c r="L17" s="435"/>
      <c r="M17" s="435"/>
      <c r="N17" s="435"/>
      <c r="O17" s="435"/>
      <c r="P17" s="435"/>
      <c r="Q17" s="435"/>
    </row>
    <row r="18" spans="1:17" ht="32.25" customHeight="1">
      <c r="A18" s="438" t="s">
        <v>29</v>
      </c>
      <c r="B18" s="438"/>
      <c r="C18" s="438"/>
      <c r="D18" s="35">
        <v>24</v>
      </c>
      <c r="E18" s="35">
        <v>288</v>
      </c>
      <c r="F18" s="37">
        <f>D18+E18</f>
        <v>312</v>
      </c>
      <c r="G18" s="437" t="s">
        <v>30</v>
      </c>
      <c r="H18" s="437"/>
      <c r="I18" s="437"/>
      <c r="J18" s="98">
        <v>6.16</v>
      </c>
      <c r="K18" s="437" t="s">
        <v>31</v>
      </c>
      <c r="L18" s="437"/>
      <c r="M18" s="437" t="s">
        <v>32</v>
      </c>
      <c r="N18" s="437"/>
      <c r="O18" s="437" t="s">
        <v>33</v>
      </c>
      <c r="P18" s="437"/>
      <c r="Q18" s="99" t="s">
        <v>34</v>
      </c>
    </row>
    <row r="19" spans="1:17" ht="32.25" customHeight="1">
      <c r="A19" s="438" t="s">
        <v>35</v>
      </c>
      <c r="B19" s="438"/>
      <c r="C19" s="438"/>
      <c r="D19" s="35">
        <v>14.5</v>
      </c>
      <c r="E19" s="35">
        <v>197.5</v>
      </c>
      <c r="F19" s="37">
        <f t="shared" ref="F19:F26" si="1">D19+E19</f>
        <v>212</v>
      </c>
      <c r="G19" s="435" t="s">
        <v>36</v>
      </c>
      <c r="H19" s="435"/>
      <c r="I19" s="435"/>
      <c r="J19" s="435"/>
      <c r="K19" s="437">
        <v>168.3</v>
      </c>
      <c r="L19" s="437"/>
      <c r="M19" s="437">
        <v>8.94</v>
      </c>
      <c r="N19" s="437"/>
      <c r="O19" s="437" t="s">
        <v>101</v>
      </c>
      <c r="P19" s="437"/>
      <c r="Q19" s="99">
        <v>17.760000000000002</v>
      </c>
    </row>
    <row r="20" spans="1:17" ht="32.25" customHeight="1">
      <c r="A20" s="438" t="s">
        <v>37</v>
      </c>
      <c r="B20" s="438"/>
      <c r="C20" s="438"/>
      <c r="D20" s="35">
        <v>0</v>
      </c>
      <c r="E20" s="35">
        <v>72</v>
      </c>
      <c r="F20" s="37">
        <f t="shared" si="1"/>
        <v>72</v>
      </c>
      <c r="G20" s="439" t="s">
        <v>38</v>
      </c>
      <c r="H20" s="439"/>
      <c r="I20" s="439"/>
      <c r="J20" s="439"/>
      <c r="K20" s="439"/>
      <c r="L20" s="439"/>
      <c r="M20" s="439"/>
      <c r="N20" s="439"/>
      <c r="O20" s="439"/>
      <c r="P20" s="439"/>
      <c r="Q20" s="439"/>
    </row>
    <row r="21" spans="1:17" ht="32.25" customHeight="1">
      <c r="A21" s="441" t="s">
        <v>39</v>
      </c>
      <c r="B21" s="441"/>
      <c r="C21" s="441"/>
      <c r="D21" s="36">
        <v>9.5</v>
      </c>
      <c r="E21" s="36">
        <v>18.5</v>
      </c>
      <c r="F21" s="36">
        <f>D21+E21</f>
        <v>28</v>
      </c>
      <c r="G21" s="442" t="s">
        <v>40</v>
      </c>
      <c r="H21" s="442"/>
      <c r="I21" s="442"/>
      <c r="J21" s="442"/>
      <c r="K21" s="437">
        <v>1829</v>
      </c>
      <c r="L21" s="437"/>
      <c r="M21" s="442" t="s">
        <v>41</v>
      </c>
      <c r="N21" s="442"/>
      <c r="O21" s="442"/>
      <c r="P21" s="442"/>
      <c r="Q21" s="99">
        <v>1829</v>
      </c>
    </row>
    <row r="22" spans="1:17" ht="32.25" customHeight="1">
      <c r="A22" s="438" t="s">
        <v>42</v>
      </c>
      <c r="B22" s="438"/>
      <c r="C22" s="438"/>
      <c r="D22" s="35">
        <v>0.5</v>
      </c>
      <c r="E22" s="35">
        <v>7.5</v>
      </c>
      <c r="F22" s="37">
        <f t="shared" si="1"/>
        <v>8</v>
      </c>
      <c r="G22" s="439" t="s">
        <v>43</v>
      </c>
      <c r="H22" s="439"/>
      <c r="I22" s="439"/>
      <c r="J22" s="439"/>
      <c r="K22" s="439" t="s">
        <v>205</v>
      </c>
      <c r="L22" s="439"/>
      <c r="M22" s="439"/>
      <c r="N22" s="439"/>
      <c r="O22" s="439"/>
      <c r="P22" s="439"/>
      <c r="Q22" s="439"/>
    </row>
    <row r="23" spans="1:17" ht="39.75" customHeight="1">
      <c r="A23" s="438" t="s">
        <v>44</v>
      </c>
      <c r="B23" s="438"/>
      <c r="C23" s="438"/>
      <c r="D23" s="35">
        <v>0</v>
      </c>
      <c r="E23" s="35">
        <v>0</v>
      </c>
      <c r="F23" s="37">
        <f t="shared" si="1"/>
        <v>0</v>
      </c>
      <c r="G23" s="439" t="s">
        <v>252</v>
      </c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39.75" customHeight="1">
      <c r="A24" s="438" t="s">
        <v>45</v>
      </c>
      <c r="B24" s="438"/>
      <c r="C24" s="438"/>
      <c r="D24" s="35">
        <v>0</v>
      </c>
      <c r="E24" s="35">
        <v>11</v>
      </c>
      <c r="F24" s="37">
        <f t="shared" si="1"/>
        <v>11</v>
      </c>
      <c r="G24" s="439"/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39.75" customHeight="1">
      <c r="A25" s="440" t="s">
        <v>46</v>
      </c>
      <c r="B25" s="440"/>
      <c r="C25" s="440"/>
      <c r="D25" s="35">
        <v>9</v>
      </c>
      <c r="E25" s="35">
        <v>0</v>
      </c>
      <c r="F25" s="37">
        <f t="shared" si="1"/>
        <v>9</v>
      </c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9.75" customHeight="1">
      <c r="A26" s="438" t="s">
        <v>47</v>
      </c>
      <c r="B26" s="438"/>
      <c r="C26" s="438"/>
      <c r="D26" s="35">
        <v>0</v>
      </c>
      <c r="E26" s="35">
        <v>0</v>
      </c>
      <c r="F26" s="37">
        <f t="shared" si="1"/>
        <v>0</v>
      </c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24.95" customHeight="1">
      <c r="A27" s="437" t="s">
        <v>86</v>
      </c>
      <c r="B27" s="437"/>
      <c r="C27" s="437"/>
      <c r="D27" s="437"/>
      <c r="E27" s="460" t="s">
        <v>186</v>
      </c>
      <c r="F27" s="435" t="s">
        <v>48</v>
      </c>
      <c r="G27" s="435"/>
      <c r="H27" s="435" t="s">
        <v>49</v>
      </c>
      <c r="I27" s="435"/>
      <c r="J27" s="435"/>
      <c r="K27" s="435" t="s">
        <v>50</v>
      </c>
      <c r="L27" s="435"/>
      <c r="M27" s="435"/>
      <c r="N27" s="435" t="s">
        <v>48</v>
      </c>
      <c r="O27" s="435"/>
      <c r="P27" s="435" t="s">
        <v>51</v>
      </c>
      <c r="Q27" s="435"/>
    </row>
    <row r="28" spans="1:17" ht="24.95" customHeight="1">
      <c r="A28" s="437"/>
      <c r="B28" s="437"/>
      <c r="C28" s="437"/>
      <c r="D28" s="437"/>
      <c r="E28" s="461"/>
      <c r="F28" s="435"/>
      <c r="G28" s="435"/>
      <c r="H28" s="435" t="s">
        <v>52</v>
      </c>
      <c r="I28" s="435"/>
      <c r="J28" s="435"/>
      <c r="K28" s="435" t="s">
        <v>93</v>
      </c>
      <c r="L28" s="435"/>
      <c r="M28" s="435"/>
      <c r="N28" s="435"/>
      <c r="O28" s="435"/>
      <c r="P28" s="436" t="s">
        <v>94</v>
      </c>
      <c r="Q28" s="436"/>
    </row>
    <row r="29" spans="1:17" ht="36" customHeight="1">
      <c r="A29" s="437"/>
      <c r="B29" s="437"/>
      <c r="C29" s="437"/>
      <c r="D29" s="437"/>
      <c r="E29" s="462"/>
      <c r="F29" s="435"/>
      <c r="G29" s="435"/>
      <c r="H29" s="435" t="s">
        <v>53</v>
      </c>
      <c r="I29" s="435"/>
      <c r="J29" s="435"/>
      <c r="K29" s="435" t="s">
        <v>246</v>
      </c>
      <c r="L29" s="435"/>
      <c r="M29" s="435"/>
      <c r="N29" s="435"/>
      <c r="O29" s="435"/>
      <c r="P29" s="436" t="s">
        <v>247</v>
      </c>
      <c r="Q29" s="436"/>
    </row>
    <row r="30" spans="1:17" ht="33" customHeight="1"/>
    <row r="55" spans="1:26" ht="14.25">
      <c r="A55" s="8"/>
      <c r="B55" s="8"/>
      <c r="C55" s="8"/>
      <c r="E55" s="8"/>
      <c r="F55" s="8"/>
      <c r="G55" s="8"/>
      <c r="H55" s="8"/>
      <c r="I55" s="8"/>
      <c r="J55" s="8"/>
      <c r="K55" s="8"/>
      <c r="M55" s="8"/>
      <c r="N55" s="8"/>
      <c r="O55" s="8"/>
      <c r="P55" s="8"/>
      <c r="Q55" s="8"/>
    </row>
    <row r="56" spans="1:26" ht="14.25">
      <c r="A56" s="8"/>
      <c r="B56" s="8"/>
      <c r="C56" s="8"/>
      <c r="E56" s="8"/>
      <c r="F56" s="8"/>
      <c r="G56" s="8"/>
      <c r="H56" s="8"/>
      <c r="I56" s="8"/>
      <c r="J56" s="8"/>
      <c r="K56" s="8"/>
      <c r="M56" s="8"/>
      <c r="N56" s="8"/>
      <c r="O56" s="8"/>
      <c r="P56" s="8"/>
      <c r="Q56" s="8"/>
    </row>
    <row r="57" spans="1:26" s="8" customFormat="1" ht="30" customHeight="1">
      <c r="D57" s="1"/>
      <c r="L57" s="1"/>
      <c r="S57" s="1"/>
      <c r="T57" s="1"/>
      <c r="U57" s="1"/>
      <c r="V57" s="1"/>
      <c r="W57" s="1"/>
      <c r="X57" s="1"/>
      <c r="Y57" s="1"/>
      <c r="Z57" s="1"/>
    </row>
    <row r="58" spans="1:26" s="8" customFormat="1" ht="20.100000000000001" customHeight="1">
      <c r="D58" s="1"/>
      <c r="L58" s="1"/>
      <c r="S58" s="1"/>
      <c r="T58" s="1"/>
      <c r="U58" s="1"/>
      <c r="V58" s="1"/>
      <c r="W58" s="1"/>
      <c r="X58" s="1"/>
      <c r="Y58" s="1"/>
      <c r="Z58" s="1"/>
    </row>
    <row r="59" spans="1:26" s="8" customFormat="1" ht="20.100000000000001" customHeight="1">
      <c r="D59" s="1"/>
      <c r="L59" s="1"/>
    </row>
    <row r="60" spans="1:26" s="8" customFormat="1" ht="20.100000000000001" customHeight="1"/>
    <row r="61" spans="1:26" s="8" customFormat="1" ht="20.100000000000001" customHeight="1"/>
    <row r="62" spans="1:26" s="8" customFormat="1" ht="20.100000000000001" customHeight="1"/>
    <row r="63" spans="1:26" s="8" customFormat="1" ht="24" customHeight="1"/>
    <row r="64" spans="1:26" s="8" customFormat="1" ht="20.100000000000001" customHeight="1"/>
    <row r="65" s="8" customFormat="1" ht="25.5" customHeight="1"/>
    <row r="66" s="8" customFormat="1" ht="20.100000000000001" customHeight="1"/>
    <row r="67" s="8" customFormat="1" ht="24.75" customHeight="1"/>
    <row r="68" s="8" customFormat="1" ht="20.100000000000001" customHeight="1"/>
    <row r="69" s="8" customFormat="1" ht="20.100000000000001" customHeight="1"/>
    <row r="70" s="8" customFormat="1" ht="20.100000000000001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7" customHeight="1"/>
    <row r="78" s="8" customFormat="1" ht="20.100000000000001" customHeight="1"/>
    <row r="79" s="8" customFormat="1" ht="27" customHeight="1"/>
    <row r="80" s="8" customFormat="1" ht="20.100000000000001" customHeight="1"/>
    <row r="81" spans="1:26" s="8" customFormat="1" ht="27" customHeight="1"/>
    <row r="82" spans="1:26" s="8" customFormat="1" ht="20.100000000000001" customHeight="1"/>
    <row r="83" spans="1:26" s="8" customFormat="1" ht="20.100000000000001" customHeight="1"/>
    <row r="84" spans="1:26" s="8" customFormat="1" ht="20.100000000000001" customHeight="1"/>
    <row r="85" spans="1:26" s="8" customFormat="1" ht="20.100000000000001" customHeight="1">
      <c r="A85" s="1"/>
      <c r="B85" s="1"/>
      <c r="C85" s="1"/>
      <c r="E85" s="1"/>
      <c r="F85" s="1"/>
      <c r="G85" s="1"/>
      <c r="H85" s="1"/>
      <c r="I85" s="1"/>
      <c r="J85" s="1"/>
      <c r="K85" s="1"/>
      <c r="M85" s="1"/>
      <c r="N85" s="1"/>
      <c r="O85" s="1"/>
      <c r="P85" s="1"/>
      <c r="Q85" s="1"/>
    </row>
    <row r="86" spans="1:26" s="8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ht="14.25">
      <c r="D87" s="8"/>
      <c r="L87" s="8"/>
      <c r="S87" s="8"/>
      <c r="T87" s="8"/>
      <c r="U87" s="8"/>
      <c r="V87" s="8"/>
      <c r="W87" s="8"/>
      <c r="X87" s="8"/>
      <c r="Y87" s="8"/>
      <c r="Z87" s="8"/>
    </row>
    <row r="88" spans="1:26" ht="14.25">
      <c r="D88" s="8"/>
      <c r="L88" s="8"/>
      <c r="S88" s="8"/>
      <c r="T88" s="8"/>
      <c r="U88" s="8"/>
      <c r="V88" s="8"/>
      <c r="W88" s="8"/>
      <c r="X88" s="8"/>
      <c r="Y88" s="8"/>
      <c r="Z88" s="8"/>
    </row>
    <row r="89" spans="1:26" ht="14.25">
      <c r="D89" s="8"/>
      <c r="L89" s="8"/>
    </row>
  </sheetData>
  <sheetProtection formatCells="0" formatRows="0" insertHyperlinks="0" deleteColumns="0" deleteRows="0" sort="0" autoFilter="0"/>
  <mergeCells count="77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7:B17"/>
    <mergeCell ref="G17:Q17"/>
    <mergeCell ref="D8:Q9"/>
    <mergeCell ref="A9:C9"/>
    <mergeCell ref="D10:Q10"/>
    <mergeCell ref="D11:Q11"/>
    <mergeCell ref="D12:Q12"/>
    <mergeCell ref="A13:C13"/>
    <mergeCell ref="D13:Q13"/>
    <mergeCell ref="D14:Q14"/>
    <mergeCell ref="D15:Q15"/>
    <mergeCell ref="D16:Q16"/>
    <mergeCell ref="A19:C19"/>
    <mergeCell ref="G19:J19"/>
    <mergeCell ref="K19:L19"/>
    <mergeCell ref="M19:N19"/>
    <mergeCell ref="O19:P19"/>
    <mergeCell ref="A18:C18"/>
    <mergeCell ref="G18:I18"/>
    <mergeCell ref="K18:L18"/>
    <mergeCell ref="M18:N18"/>
    <mergeCell ref="O18:P18"/>
    <mergeCell ref="A20:C20"/>
    <mergeCell ref="G20:Q20"/>
    <mergeCell ref="A21:C21"/>
    <mergeCell ref="G21:J21"/>
    <mergeCell ref="K21:L21"/>
    <mergeCell ref="M21:P21"/>
    <mergeCell ref="A22:C22"/>
    <mergeCell ref="G22:J22"/>
    <mergeCell ref="K22:Q22"/>
    <mergeCell ref="A23:C23"/>
    <mergeCell ref="G23:Q26"/>
    <mergeCell ref="A24:C24"/>
    <mergeCell ref="A25:C25"/>
    <mergeCell ref="A26:C26"/>
    <mergeCell ref="A27:D29"/>
    <mergeCell ref="E27:E29"/>
    <mergeCell ref="F27:G27"/>
    <mergeCell ref="H27:J27"/>
    <mergeCell ref="K27:M27"/>
    <mergeCell ref="P27:Q27"/>
    <mergeCell ref="F28:G29"/>
    <mergeCell ref="H28:J28"/>
    <mergeCell ref="K28:M28"/>
    <mergeCell ref="N28:O28"/>
    <mergeCell ref="P28:Q28"/>
    <mergeCell ref="H29:J29"/>
    <mergeCell ref="K29:M29"/>
    <mergeCell ref="N29:O29"/>
    <mergeCell ref="P29:Q29"/>
    <mergeCell ref="N27:O27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51"/>
  <sheetViews>
    <sheetView workbookViewId="0">
      <selection activeCell="R13" sqref="R13"/>
    </sheetView>
  </sheetViews>
  <sheetFormatPr defaultRowHeight="12.75"/>
  <cols>
    <col min="1" max="15" width="9.140625" style="102"/>
    <col min="16" max="16" width="8" style="102" customWidth="1"/>
    <col min="17" max="17" width="8.140625" style="102" customWidth="1"/>
    <col min="18" max="18" width="26.28515625" style="102" customWidth="1"/>
    <col min="19" max="273" width="9.140625" style="102"/>
    <col min="274" max="274" width="22" style="102" customWidth="1"/>
    <col min="275" max="529" width="9.140625" style="102"/>
    <col min="530" max="530" width="22" style="102" customWidth="1"/>
    <col min="531" max="785" width="9.140625" style="102"/>
    <col min="786" max="786" width="22" style="102" customWidth="1"/>
    <col min="787" max="1041" width="9.140625" style="102"/>
    <col min="1042" max="1042" width="22" style="102" customWidth="1"/>
    <col min="1043" max="1297" width="9.140625" style="102"/>
    <col min="1298" max="1298" width="22" style="102" customWidth="1"/>
    <col min="1299" max="1553" width="9.140625" style="102"/>
    <col min="1554" max="1554" width="22" style="102" customWidth="1"/>
    <col min="1555" max="1809" width="9.140625" style="102"/>
    <col min="1810" max="1810" width="22" style="102" customWidth="1"/>
    <col min="1811" max="2065" width="9.140625" style="102"/>
    <col min="2066" max="2066" width="22" style="102" customWidth="1"/>
    <col min="2067" max="2321" width="9.140625" style="102"/>
    <col min="2322" max="2322" width="22" style="102" customWidth="1"/>
    <col min="2323" max="2577" width="9.140625" style="102"/>
    <col min="2578" max="2578" width="22" style="102" customWidth="1"/>
    <col min="2579" max="2833" width="9.140625" style="102"/>
    <col min="2834" max="2834" width="22" style="102" customWidth="1"/>
    <col min="2835" max="3089" width="9.140625" style="102"/>
    <col min="3090" max="3090" width="22" style="102" customWidth="1"/>
    <col min="3091" max="3345" width="9.140625" style="102"/>
    <col min="3346" max="3346" width="22" style="102" customWidth="1"/>
    <col min="3347" max="3601" width="9.140625" style="102"/>
    <col min="3602" max="3602" width="22" style="102" customWidth="1"/>
    <col min="3603" max="3857" width="9.140625" style="102"/>
    <col min="3858" max="3858" width="22" style="102" customWidth="1"/>
    <col min="3859" max="4113" width="9.140625" style="102"/>
    <col min="4114" max="4114" width="22" style="102" customWidth="1"/>
    <col min="4115" max="4369" width="9.140625" style="102"/>
    <col min="4370" max="4370" width="22" style="102" customWidth="1"/>
    <col min="4371" max="4625" width="9.140625" style="102"/>
    <col min="4626" max="4626" width="22" style="102" customWidth="1"/>
    <col min="4627" max="4881" width="9.140625" style="102"/>
    <col min="4882" max="4882" width="22" style="102" customWidth="1"/>
    <col min="4883" max="5137" width="9.140625" style="102"/>
    <col min="5138" max="5138" width="22" style="102" customWidth="1"/>
    <col min="5139" max="5393" width="9.140625" style="102"/>
    <col min="5394" max="5394" width="22" style="102" customWidth="1"/>
    <col min="5395" max="5649" width="9.140625" style="102"/>
    <col min="5650" max="5650" width="22" style="102" customWidth="1"/>
    <col min="5651" max="5905" width="9.140625" style="102"/>
    <col min="5906" max="5906" width="22" style="102" customWidth="1"/>
    <col min="5907" max="6161" width="9.140625" style="102"/>
    <col min="6162" max="6162" width="22" style="102" customWidth="1"/>
    <col min="6163" max="6417" width="9.140625" style="102"/>
    <col min="6418" max="6418" width="22" style="102" customWidth="1"/>
    <col min="6419" max="6673" width="9.140625" style="102"/>
    <col min="6674" max="6674" width="22" style="102" customWidth="1"/>
    <col min="6675" max="6929" width="9.140625" style="102"/>
    <col min="6930" max="6930" width="22" style="102" customWidth="1"/>
    <col min="6931" max="7185" width="9.140625" style="102"/>
    <col min="7186" max="7186" width="22" style="102" customWidth="1"/>
    <col min="7187" max="7441" width="9.140625" style="102"/>
    <col min="7442" max="7442" width="22" style="102" customWidth="1"/>
    <col min="7443" max="7697" width="9.140625" style="102"/>
    <col min="7698" max="7698" width="22" style="102" customWidth="1"/>
    <col min="7699" max="7953" width="9.140625" style="102"/>
    <col min="7954" max="7954" width="22" style="102" customWidth="1"/>
    <col min="7955" max="8209" width="9.140625" style="102"/>
    <col min="8210" max="8210" width="22" style="102" customWidth="1"/>
    <col min="8211" max="8465" width="9.140625" style="102"/>
    <col min="8466" max="8466" width="22" style="102" customWidth="1"/>
    <col min="8467" max="8721" width="9.140625" style="102"/>
    <col min="8722" max="8722" width="22" style="102" customWidth="1"/>
    <col min="8723" max="8977" width="9.140625" style="102"/>
    <col min="8978" max="8978" width="22" style="102" customWidth="1"/>
    <col min="8979" max="9233" width="9.140625" style="102"/>
    <col min="9234" max="9234" width="22" style="102" customWidth="1"/>
    <col min="9235" max="9489" width="9.140625" style="102"/>
    <col min="9490" max="9490" width="22" style="102" customWidth="1"/>
    <col min="9491" max="9745" width="9.140625" style="102"/>
    <col min="9746" max="9746" width="22" style="102" customWidth="1"/>
    <col min="9747" max="10001" width="9.140625" style="102"/>
    <col min="10002" max="10002" width="22" style="102" customWidth="1"/>
    <col min="10003" max="10257" width="9.140625" style="102"/>
    <col min="10258" max="10258" width="22" style="102" customWidth="1"/>
    <col min="10259" max="10513" width="9.140625" style="102"/>
    <col min="10514" max="10514" width="22" style="102" customWidth="1"/>
    <col min="10515" max="10769" width="9.140625" style="102"/>
    <col min="10770" max="10770" width="22" style="102" customWidth="1"/>
    <col min="10771" max="11025" width="9.140625" style="102"/>
    <col min="11026" max="11026" width="22" style="102" customWidth="1"/>
    <col min="11027" max="11281" width="9.140625" style="102"/>
    <col min="11282" max="11282" width="22" style="102" customWidth="1"/>
    <col min="11283" max="11537" width="9.140625" style="102"/>
    <col min="11538" max="11538" width="22" style="102" customWidth="1"/>
    <col min="11539" max="11793" width="9.140625" style="102"/>
    <col min="11794" max="11794" width="22" style="102" customWidth="1"/>
    <col min="11795" max="12049" width="9.140625" style="102"/>
    <col min="12050" max="12050" width="22" style="102" customWidth="1"/>
    <col min="12051" max="12305" width="9.140625" style="102"/>
    <col min="12306" max="12306" width="22" style="102" customWidth="1"/>
    <col min="12307" max="12561" width="9.140625" style="102"/>
    <col min="12562" max="12562" width="22" style="102" customWidth="1"/>
    <col min="12563" max="12817" width="9.140625" style="102"/>
    <col min="12818" max="12818" width="22" style="102" customWidth="1"/>
    <col min="12819" max="13073" width="9.140625" style="102"/>
    <col min="13074" max="13074" width="22" style="102" customWidth="1"/>
    <col min="13075" max="13329" width="9.140625" style="102"/>
    <col min="13330" max="13330" width="22" style="102" customWidth="1"/>
    <col min="13331" max="13585" width="9.140625" style="102"/>
    <col min="13586" max="13586" width="22" style="102" customWidth="1"/>
    <col min="13587" max="13841" width="9.140625" style="102"/>
    <col min="13842" max="13842" width="22" style="102" customWidth="1"/>
    <col min="13843" max="14097" width="9.140625" style="102"/>
    <col min="14098" max="14098" width="22" style="102" customWidth="1"/>
    <col min="14099" max="14353" width="9.140625" style="102"/>
    <col min="14354" max="14354" width="22" style="102" customWidth="1"/>
    <col min="14355" max="14609" width="9.140625" style="102"/>
    <col min="14610" max="14610" width="22" style="102" customWidth="1"/>
    <col min="14611" max="14865" width="9.140625" style="102"/>
    <col min="14866" max="14866" width="22" style="102" customWidth="1"/>
    <col min="14867" max="15121" width="9.140625" style="102"/>
    <col min="15122" max="15122" width="22" style="102" customWidth="1"/>
    <col min="15123" max="15377" width="9.140625" style="102"/>
    <col min="15378" max="15378" width="22" style="102" customWidth="1"/>
    <col min="15379" max="15633" width="9.140625" style="102"/>
    <col min="15634" max="15634" width="22" style="102" customWidth="1"/>
    <col min="15635" max="15889" width="9.140625" style="102"/>
    <col min="15890" max="15890" width="22" style="102" customWidth="1"/>
    <col min="15891" max="16145" width="9.140625" style="102"/>
    <col min="16146" max="16146" width="22" style="102" customWidth="1"/>
    <col min="16147" max="16384" width="9.140625" style="102"/>
  </cols>
  <sheetData>
    <row r="1" spans="1:20" ht="23.25" customHeight="1" thickBot="1">
      <c r="A1" s="481" t="s">
        <v>229</v>
      </c>
      <c r="B1" s="482"/>
      <c r="C1" s="482"/>
      <c r="D1" s="483"/>
      <c r="E1" s="484" t="s">
        <v>230</v>
      </c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6"/>
    </row>
    <row r="2" spans="1:20" ht="34.5" thickBot="1">
      <c r="A2" s="103" t="s">
        <v>209</v>
      </c>
      <c r="B2" s="104" t="s">
        <v>210</v>
      </c>
      <c r="C2" s="104" t="s">
        <v>211</v>
      </c>
      <c r="D2" s="104"/>
      <c r="E2" s="104"/>
      <c r="F2" s="104" t="s">
        <v>212</v>
      </c>
      <c r="G2" s="105" t="s">
        <v>213</v>
      </c>
      <c r="H2" s="105" t="s">
        <v>214</v>
      </c>
      <c r="I2" s="104" t="s">
        <v>215</v>
      </c>
      <c r="J2" s="105" t="s">
        <v>216</v>
      </c>
      <c r="K2" s="105" t="s">
        <v>217</v>
      </c>
      <c r="L2" s="104" t="s">
        <v>218</v>
      </c>
      <c r="M2" s="104" t="s">
        <v>219</v>
      </c>
      <c r="N2" s="106" t="s">
        <v>220</v>
      </c>
      <c r="O2" s="107" t="s">
        <v>221</v>
      </c>
      <c r="P2" s="106" t="s">
        <v>222</v>
      </c>
      <c r="Q2" s="108" t="s">
        <v>223</v>
      </c>
      <c r="R2" s="109" t="s">
        <v>38</v>
      </c>
    </row>
    <row r="3" spans="1:20" ht="13.5" thickBot="1">
      <c r="A3" s="487"/>
      <c r="B3" s="488"/>
      <c r="C3" s="488"/>
      <c r="D3" s="489"/>
      <c r="E3" s="487"/>
      <c r="F3" s="488"/>
      <c r="G3" s="488"/>
      <c r="H3" s="489"/>
      <c r="I3" s="487"/>
      <c r="J3" s="488"/>
      <c r="K3" s="488"/>
      <c r="L3" s="489"/>
      <c r="M3" s="487"/>
      <c r="N3" s="488"/>
      <c r="O3" s="488"/>
      <c r="P3" s="488"/>
      <c r="Q3" s="110"/>
      <c r="R3" s="111"/>
      <c r="S3" s="112"/>
      <c r="T3" s="113"/>
    </row>
    <row r="4" spans="1:20">
      <c r="A4" s="114"/>
      <c r="B4" s="115" t="s">
        <v>232</v>
      </c>
      <c r="C4" s="464" t="s">
        <v>235</v>
      </c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5"/>
      <c r="R4" s="466"/>
    </row>
    <row r="5" spans="1:20">
      <c r="A5" s="116">
        <v>1</v>
      </c>
      <c r="B5" s="117" t="s">
        <v>233</v>
      </c>
      <c r="C5" s="118"/>
      <c r="D5" s="118"/>
      <c r="E5" s="119"/>
      <c r="F5" s="119">
        <v>6.73</v>
      </c>
      <c r="G5" s="120">
        <v>6.73</v>
      </c>
      <c r="H5" s="121"/>
      <c r="I5" s="121"/>
      <c r="J5" s="120"/>
      <c r="K5" s="120"/>
      <c r="L5" s="120"/>
      <c r="M5" s="120"/>
      <c r="N5" s="122">
        <v>1.01E-2</v>
      </c>
      <c r="O5" s="123">
        <v>0</v>
      </c>
      <c r="P5" s="123">
        <v>55</v>
      </c>
      <c r="Q5" s="124"/>
      <c r="R5" s="125" t="s">
        <v>224</v>
      </c>
    </row>
    <row r="6" spans="1:20">
      <c r="A6" s="116">
        <v>2</v>
      </c>
      <c r="B6" s="117" t="s">
        <v>234</v>
      </c>
      <c r="C6" s="118"/>
      <c r="D6" s="118"/>
      <c r="E6" s="119"/>
      <c r="F6" s="118">
        <v>6.73</v>
      </c>
      <c r="G6" s="118">
        <v>13.46</v>
      </c>
      <c r="H6" s="121"/>
      <c r="I6" s="121"/>
      <c r="J6" s="120"/>
      <c r="K6" s="120"/>
      <c r="L6" s="120"/>
      <c r="M6" s="120"/>
      <c r="N6" s="122">
        <v>1.01E-2</v>
      </c>
      <c r="O6" s="123">
        <v>0</v>
      </c>
      <c r="P6" s="123">
        <v>60</v>
      </c>
      <c r="Q6" s="124"/>
      <c r="R6" s="125" t="s">
        <v>224</v>
      </c>
    </row>
    <row r="7" spans="1:20">
      <c r="A7" s="116">
        <v>3</v>
      </c>
      <c r="B7" s="117" t="s">
        <v>236</v>
      </c>
      <c r="C7" s="118"/>
      <c r="D7" s="118"/>
      <c r="E7" s="119"/>
      <c r="F7" s="118">
        <v>1.98</v>
      </c>
      <c r="G7" s="120">
        <v>15.44</v>
      </c>
      <c r="H7" s="121"/>
      <c r="I7" s="121"/>
      <c r="J7" s="120"/>
      <c r="K7" s="120"/>
      <c r="L7" s="120"/>
      <c r="M7" s="120"/>
      <c r="N7" s="122">
        <v>1.01E-2</v>
      </c>
      <c r="O7" s="123">
        <v>0</v>
      </c>
      <c r="P7" s="123">
        <v>70</v>
      </c>
      <c r="Q7" s="124"/>
      <c r="R7" s="125" t="s">
        <v>224</v>
      </c>
    </row>
    <row r="8" spans="1:20">
      <c r="A8" s="127">
        <v>4</v>
      </c>
      <c r="B8" s="128" t="s">
        <v>237</v>
      </c>
      <c r="C8" s="129"/>
      <c r="D8" s="129"/>
      <c r="E8" s="132"/>
      <c r="F8" s="118">
        <v>2.77</v>
      </c>
      <c r="G8" s="118">
        <v>18.21</v>
      </c>
      <c r="H8" s="129"/>
      <c r="I8" s="129"/>
      <c r="J8" s="130"/>
      <c r="K8" s="131"/>
      <c r="L8" s="129"/>
      <c r="M8" s="129"/>
      <c r="N8" s="122">
        <v>1.01E-2</v>
      </c>
      <c r="O8" s="132">
        <v>4</v>
      </c>
      <c r="P8" s="133">
        <v>90</v>
      </c>
      <c r="Q8" s="130"/>
      <c r="R8" s="125" t="s">
        <v>224</v>
      </c>
    </row>
    <row r="9" spans="1:20">
      <c r="A9" s="116">
        <v>5</v>
      </c>
      <c r="B9" s="117" t="s">
        <v>238</v>
      </c>
      <c r="C9" s="118"/>
      <c r="D9" s="118"/>
      <c r="E9" s="119"/>
      <c r="F9" s="118">
        <v>8.91</v>
      </c>
      <c r="G9" s="118">
        <v>27.12</v>
      </c>
      <c r="H9" s="121"/>
      <c r="I9" s="121"/>
      <c r="J9" s="134"/>
      <c r="K9" s="120"/>
      <c r="L9" s="120"/>
      <c r="M9" s="120"/>
      <c r="N9" s="122">
        <v>1.01E-2</v>
      </c>
      <c r="O9" s="132">
        <v>10</v>
      </c>
      <c r="P9" s="123">
        <v>75</v>
      </c>
      <c r="Q9" s="135"/>
      <c r="R9" s="126" t="s">
        <v>225</v>
      </c>
    </row>
    <row r="10" spans="1:20">
      <c r="A10" s="116">
        <v>6</v>
      </c>
      <c r="B10" s="117" t="s">
        <v>239</v>
      </c>
      <c r="C10" s="118"/>
      <c r="D10" s="118"/>
      <c r="E10" s="119"/>
      <c r="F10" s="118">
        <v>4.5199999999999996</v>
      </c>
      <c r="G10" s="118">
        <v>31.64</v>
      </c>
      <c r="H10" s="136"/>
      <c r="I10" s="136"/>
      <c r="J10" s="120"/>
      <c r="K10" s="120"/>
      <c r="L10" s="120"/>
      <c r="M10" s="120"/>
      <c r="N10" s="122">
        <v>1.01E-2</v>
      </c>
      <c r="O10" s="123">
        <v>10</v>
      </c>
      <c r="P10" s="123">
        <v>75</v>
      </c>
      <c r="Q10" s="124"/>
      <c r="R10" s="125" t="s">
        <v>224</v>
      </c>
    </row>
    <row r="11" spans="1:20">
      <c r="A11" s="116">
        <v>7</v>
      </c>
      <c r="B11" s="117" t="s">
        <v>240</v>
      </c>
      <c r="C11" s="137"/>
      <c r="D11" s="133"/>
      <c r="E11" s="138"/>
      <c r="F11" s="118">
        <v>1.98</v>
      </c>
      <c r="G11" s="118">
        <v>33.619999999999997</v>
      </c>
      <c r="H11" s="132"/>
      <c r="I11" s="132"/>
      <c r="J11" s="133"/>
      <c r="K11" s="132"/>
      <c r="L11" s="133"/>
      <c r="M11" s="138"/>
      <c r="N11" s="122">
        <v>1.01E-2</v>
      </c>
      <c r="O11" s="123">
        <v>10</v>
      </c>
      <c r="P11" s="123">
        <v>85</v>
      </c>
      <c r="Q11" s="132"/>
      <c r="R11" s="125" t="s">
        <v>224</v>
      </c>
      <c r="S11" s="139"/>
    </row>
    <row r="12" spans="1:20">
      <c r="A12" s="116">
        <v>8</v>
      </c>
      <c r="B12" s="117" t="s">
        <v>241</v>
      </c>
      <c r="C12" s="118"/>
      <c r="D12" s="118"/>
      <c r="E12" s="119"/>
      <c r="F12" s="118">
        <v>2.57</v>
      </c>
      <c r="G12" s="118">
        <v>36.19</v>
      </c>
      <c r="H12" s="121"/>
      <c r="I12" s="121"/>
      <c r="J12" s="120"/>
      <c r="K12" s="120"/>
      <c r="L12" s="120"/>
      <c r="M12" s="120"/>
      <c r="N12" s="122">
        <v>1.01E-2</v>
      </c>
      <c r="O12" s="123">
        <v>25</v>
      </c>
      <c r="P12" s="123">
        <v>70</v>
      </c>
      <c r="Q12" s="124"/>
      <c r="R12" s="126" t="s">
        <v>226</v>
      </c>
      <c r="S12" s="139"/>
    </row>
    <row r="13" spans="1:20">
      <c r="A13" s="127">
        <v>9</v>
      </c>
      <c r="B13" s="128" t="s">
        <v>242</v>
      </c>
      <c r="C13" s="132"/>
      <c r="D13" s="132"/>
      <c r="E13" s="140"/>
      <c r="F13" s="118">
        <v>0.99</v>
      </c>
      <c r="G13" s="118">
        <v>37.18</v>
      </c>
      <c r="H13" s="141"/>
      <c r="I13" s="141"/>
      <c r="J13" s="142"/>
      <c r="K13" s="142"/>
      <c r="L13" s="142"/>
      <c r="M13" s="142"/>
      <c r="N13" s="122">
        <v>1.01E-2</v>
      </c>
      <c r="O13" s="123">
        <v>10</v>
      </c>
      <c r="P13" s="123">
        <v>70</v>
      </c>
      <c r="Q13" s="143"/>
      <c r="R13" s="125" t="s">
        <v>224</v>
      </c>
    </row>
    <row r="14" spans="1:20">
      <c r="A14" s="116">
        <v>10</v>
      </c>
      <c r="B14" s="117" t="s">
        <v>243</v>
      </c>
      <c r="C14" s="118"/>
      <c r="D14" s="118"/>
      <c r="E14" s="119"/>
      <c r="F14" s="118">
        <v>4.1500000000000004</v>
      </c>
      <c r="G14" s="118">
        <v>41.33</v>
      </c>
      <c r="H14" s="121"/>
      <c r="I14" s="121"/>
      <c r="J14" s="120"/>
      <c r="K14" s="120"/>
      <c r="L14" s="120"/>
      <c r="M14" s="120"/>
      <c r="N14" s="122"/>
      <c r="O14" s="123">
        <v>10</v>
      </c>
      <c r="P14" s="123">
        <v>70</v>
      </c>
      <c r="Q14" s="124"/>
      <c r="R14" s="125" t="s">
        <v>224</v>
      </c>
    </row>
    <row r="15" spans="1:20">
      <c r="A15" s="116">
        <v>11</v>
      </c>
      <c r="B15" s="128" t="s">
        <v>244</v>
      </c>
      <c r="C15" s="132"/>
      <c r="D15" s="132"/>
      <c r="E15" s="140"/>
      <c r="F15" s="118">
        <v>2.17</v>
      </c>
      <c r="G15" s="118">
        <v>43.5</v>
      </c>
      <c r="H15" s="141"/>
      <c r="I15" s="141"/>
      <c r="J15" s="142"/>
      <c r="K15" s="142"/>
      <c r="L15" s="142"/>
      <c r="M15" s="142"/>
      <c r="N15" s="122"/>
      <c r="O15" s="123">
        <v>10</v>
      </c>
      <c r="P15" s="123">
        <v>65</v>
      </c>
      <c r="Q15" s="143"/>
      <c r="R15" s="125" t="s">
        <v>224</v>
      </c>
    </row>
    <row r="16" spans="1:20" ht="23.25" customHeight="1">
      <c r="A16" s="116">
        <v>12</v>
      </c>
      <c r="B16" s="128" t="s">
        <v>245</v>
      </c>
      <c r="C16" s="132"/>
      <c r="D16" s="132"/>
      <c r="E16" s="140"/>
      <c r="F16" s="118">
        <v>2.97</v>
      </c>
      <c r="G16" s="118">
        <v>46.47</v>
      </c>
      <c r="H16" s="141"/>
      <c r="I16" s="141"/>
      <c r="J16" s="142"/>
      <c r="K16" s="142"/>
      <c r="L16" s="142"/>
      <c r="M16" s="142"/>
      <c r="N16" s="122"/>
      <c r="O16" s="123">
        <v>9</v>
      </c>
      <c r="P16" s="123">
        <v>60</v>
      </c>
      <c r="Q16" s="143"/>
      <c r="R16" s="174" t="s">
        <v>249</v>
      </c>
    </row>
    <row r="17" spans="1:18">
      <c r="A17" s="116">
        <v>13</v>
      </c>
      <c r="B17" s="128"/>
      <c r="C17" s="132"/>
      <c r="D17" s="132"/>
      <c r="E17" s="140"/>
      <c r="F17" s="118"/>
      <c r="G17" s="118"/>
      <c r="H17" s="141"/>
      <c r="I17" s="141"/>
      <c r="J17" s="142"/>
      <c r="K17" s="142"/>
      <c r="L17" s="142"/>
      <c r="M17" s="142"/>
      <c r="N17" s="122"/>
      <c r="O17" s="123"/>
      <c r="P17" s="123"/>
      <c r="Q17" s="143"/>
      <c r="R17" s="125"/>
    </row>
    <row r="18" spans="1:18">
      <c r="A18" s="116">
        <v>14</v>
      </c>
      <c r="B18" s="128"/>
      <c r="C18" s="132"/>
      <c r="D18" s="132"/>
      <c r="E18" s="140"/>
      <c r="F18" s="118"/>
      <c r="G18" s="118"/>
      <c r="H18" s="141"/>
      <c r="I18" s="141"/>
      <c r="J18" s="142"/>
      <c r="K18" s="142"/>
      <c r="L18" s="142"/>
      <c r="M18" s="142"/>
      <c r="N18" s="122"/>
      <c r="O18" s="123"/>
      <c r="P18" s="123"/>
      <c r="Q18" s="143"/>
      <c r="R18" s="125"/>
    </row>
    <row r="19" spans="1:18">
      <c r="A19" s="127">
        <v>15</v>
      </c>
      <c r="B19" s="128"/>
      <c r="C19" s="132"/>
      <c r="D19" s="132"/>
      <c r="E19" s="144"/>
      <c r="F19" s="118"/>
      <c r="G19" s="118"/>
      <c r="H19" s="145"/>
      <c r="I19" s="145"/>
      <c r="J19" s="142"/>
      <c r="K19" s="142"/>
      <c r="L19" s="142"/>
      <c r="M19" s="142"/>
      <c r="N19" s="122"/>
      <c r="O19" s="123"/>
      <c r="P19" s="123"/>
      <c r="Q19" s="146"/>
      <c r="R19" s="125"/>
    </row>
    <row r="20" spans="1:18">
      <c r="A20" s="116">
        <v>16</v>
      </c>
      <c r="B20" s="128"/>
      <c r="C20" s="132"/>
      <c r="D20" s="132"/>
      <c r="E20" s="140"/>
      <c r="F20" s="118"/>
      <c r="G20" s="118"/>
      <c r="H20" s="145"/>
      <c r="I20" s="141"/>
      <c r="J20" s="142"/>
      <c r="K20" s="142"/>
      <c r="L20" s="142"/>
      <c r="M20" s="142"/>
      <c r="N20" s="122"/>
      <c r="O20" s="123"/>
      <c r="P20" s="123"/>
      <c r="Q20" s="143"/>
      <c r="R20" s="125"/>
    </row>
    <row r="21" spans="1:18">
      <c r="A21" s="116">
        <v>17</v>
      </c>
      <c r="B21" s="128"/>
      <c r="C21" s="132"/>
      <c r="D21" s="132"/>
      <c r="E21" s="140"/>
      <c r="F21" s="118"/>
      <c r="G21" s="118"/>
      <c r="H21" s="145"/>
      <c r="I21" s="141"/>
      <c r="J21" s="142"/>
      <c r="K21" s="142"/>
      <c r="L21" s="142"/>
      <c r="M21" s="142"/>
      <c r="N21" s="122"/>
      <c r="O21" s="123"/>
      <c r="P21" s="123"/>
      <c r="Q21" s="143"/>
      <c r="R21" s="125"/>
    </row>
    <row r="22" spans="1:18">
      <c r="A22" s="116">
        <v>18</v>
      </c>
      <c r="B22" s="128"/>
      <c r="C22" s="132"/>
      <c r="D22" s="132"/>
      <c r="E22" s="140"/>
      <c r="F22" s="118"/>
      <c r="G22" s="118"/>
      <c r="H22" s="145"/>
      <c r="I22" s="141"/>
      <c r="J22" s="142"/>
      <c r="K22" s="142"/>
      <c r="L22" s="142"/>
      <c r="M22" s="142"/>
      <c r="N22" s="122"/>
      <c r="O22" s="123"/>
      <c r="P22" s="123"/>
      <c r="Q22" s="143"/>
      <c r="R22" s="125"/>
    </row>
    <row r="23" spans="1:18">
      <c r="A23" s="116">
        <v>19</v>
      </c>
      <c r="B23" s="128"/>
      <c r="C23" s="132"/>
      <c r="D23" s="132"/>
      <c r="E23" s="140"/>
      <c r="F23" s="118"/>
      <c r="G23" s="118"/>
      <c r="H23" s="145"/>
      <c r="I23" s="141"/>
      <c r="J23" s="142"/>
      <c r="K23" s="142"/>
      <c r="L23" s="142"/>
      <c r="M23" s="142"/>
      <c r="N23" s="122"/>
      <c r="O23" s="123"/>
      <c r="P23" s="123"/>
      <c r="Q23" s="143"/>
      <c r="R23" s="125"/>
    </row>
    <row r="24" spans="1:18">
      <c r="A24" s="116">
        <v>20</v>
      </c>
      <c r="B24" s="128"/>
      <c r="C24" s="132"/>
      <c r="D24" s="132"/>
      <c r="E24" s="140"/>
      <c r="F24" s="118"/>
      <c r="G24" s="118"/>
      <c r="H24" s="145"/>
      <c r="I24" s="141"/>
      <c r="J24" s="142"/>
      <c r="K24" s="142"/>
      <c r="L24" s="142"/>
      <c r="M24" s="142"/>
      <c r="N24" s="122"/>
      <c r="O24" s="123"/>
      <c r="P24" s="123"/>
      <c r="Q24" s="143"/>
      <c r="R24" s="125"/>
    </row>
    <row r="25" spans="1:18">
      <c r="A25" s="147">
        <v>21</v>
      </c>
      <c r="B25" s="128"/>
      <c r="C25" s="132"/>
      <c r="D25" s="132"/>
      <c r="E25" s="140"/>
      <c r="F25" s="140"/>
      <c r="G25" s="142"/>
      <c r="H25" s="145"/>
      <c r="I25" s="141"/>
      <c r="J25" s="142"/>
      <c r="K25" s="142"/>
      <c r="L25" s="142"/>
      <c r="M25" s="142"/>
      <c r="N25" s="122"/>
      <c r="O25" s="148"/>
      <c r="P25" s="148"/>
      <c r="Q25" s="143"/>
      <c r="R25" s="125"/>
    </row>
    <row r="26" spans="1:18">
      <c r="A26" s="147">
        <v>22</v>
      </c>
      <c r="B26" s="128"/>
      <c r="C26" s="132"/>
      <c r="D26" s="132"/>
      <c r="E26" s="140"/>
      <c r="F26" s="140"/>
      <c r="G26" s="142"/>
      <c r="H26" s="145"/>
      <c r="I26" s="141"/>
      <c r="J26" s="142"/>
      <c r="K26" s="142"/>
      <c r="L26" s="142"/>
      <c r="M26" s="142"/>
      <c r="N26" s="122"/>
      <c r="O26" s="148"/>
      <c r="P26" s="148"/>
      <c r="Q26" s="143"/>
      <c r="R26" s="125"/>
    </row>
    <row r="27" spans="1:18">
      <c r="A27" s="147">
        <v>23</v>
      </c>
      <c r="B27" s="128"/>
      <c r="C27" s="132"/>
      <c r="D27" s="132"/>
      <c r="E27" s="140"/>
      <c r="F27" s="140"/>
      <c r="G27" s="142"/>
      <c r="H27" s="145"/>
      <c r="I27" s="141"/>
      <c r="J27" s="142"/>
      <c r="K27" s="142"/>
      <c r="L27" s="142"/>
      <c r="M27" s="142"/>
      <c r="N27" s="122"/>
      <c r="O27" s="148"/>
      <c r="P27" s="148"/>
      <c r="Q27" s="143"/>
      <c r="R27" s="125"/>
    </row>
    <row r="28" spans="1:18">
      <c r="A28" s="147">
        <v>24</v>
      </c>
      <c r="B28" s="128"/>
      <c r="C28" s="132"/>
      <c r="D28" s="132"/>
      <c r="E28" s="140"/>
      <c r="F28" s="140"/>
      <c r="G28" s="142"/>
      <c r="H28" s="145"/>
      <c r="I28" s="141"/>
      <c r="J28" s="142"/>
      <c r="K28" s="142"/>
      <c r="L28" s="142"/>
      <c r="M28" s="142"/>
      <c r="N28" s="122"/>
      <c r="O28" s="148"/>
      <c r="P28" s="148"/>
      <c r="Q28" s="143"/>
      <c r="R28" s="125"/>
    </row>
    <row r="29" spans="1:18">
      <c r="A29" s="147">
        <v>25</v>
      </c>
      <c r="B29" s="128"/>
      <c r="C29" s="132"/>
      <c r="D29" s="132"/>
      <c r="E29" s="140"/>
      <c r="F29" s="140"/>
      <c r="G29" s="142"/>
      <c r="H29" s="145"/>
      <c r="I29" s="141"/>
      <c r="J29" s="142"/>
      <c r="K29" s="142"/>
      <c r="L29" s="142"/>
      <c r="M29" s="142"/>
      <c r="N29" s="122"/>
      <c r="O29" s="148"/>
      <c r="P29" s="148"/>
      <c r="Q29" s="143"/>
      <c r="R29" s="125"/>
    </row>
    <row r="30" spans="1:18">
      <c r="A30" s="147">
        <v>26</v>
      </c>
      <c r="B30" s="128"/>
      <c r="C30" s="132"/>
      <c r="D30" s="132"/>
      <c r="E30" s="140"/>
      <c r="F30" s="140"/>
      <c r="G30" s="142"/>
      <c r="H30" s="145"/>
      <c r="I30" s="141"/>
      <c r="J30" s="142"/>
      <c r="K30" s="142"/>
      <c r="L30" s="142"/>
      <c r="M30" s="142"/>
      <c r="N30" s="122"/>
      <c r="O30" s="148"/>
      <c r="P30" s="148"/>
      <c r="Q30" s="143"/>
      <c r="R30" s="125"/>
    </row>
    <row r="31" spans="1:18">
      <c r="A31" s="147"/>
      <c r="B31" s="128"/>
      <c r="C31" s="132"/>
      <c r="D31" s="132"/>
      <c r="E31" s="132"/>
      <c r="F31" s="140"/>
      <c r="G31" s="142"/>
      <c r="H31" s="145"/>
      <c r="I31" s="141"/>
      <c r="J31" s="142"/>
      <c r="K31" s="142"/>
      <c r="L31" s="142"/>
      <c r="M31" s="142"/>
      <c r="N31" s="122"/>
      <c r="O31" s="148"/>
      <c r="P31" s="148"/>
      <c r="Q31" s="149"/>
      <c r="R31" s="125"/>
    </row>
    <row r="32" spans="1:18">
      <c r="A32" s="150"/>
      <c r="B32" s="128"/>
      <c r="C32" s="132"/>
      <c r="D32" s="132"/>
      <c r="E32" s="151"/>
      <c r="F32" s="152"/>
      <c r="G32" s="142"/>
      <c r="H32" s="145"/>
      <c r="I32" s="141"/>
      <c r="J32" s="142"/>
      <c r="K32" s="142"/>
      <c r="L32" s="142"/>
      <c r="M32" s="142"/>
      <c r="N32" s="122"/>
      <c r="O32" s="153"/>
      <c r="P32" s="153"/>
      <c r="Q32" s="143"/>
      <c r="R32" s="125"/>
    </row>
    <row r="33" spans="1:18">
      <c r="A33" s="154"/>
      <c r="B33" s="128"/>
      <c r="C33" s="132"/>
      <c r="D33" s="132"/>
      <c r="E33" s="140"/>
      <c r="F33" s="140"/>
      <c r="G33" s="142"/>
      <c r="H33" s="145"/>
      <c r="I33" s="145"/>
      <c r="J33" s="155"/>
      <c r="K33" s="155"/>
      <c r="L33" s="155"/>
      <c r="M33" s="155"/>
      <c r="N33" s="122"/>
      <c r="O33" s="148"/>
      <c r="P33" s="148"/>
      <c r="Q33" s="146"/>
      <c r="R33" s="125"/>
    </row>
    <row r="34" spans="1:18">
      <c r="A34" s="147"/>
      <c r="B34" s="128"/>
      <c r="C34" s="132"/>
      <c r="D34" s="132"/>
      <c r="E34" s="140"/>
      <c r="F34" s="140"/>
      <c r="G34" s="142"/>
      <c r="H34" s="145"/>
      <c r="I34" s="141"/>
      <c r="J34" s="142"/>
      <c r="K34" s="142"/>
      <c r="L34" s="142"/>
      <c r="M34" s="142"/>
      <c r="N34" s="122"/>
      <c r="O34" s="153"/>
      <c r="P34" s="153"/>
      <c r="Q34" s="143"/>
      <c r="R34" s="125"/>
    </row>
    <row r="35" spans="1:18">
      <c r="A35" s="156"/>
      <c r="B35" s="128"/>
      <c r="C35" s="132"/>
      <c r="D35" s="132"/>
      <c r="E35" s="140"/>
      <c r="F35" s="140"/>
      <c r="G35" s="142"/>
      <c r="H35" s="145"/>
      <c r="I35" s="141"/>
      <c r="J35" s="142"/>
      <c r="K35" s="142"/>
      <c r="L35" s="142"/>
      <c r="M35" s="142"/>
      <c r="N35" s="122"/>
      <c r="O35" s="148"/>
      <c r="P35" s="148"/>
      <c r="Q35" s="143"/>
      <c r="R35" s="125"/>
    </row>
    <row r="36" spans="1:18">
      <c r="A36" s="147"/>
      <c r="B36" s="128"/>
      <c r="C36" s="132"/>
      <c r="D36" s="132"/>
      <c r="E36" s="140"/>
      <c r="F36" s="140"/>
      <c r="G36" s="142"/>
      <c r="H36" s="145"/>
      <c r="I36" s="141"/>
      <c r="J36" s="142"/>
      <c r="K36" s="142"/>
      <c r="L36" s="142"/>
      <c r="M36" s="142"/>
      <c r="N36" s="122"/>
      <c r="O36" s="148"/>
      <c r="P36" s="148"/>
      <c r="Q36" s="143"/>
      <c r="R36" s="125"/>
    </row>
    <row r="37" spans="1:18">
      <c r="A37" s="147"/>
      <c r="B37" s="128"/>
      <c r="C37" s="132"/>
      <c r="D37" s="132"/>
      <c r="E37" s="140"/>
      <c r="F37" s="140"/>
      <c r="G37" s="142"/>
      <c r="H37" s="145"/>
      <c r="I37" s="141"/>
      <c r="J37" s="142"/>
      <c r="K37" s="142"/>
      <c r="L37" s="142"/>
      <c r="M37" s="142"/>
      <c r="N37" s="122"/>
      <c r="O37" s="148"/>
      <c r="P37" s="148"/>
      <c r="Q37" s="143"/>
      <c r="R37" s="125"/>
    </row>
    <row r="38" spans="1:18" ht="14.25" customHeight="1">
      <c r="A38" s="147"/>
      <c r="B38" s="157"/>
      <c r="C38" s="118"/>
      <c r="D38" s="118"/>
      <c r="E38" s="119"/>
      <c r="F38" s="119"/>
      <c r="G38" s="120"/>
      <c r="H38" s="136"/>
      <c r="I38" s="121"/>
      <c r="J38" s="120"/>
      <c r="K38" s="120"/>
      <c r="L38" s="120"/>
      <c r="M38" s="120"/>
      <c r="N38" s="122"/>
      <c r="O38" s="148"/>
      <c r="P38" s="148"/>
      <c r="Q38" s="124"/>
      <c r="R38" s="158"/>
    </row>
    <row r="39" spans="1:18">
      <c r="A39" s="147"/>
      <c r="B39" s="157"/>
      <c r="C39" s="118"/>
      <c r="D39" s="118"/>
      <c r="E39" s="119"/>
      <c r="F39" s="119"/>
      <c r="G39" s="120"/>
      <c r="H39" s="136"/>
      <c r="I39" s="121"/>
      <c r="J39" s="120"/>
      <c r="K39" s="120"/>
      <c r="L39" s="120"/>
      <c r="M39" s="120"/>
      <c r="N39" s="122"/>
      <c r="O39" s="123"/>
      <c r="P39" s="123"/>
      <c r="Q39" s="124"/>
      <c r="R39" s="159"/>
    </row>
    <row r="40" spans="1:18">
      <c r="A40" s="147"/>
      <c r="B40" s="157"/>
      <c r="C40" s="118"/>
      <c r="D40" s="118"/>
      <c r="E40" s="119"/>
      <c r="F40" s="119"/>
      <c r="G40" s="120"/>
      <c r="H40" s="136"/>
      <c r="I40" s="121"/>
      <c r="J40" s="120"/>
      <c r="K40" s="120"/>
      <c r="L40" s="120"/>
      <c r="M40" s="120"/>
      <c r="N40" s="122"/>
      <c r="O40" s="123"/>
      <c r="P40" s="123"/>
      <c r="Q40" s="124"/>
      <c r="R40" s="159"/>
    </row>
    <row r="41" spans="1:18">
      <c r="A41" s="147"/>
      <c r="B41" s="157"/>
      <c r="C41" s="118"/>
      <c r="D41" s="118"/>
      <c r="E41" s="119"/>
      <c r="F41" s="119"/>
      <c r="G41" s="120"/>
      <c r="H41" s="136"/>
      <c r="I41" s="121"/>
      <c r="J41" s="120"/>
      <c r="K41" s="120"/>
      <c r="L41" s="120"/>
      <c r="M41" s="120"/>
      <c r="N41" s="122"/>
      <c r="O41" s="123"/>
      <c r="P41" s="123"/>
      <c r="Q41" s="124"/>
      <c r="R41" s="159"/>
    </row>
    <row r="42" spans="1:18">
      <c r="A42" s="147"/>
      <c r="B42" s="157"/>
      <c r="C42" s="118"/>
      <c r="D42" s="118"/>
      <c r="E42" s="119"/>
      <c r="F42" s="119"/>
      <c r="G42" s="120"/>
      <c r="H42" s="136"/>
      <c r="I42" s="121"/>
      <c r="J42" s="120"/>
      <c r="K42" s="120"/>
      <c r="L42" s="120"/>
      <c r="M42" s="120"/>
      <c r="N42" s="122"/>
      <c r="O42" s="123"/>
      <c r="P42" s="123"/>
      <c r="Q42" s="124"/>
      <c r="R42" s="159"/>
    </row>
    <row r="43" spans="1:18">
      <c r="A43" s="147"/>
      <c r="B43" s="157"/>
      <c r="C43" s="118"/>
      <c r="D43" s="118"/>
      <c r="E43" s="119"/>
      <c r="F43" s="119"/>
      <c r="G43" s="120"/>
      <c r="H43" s="136"/>
      <c r="I43" s="121"/>
      <c r="J43" s="120"/>
      <c r="K43" s="120"/>
      <c r="L43" s="120"/>
      <c r="M43" s="120"/>
      <c r="N43" s="122"/>
      <c r="O43" s="123"/>
      <c r="P43" s="123"/>
      <c r="Q43" s="124"/>
      <c r="R43" s="159"/>
    </row>
    <row r="44" spans="1:18">
      <c r="A44" s="147"/>
      <c r="B44" s="157"/>
      <c r="C44" s="118"/>
      <c r="D44" s="118"/>
      <c r="E44" s="119"/>
      <c r="F44" s="119"/>
      <c r="G44" s="120"/>
      <c r="H44" s="136"/>
      <c r="I44" s="121"/>
      <c r="J44" s="120"/>
      <c r="K44" s="120"/>
      <c r="L44" s="120"/>
      <c r="M44" s="120"/>
      <c r="N44" s="122"/>
      <c r="O44" s="123"/>
      <c r="P44" s="123"/>
      <c r="Q44" s="124"/>
      <c r="R44" s="159"/>
    </row>
    <row r="45" spans="1:18">
      <c r="A45" s="147"/>
      <c r="B45" s="157"/>
      <c r="C45" s="118"/>
      <c r="D45" s="118"/>
      <c r="E45" s="119"/>
      <c r="F45" s="119"/>
      <c r="G45" s="120"/>
      <c r="H45" s="136"/>
      <c r="I45" s="121"/>
      <c r="J45" s="120"/>
      <c r="K45" s="120"/>
      <c r="L45" s="120"/>
      <c r="M45" s="120"/>
      <c r="N45" s="122"/>
      <c r="O45" s="123"/>
      <c r="P45" s="123"/>
      <c r="Q45" s="124"/>
      <c r="R45" s="159"/>
    </row>
    <row r="46" spans="1:18">
      <c r="A46" s="147"/>
      <c r="B46" s="157"/>
      <c r="C46" s="118"/>
      <c r="D46" s="118"/>
      <c r="E46" s="119"/>
      <c r="F46" s="119"/>
      <c r="G46" s="120"/>
      <c r="H46" s="136"/>
      <c r="I46" s="121"/>
      <c r="J46" s="120"/>
      <c r="K46" s="120"/>
      <c r="L46" s="120"/>
      <c r="M46" s="120"/>
      <c r="N46" s="122"/>
      <c r="O46" s="123"/>
      <c r="P46" s="123"/>
      <c r="Q46" s="124"/>
      <c r="R46" s="159"/>
    </row>
    <row r="47" spans="1:18">
      <c r="A47" s="147"/>
      <c r="B47" s="157"/>
      <c r="C47" s="118"/>
      <c r="D47" s="118"/>
      <c r="E47" s="119"/>
      <c r="F47" s="119"/>
      <c r="G47" s="120"/>
      <c r="H47" s="136"/>
      <c r="I47" s="121"/>
      <c r="J47" s="120"/>
      <c r="K47" s="120"/>
      <c r="L47" s="120"/>
      <c r="M47" s="120"/>
      <c r="N47" s="122"/>
      <c r="O47" s="123"/>
      <c r="P47" s="123"/>
      <c r="Q47" s="124"/>
      <c r="R47" s="159"/>
    </row>
    <row r="48" spans="1:18" ht="13.5" thickBot="1">
      <c r="A48" s="160"/>
      <c r="B48" s="161"/>
      <c r="C48" s="162"/>
      <c r="D48" s="162"/>
      <c r="E48" s="163"/>
      <c r="F48" s="119"/>
      <c r="G48" s="120"/>
      <c r="H48" s="164"/>
      <c r="I48" s="164"/>
      <c r="J48" s="165"/>
      <c r="K48" s="165"/>
      <c r="L48" s="165"/>
      <c r="M48" s="165"/>
      <c r="N48" s="166"/>
      <c r="O48" s="123"/>
      <c r="P48" s="123"/>
      <c r="Q48" s="167"/>
      <c r="R48" s="159"/>
    </row>
    <row r="49" spans="1:19" ht="13.5" thickBot="1">
      <c r="N49" s="168"/>
      <c r="Q49" s="168"/>
      <c r="R49" s="169"/>
      <c r="S49" s="139"/>
    </row>
    <row r="50" spans="1:19" ht="13.5" thickBot="1">
      <c r="A50" s="467" t="s">
        <v>227</v>
      </c>
      <c r="B50" s="468"/>
      <c r="C50" s="468"/>
      <c r="D50" s="468"/>
      <c r="E50" s="469"/>
      <c r="F50" s="170"/>
      <c r="J50" s="470"/>
      <c r="K50" s="471"/>
      <c r="L50" s="472"/>
      <c r="M50" s="171"/>
      <c r="O50" s="172"/>
      <c r="P50" s="172"/>
      <c r="Q50" s="139"/>
      <c r="R50" s="139"/>
    </row>
    <row r="51" spans="1:19" ht="13.5" thickBot="1">
      <c r="A51" s="473" t="s">
        <v>49</v>
      </c>
      <c r="B51" s="474"/>
      <c r="C51" s="474"/>
      <c r="D51" s="475" t="s">
        <v>93</v>
      </c>
      <c r="E51" s="476"/>
      <c r="F51" s="477"/>
      <c r="J51" s="478" t="s">
        <v>228</v>
      </c>
      <c r="K51" s="479"/>
      <c r="L51" s="480"/>
      <c r="M51" s="173"/>
      <c r="O51" s="139"/>
      <c r="P51" s="139"/>
      <c r="Q51" s="139"/>
    </row>
  </sheetData>
  <mergeCells count="12">
    <mergeCell ref="A1:D1"/>
    <mergeCell ref="E1:R1"/>
    <mergeCell ref="A3:D3"/>
    <mergeCell ref="E3:H3"/>
    <mergeCell ref="I3:L3"/>
    <mergeCell ref="M3:P3"/>
    <mergeCell ref="C4:R4"/>
    <mergeCell ref="A50:E50"/>
    <mergeCell ref="J50:L50"/>
    <mergeCell ref="A51:C51"/>
    <mergeCell ref="D51:F51"/>
    <mergeCell ref="J51:L51"/>
  </mergeCells>
  <pageMargins left="0.7" right="0.7" top="0.75" bottom="0.75" header="0.3" footer="0.3"/>
  <pageSetup paperSize="9" scale="4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0"/>
  <sheetViews>
    <sheetView view="pageBreakPreview" zoomScale="74" zoomScaleSheetLayoutView="74" workbookViewId="0">
      <selection activeCell="D12" sqref="D12:Q12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176" t="s">
        <v>253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176">
        <v>14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176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178" t="s">
        <v>18</v>
      </c>
      <c r="B8" s="178" t="s">
        <v>19</v>
      </c>
      <c r="C8" s="179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50.25" customHeight="1">
      <c r="A10" s="34">
        <v>0.25</v>
      </c>
      <c r="B10" s="34">
        <v>0.41666666666666669</v>
      </c>
      <c r="C10" s="34">
        <f>B10-A10</f>
        <v>0.16666666666666669</v>
      </c>
      <c r="D10" s="445" t="s">
        <v>266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45" customHeight="1">
      <c r="A11" s="34">
        <v>0.41666666666666669</v>
      </c>
      <c r="B11" s="34">
        <v>0.625</v>
      </c>
      <c r="C11" s="34">
        <f>B11-A11</f>
        <v>0.20833333333333331</v>
      </c>
      <c r="D11" s="445" t="s">
        <v>265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46.5" customHeight="1">
      <c r="A12" s="34">
        <v>0.625</v>
      </c>
      <c r="B12" s="34">
        <v>0.75</v>
      </c>
      <c r="C12" s="34">
        <f>B12-A12</f>
        <v>0.125</v>
      </c>
      <c r="D12" s="445" t="s">
        <v>269</v>
      </c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ht="37.5" customHeight="1">
      <c r="A13" s="34"/>
      <c r="B13" s="34"/>
      <c r="C13" s="34"/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ht="52.5" customHeight="1">
      <c r="A14" s="446" t="s">
        <v>23</v>
      </c>
      <c r="B14" s="446"/>
      <c r="C14" s="446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</row>
    <row r="15" spans="1:26" ht="63" customHeight="1">
      <c r="A15" s="34">
        <v>0.75</v>
      </c>
      <c r="B15" s="34">
        <v>0</v>
      </c>
      <c r="C15" s="34">
        <v>0.25</v>
      </c>
      <c r="D15" s="445" t="s">
        <v>272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33" customHeight="1">
      <c r="A16" s="34">
        <v>0</v>
      </c>
      <c r="B16" s="34">
        <v>0.14583333333333334</v>
      </c>
      <c r="C16" s="34">
        <v>0.14583333333333334</v>
      </c>
      <c r="D16" s="445" t="s">
        <v>271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2.25" customHeight="1">
      <c r="A17" s="34">
        <v>0.14583333333333334</v>
      </c>
      <c r="B17" s="34">
        <v>0.25</v>
      </c>
      <c r="C17" s="34">
        <v>0.10416666666666667</v>
      </c>
      <c r="D17" s="445" t="s">
        <v>275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2.25" customHeight="1">
      <c r="A18" s="439" t="s">
        <v>24</v>
      </c>
      <c r="B18" s="439"/>
      <c r="C18" s="38" t="s">
        <v>119</v>
      </c>
      <c r="D18" s="177" t="s">
        <v>25</v>
      </c>
      <c r="E18" s="177" t="s">
        <v>26</v>
      </c>
      <c r="F18" s="177" t="s">
        <v>27</v>
      </c>
      <c r="G18" s="435" t="s">
        <v>28</v>
      </c>
      <c r="H18" s="435"/>
      <c r="I18" s="435"/>
      <c r="J18" s="435"/>
      <c r="K18" s="435"/>
      <c r="L18" s="435"/>
      <c r="M18" s="435"/>
      <c r="N18" s="435"/>
      <c r="O18" s="435"/>
      <c r="P18" s="435"/>
      <c r="Q18" s="435"/>
    </row>
    <row r="19" spans="1:17" ht="32.25" customHeight="1">
      <c r="A19" s="438" t="s">
        <v>29</v>
      </c>
      <c r="B19" s="438"/>
      <c r="C19" s="438"/>
      <c r="D19" s="35">
        <v>24</v>
      </c>
      <c r="E19" s="35">
        <v>312</v>
      </c>
      <c r="F19" s="37">
        <f>D19+E19</f>
        <v>336</v>
      </c>
      <c r="G19" s="437" t="s">
        <v>30</v>
      </c>
      <c r="H19" s="437"/>
      <c r="I19" s="437"/>
      <c r="J19" s="176">
        <v>6.16</v>
      </c>
      <c r="K19" s="437" t="s">
        <v>31</v>
      </c>
      <c r="L19" s="437"/>
      <c r="M19" s="437" t="s">
        <v>32</v>
      </c>
      <c r="N19" s="437"/>
      <c r="O19" s="437" t="s">
        <v>33</v>
      </c>
      <c r="P19" s="437"/>
      <c r="Q19" s="177" t="s">
        <v>34</v>
      </c>
    </row>
    <row r="20" spans="1:17" ht="32.25" customHeight="1">
      <c r="A20" s="438" t="s">
        <v>35</v>
      </c>
      <c r="B20" s="438"/>
      <c r="C20" s="438"/>
      <c r="D20" s="35">
        <v>23</v>
      </c>
      <c r="E20" s="35">
        <v>212</v>
      </c>
      <c r="F20" s="37">
        <f t="shared" ref="F20:F27" si="0">D20+E20</f>
        <v>235</v>
      </c>
      <c r="G20" s="435" t="s">
        <v>36</v>
      </c>
      <c r="H20" s="435"/>
      <c r="I20" s="435"/>
      <c r="J20" s="435"/>
      <c r="K20" s="437">
        <v>168.3</v>
      </c>
      <c r="L20" s="437"/>
      <c r="M20" s="437">
        <v>8.94</v>
      </c>
      <c r="N20" s="437"/>
      <c r="O20" s="437" t="s">
        <v>101</v>
      </c>
      <c r="P20" s="437"/>
      <c r="Q20" s="177">
        <v>17.760000000000002</v>
      </c>
    </row>
    <row r="21" spans="1:17" ht="32.25" customHeight="1">
      <c r="A21" s="438" t="s">
        <v>37</v>
      </c>
      <c r="B21" s="438"/>
      <c r="C21" s="438"/>
      <c r="D21" s="35">
        <v>0</v>
      </c>
      <c r="E21" s="35">
        <v>72</v>
      </c>
      <c r="F21" s="37">
        <f t="shared" si="0"/>
        <v>72</v>
      </c>
      <c r="G21" s="439" t="s">
        <v>38</v>
      </c>
      <c r="H21" s="439"/>
      <c r="I21" s="439"/>
      <c r="J21" s="439"/>
      <c r="K21" s="439"/>
      <c r="L21" s="439"/>
      <c r="M21" s="439"/>
      <c r="N21" s="439"/>
      <c r="O21" s="439"/>
      <c r="P21" s="439"/>
      <c r="Q21" s="439"/>
    </row>
    <row r="22" spans="1:17" ht="32.25" customHeight="1">
      <c r="A22" s="441" t="s">
        <v>39</v>
      </c>
      <c r="B22" s="441"/>
      <c r="C22" s="441"/>
      <c r="D22" s="36">
        <v>1</v>
      </c>
      <c r="E22" s="36">
        <v>28</v>
      </c>
      <c r="F22" s="36">
        <f>D22+E22</f>
        <v>29</v>
      </c>
      <c r="G22" s="442" t="s">
        <v>40</v>
      </c>
      <c r="H22" s="442"/>
      <c r="I22" s="442"/>
      <c r="J22" s="442"/>
      <c r="K22" s="437">
        <v>1829</v>
      </c>
      <c r="L22" s="437"/>
      <c r="M22" s="442" t="s">
        <v>41</v>
      </c>
      <c r="N22" s="442"/>
      <c r="O22" s="442"/>
      <c r="P22" s="442"/>
      <c r="Q22" s="177">
        <v>1829</v>
      </c>
    </row>
    <row r="23" spans="1:17" ht="39.75" customHeight="1">
      <c r="A23" s="438" t="s">
        <v>42</v>
      </c>
      <c r="B23" s="438"/>
      <c r="C23" s="438"/>
      <c r="D23" s="35">
        <v>1</v>
      </c>
      <c r="E23" s="35">
        <v>8</v>
      </c>
      <c r="F23" s="37">
        <f t="shared" si="0"/>
        <v>9</v>
      </c>
      <c r="G23" s="439" t="s">
        <v>43</v>
      </c>
      <c r="H23" s="439"/>
      <c r="I23" s="439"/>
      <c r="J23" s="439"/>
      <c r="K23" s="439" t="s">
        <v>205</v>
      </c>
      <c r="L23" s="439"/>
      <c r="M23" s="439"/>
      <c r="N23" s="439"/>
      <c r="O23" s="439"/>
      <c r="P23" s="439"/>
      <c r="Q23" s="439"/>
    </row>
    <row r="24" spans="1:17" ht="54.75" customHeight="1">
      <c r="A24" s="438" t="s">
        <v>44</v>
      </c>
      <c r="B24" s="438"/>
      <c r="C24" s="438"/>
      <c r="D24" s="35">
        <v>0</v>
      </c>
      <c r="E24" s="35">
        <v>0</v>
      </c>
      <c r="F24" s="37">
        <f t="shared" si="0"/>
        <v>0</v>
      </c>
      <c r="G24" s="439" t="s">
        <v>273</v>
      </c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50.25" customHeight="1">
      <c r="A25" s="438" t="s">
        <v>45</v>
      </c>
      <c r="B25" s="438"/>
      <c r="C25" s="438"/>
      <c r="D25" s="35">
        <v>0</v>
      </c>
      <c r="E25" s="35">
        <v>11</v>
      </c>
      <c r="F25" s="37">
        <f t="shared" si="0"/>
        <v>11</v>
      </c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46.5" customHeight="1">
      <c r="A26" s="440" t="s">
        <v>46</v>
      </c>
      <c r="B26" s="440"/>
      <c r="C26" s="440"/>
      <c r="D26" s="35">
        <v>0</v>
      </c>
      <c r="E26" s="35">
        <v>9</v>
      </c>
      <c r="F26" s="37">
        <f t="shared" si="0"/>
        <v>9</v>
      </c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66" customHeight="1">
      <c r="A27" s="490" t="s">
        <v>47</v>
      </c>
      <c r="B27" s="491"/>
      <c r="C27" s="492"/>
      <c r="D27" s="35">
        <v>0</v>
      </c>
      <c r="E27" s="35">
        <v>0</v>
      </c>
      <c r="F27" s="37">
        <f t="shared" si="0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24.95" customHeight="1">
      <c r="A28" s="437" t="s">
        <v>86</v>
      </c>
      <c r="B28" s="437"/>
      <c r="C28" s="437"/>
      <c r="D28" s="437"/>
      <c r="E28" s="460" t="s">
        <v>186</v>
      </c>
      <c r="F28" s="435" t="s">
        <v>48</v>
      </c>
      <c r="G28" s="435"/>
      <c r="H28" s="435" t="s">
        <v>49</v>
      </c>
      <c r="I28" s="435"/>
      <c r="J28" s="435"/>
      <c r="K28" s="435" t="s">
        <v>50</v>
      </c>
      <c r="L28" s="435"/>
      <c r="M28" s="435"/>
      <c r="N28" s="435" t="s">
        <v>48</v>
      </c>
      <c r="O28" s="435"/>
      <c r="P28" s="435" t="s">
        <v>51</v>
      </c>
      <c r="Q28" s="435"/>
    </row>
    <row r="29" spans="1:17" ht="36" customHeight="1">
      <c r="A29" s="437"/>
      <c r="B29" s="437"/>
      <c r="C29" s="437"/>
      <c r="D29" s="437"/>
      <c r="E29" s="461"/>
      <c r="F29" s="435"/>
      <c r="G29" s="435"/>
      <c r="H29" s="435" t="s">
        <v>52</v>
      </c>
      <c r="I29" s="435"/>
      <c r="J29" s="435"/>
      <c r="K29" s="435" t="s">
        <v>93</v>
      </c>
      <c r="L29" s="435"/>
      <c r="M29" s="435"/>
      <c r="N29" s="435"/>
      <c r="O29" s="435"/>
      <c r="P29" s="436" t="s">
        <v>94</v>
      </c>
      <c r="Q29" s="436"/>
    </row>
    <row r="30" spans="1:17" ht="33" customHeight="1">
      <c r="A30" s="437"/>
      <c r="B30" s="437"/>
      <c r="C30" s="437"/>
      <c r="D30" s="437"/>
      <c r="E30" s="462"/>
      <c r="F30" s="435"/>
      <c r="G30" s="435"/>
      <c r="H30" s="435" t="s">
        <v>53</v>
      </c>
      <c r="I30" s="435"/>
      <c r="J30" s="435"/>
      <c r="K30" s="435" t="s">
        <v>246</v>
      </c>
      <c r="L30" s="435"/>
      <c r="M30" s="435"/>
      <c r="N30" s="435"/>
      <c r="O30" s="435"/>
      <c r="P30" s="436" t="s">
        <v>247</v>
      </c>
      <c r="Q30" s="436"/>
    </row>
    <row r="56" spans="1:26" ht="14.25">
      <c r="A56" s="8"/>
      <c r="B56" s="8"/>
      <c r="C56" s="8"/>
      <c r="E56" s="8"/>
      <c r="F56" s="8"/>
      <c r="G56" s="8"/>
      <c r="H56" s="8"/>
      <c r="I56" s="8"/>
      <c r="J56" s="8"/>
      <c r="K56" s="8"/>
      <c r="M56" s="8"/>
      <c r="N56" s="8"/>
      <c r="O56" s="8"/>
      <c r="P56" s="8"/>
      <c r="Q56" s="8"/>
    </row>
    <row r="57" spans="1:26" s="8" customFormat="1" ht="30" customHeight="1">
      <c r="D57" s="1"/>
      <c r="L57" s="1"/>
      <c r="S57" s="1"/>
      <c r="T57" s="1"/>
      <c r="U57" s="1"/>
      <c r="V57" s="1"/>
      <c r="W57" s="1"/>
      <c r="X57" s="1"/>
      <c r="Y57" s="1"/>
      <c r="Z57" s="1"/>
    </row>
    <row r="58" spans="1:26" s="8" customFormat="1" ht="20.100000000000001" customHeight="1">
      <c r="D58" s="1"/>
      <c r="L58" s="1"/>
      <c r="S58" s="1"/>
      <c r="T58" s="1"/>
      <c r="U58" s="1"/>
      <c r="V58" s="1"/>
      <c r="W58" s="1"/>
      <c r="X58" s="1"/>
      <c r="Y58" s="1"/>
      <c r="Z58" s="1"/>
    </row>
    <row r="59" spans="1:26" s="8" customFormat="1" ht="20.100000000000001" customHeight="1">
      <c r="D59" s="1"/>
      <c r="L59" s="1"/>
    </row>
    <row r="60" spans="1:26" s="8" customFormat="1" ht="20.100000000000001" customHeight="1">
      <c r="D60" s="1"/>
      <c r="L60" s="1"/>
    </row>
    <row r="61" spans="1:26" s="8" customFormat="1" ht="20.100000000000001" customHeight="1"/>
    <row r="62" spans="1:26" s="8" customFormat="1" ht="20.100000000000001" customHeight="1"/>
    <row r="63" spans="1:26" s="8" customFormat="1" ht="24" customHeight="1"/>
    <row r="64" spans="1:26" s="8" customFormat="1" ht="20.100000000000001" customHeight="1"/>
    <row r="65" s="8" customFormat="1" ht="25.5" customHeight="1"/>
    <row r="66" s="8" customFormat="1" ht="20.100000000000001" customHeight="1"/>
    <row r="67" s="8" customFormat="1" ht="24.75" customHeight="1"/>
    <row r="68" s="8" customFormat="1" ht="20.100000000000001" customHeight="1"/>
    <row r="69" s="8" customFormat="1" ht="20.100000000000001" customHeight="1"/>
    <row r="70" s="8" customFormat="1" ht="20.100000000000001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7" customHeight="1"/>
    <row r="78" s="8" customFormat="1" ht="20.100000000000001" customHeight="1"/>
    <row r="79" s="8" customFormat="1" ht="27" customHeight="1"/>
    <row r="80" s="8" customFormat="1" ht="20.100000000000001" customHeight="1"/>
    <row r="81" spans="1:26" s="8" customFormat="1" ht="27" customHeight="1"/>
    <row r="82" spans="1:26" s="8" customFormat="1" ht="20.100000000000001" customHeight="1"/>
    <row r="83" spans="1:26" s="8" customFormat="1" ht="20.100000000000001" customHeight="1"/>
    <row r="84" spans="1:26" s="8" customFormat="1" ht="20.100000000000001" customHeight="1"/>
    <row r="85" spans="1:26" s="8" customFormat="1" ht="20.100000000000001" customHeight="1"/>
    <row r="86" spans="1:26" s="8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ht="14.25">
      <c r="D87" s="8"/>
      <c r="L87" s="8"/>
      <c r="S87" s="8"/>
      <c r="T87" s="8"/>
      <c r="U87" s="8"/>
      <c r="V87" s="8"/>
      <c r="W87" s="8"/>
      <c r="X87" s="8"/>
      <c r="Y87" s="8"/>
      <c r="Z87" s="8"/>
    </row>
    <row r="88" spans="1:26" ht="14.25">
      <c r="D88" s="8"/>
      <c r="L88" s="8"/>
      <c r="S88" s="8"/>
      <c r="T88" s="8"/>
      <c r="U88" s="8"/>
      <c r="V88" s="8"/>
      <c r="W88" s="8"/>
      <c r="X88" s="8"/>
      <c r="Y88" s="8"/>
      <c r="Z88" s="8"/>
    </row>
    <row r="89" spans="1:26" ht="14.25">
      <c r="D89" s="8"/>
      <c r="L89" s="8"/>
    </row>
    <row r="90" spans="1:26" ht="14.25">
      <c r="D90" s="8"/>
      <c r="L90" s="8"/>
    </row>
  </sheetData>
  <sheetProtection formatCells="0" formatRows="0" insertHyperlinks="0" deleteColumns="0" deleteRows="0" sort="0" autoFilter="0"/>
  <mergeCells count="78">
    <mergeCell ref="A5:C5"/>
    <mergeCell ref="D5:F5"/>
    <mergeCell ref="G5:J5"/>
    <mergeCell ref="K5:Q5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4:B4"/>
    <mergeCell ref="D4:F4"/>
    <mergeCell ref="G4:J4"/>
    <mergeCell ref="K4:M4"/>
    <mergeCell ref="N4:Q4"/>
    <mergeCell ref="A14:C14"/>
    <mergeCell ref="D14:Q14"/>
    <mergeCell ref="A6:Q6"/>
    <mergeCell ref="A7:C7"/>
    <mergeCell ref="D7:F7"/>
    <mergeCell ref="G7:I7"/>
    <mergeCell ref="K7:O7"/>
    <mergeCell ref="P7:Q7"/>
    <mergeCell ref="D8:Q9"/>
    <mergeCell ref="A9:C9"/>
    <mergeCell ref="D10:Q10"/>
    <mergeCell ref="D11:Q11"/>
    <mergeCell ref="D13:Q13"/>
    <mergeCell ref="A20:C20"/>
    <mergeCell ref="G20:J20"/>
    <mergeCell ref="K20:L20"/>
    <mergeCell ref="M20:N20"/>
    <mergeCell ref="D15:Q15"/>
    <mergeCell ref="D16:Q16"/>
    <mergeCell ref="D17:Q17"/>
    <mergeCell ref="A18:B18"/>
    <mergeCell ref="G18:Q18"/>
    <mergeCell ref="A19:C19"/>
    <mergeCell ref="G19:I19"/>
    <mergeCell ref="K19:L19"/>
    <mergeCell ref="M19:N19"/>
    <mergeCell ref="O19:P19"/>
    <mergeCell ref="A22:C22"/>
    <mergeCell ref="G22:J22"/>
    <mergeCell ref="K22:L22"/>
    <mergeCell ref="M22:P22"/>
    <mergeCell ref="A21:C21"/>
    <mergeCell ref="G21:Q21"/>
    <mergeCell ref="A23:C23"/>
    <mergeCell ref="G23:J23"/>
    <mergeCell ref="K23:Q23"/>
    <mergeCell ref="A28:D30"/>
    <mergeCell ref="E28:E30"/>
    <mergeCell ref="F28:G28"/>
    <mergeCell ref="H28:J28"/>
    <mergeCell ref="K28:M28"/>
    <mergeCell ref="A24:C24"/>
    <mergeCell ref="G24:Q27"/>
    <mergeCell ref="A25:C25"/>
    <mergeCell ref="A26:C26"/>
    <mergeCell ref="A27:C27"/>
    <mergeCell ref="P30:Q30"/>
    <mergeCell ref="N28:O28"/>
    <mergeCell ref="P28:Q28"/>
    <mergeCell ref="D12:Q12"/>
    <mergeCell ref="F29:G30"/>
    <mergeCell ref="H29:J29"/>
    <mergeCell ref="K29:M29"/>
    <mergeCell ref="N29:O29"/>
    <mergeCell ref="P29:Q29"/>
    <mergeCell ref="H30:J30"/>
    <mergeCell ref="K30:M30"/>
    <mergeCell ref="N30:O30"/>
    <mergeCell ref="O20:P20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2"/>
  <sheetViews>
    <sheetView view="pageBreakPreview" zoomScale="60" zoomScaleNormal="100" workbookViewId="0">
      <selection activeCell="J73" sqref="J73:O73"/>
    </sheetView>
  </sheetViews>
  <sheetFormatPr defaultRowHeight="12.75"/>
  <cols>
    <col min="1" max="1" width="4.140625" style="249" customWidth="1"/>
    <col min="2" max="2" width="8" style="249" customWidth="1"/>
    <col min="3" max="3" width="7.85546875" style="249" customWidth="1"/>
    <col min="4" max="4" width="4.42578125" style="249" customWidth="1"/>
    <col min="5" max="5" width="8.42578125" style="249" customWidth="1"/>
    <col min="6" max="6" width="8" style="249" customWidth="1"/>
    <col min="7" max="7" width="5" style="249" customWidth="1"/>
    <col min="8" max="8" width="7.140625" style="249" customWidth="1"/>
    <col min="9" max="9" width="9" style="249" customWidth="1"/>
    <col min="10" max="10" width="4.7109375" style="249" customWidth="1"/>
    <col min="11" max="12" width="7.7109375" style="249" customWidth="1"/>
    <col min="13" max="13" width="4.5703125" style="249" customWidth="1"/>
    <col min="14" max="14" width="6.5703125" style="249" customWidth="1"/>
    <col min="15" max="15" width="8.140625" style="249" customWidth="1"/>
    <col min="16" max="16" width="4.7109375" style="249" customWidth="1"/>
    <col min="17" max="17" width="6.5703125" style="249" customWidth="1"/>
    <col min="18" max="18" width="8.140625" style="249" customWidth="1"/>
    <col min="19" max="16384" width="9.140625" style="249"/>
  </cols>
  <sheetData>
    <row r="1" spans="1:22" ht="33" customHeight="1" thickBot="1">
      <c r="A1" s="391" t="s">
        <v>368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</row>
    <row r="2" spans="1:22" ht="15" customHeight="1" thickBot="1">
      <c r="A2" s="392" t="s">
        <v>367</v>
      </c>
      <c r="B2" s="393"/>
      <c r="C2" s="393"/>
      <c r="D2" s="393"/>
      <c r="E2" s="396" t="s">
        <v>366</v>
      </c>
      <c r="F2" s="397"/>
      <c r="G2" s="398"/>
      <c r="H2" s="399"/>
      <c r="I2" s="400"/>
      <c r="J2" s="403"/>
      <c r="K2" s="404"/>
      <c r="L2" s="399"/>
      <c r="M2" s="400"/>
      <c r="N2" s="400"/>
      <c r="O2" s="405"/>
      <c r="P2" s="407" t="s">
        <v>365</v>
      </c>
      <c r="Q2" s="408"/>
      <c r="R2" s="409"/>
    </row>
    <row r="3" spans="1:22" ht="15" customHeight="1" thickBot="1">
      <c r="A3" s="394"/>
      <c r="B3" s="395"/>
      <c r="C3" s="395"/>
      <c r="D3" s="395"/>
      <c r="E3" s="379" t="s">
        <v>364</v>
      </c>
      <c r="F3" s="380"/>
      <c r="G3" s="381"/>
      <c r="H3" s="401"/>
      <c r="I3" s="402"/>
      <c r="J3" s="382" t="s">
        <v>363</v>
      </c>
      <c r="K3" s="383"/>
      <c r="L3" s="401"/>
      <c r="M3" s="402"/>
      <c r="N3" s="402"/>
      <c r="O3" s="406"/>
      <c r="P3" s="384" t="s">
        <v>362</v>
      </c>
      <c r="Q3" s="385"/>
      <c r="R3" s="386"/>
    </row>
    <row r="4" spans="1:22">
      <c r="A4" s="315">
        <v>1</v>
      </c>
      <c r="B4" s="314">
        <v>11.92</v>
      </c>
      <c r="C4" s="313">
        <f>B4</f>
        <v>11.92</v>
      </c>
      <c r="D4" s="310">
        <v>41</v>
      </c>
      <c r="E4" s="309">
        <v>11.89</v>
      </c>
      <c r="F4" s="284">
        <f>C46+E4</f>
        <v>485.8</v>
      </c>
      <c r="G4" s="310">
        <v>81</v>
      </c>
      <c r="H4" s="309">
        <v>11.34</v>
      </c>
      <c r="I4" s="284">
        <f>F46+H4</f>
        <v>895.52000000000044</v>
      </c>
      <c r="J4" s="310">
        <v>121</v>
      </c>
      <c r="K4" s="309">
        <v>11.9</v>
      </c>
      <c r="L4" s="284">
        <f>I46+K4</f>
        <v>1348.2699999999995</v>
      </c>
      <c r="M4" s="312">
        <v>161</v>
      </c>
      <c r="N4" s="311"/>
      <c r="O4" s="284">
        <f>L46+N4</f>
        <v>1668.339999999999</v>
      </c>
      <c r="P4" s="310">
        <v>201</v>
      </c>
      <c r="Q4" s="309"/>
      <c r="R4" s="284">
        <f>O46+Q4</f>
        <v>1668.339999999999</v>
      </c>
    </row>
    <row r="5" spans="1:22">
      <c r="A5" s="295">
        <f t="shared" ref="A5:A13" si="0">A4+1</f>
        <v>2</v>
      </c>
      <c r="B5" s="308">
        <v>11.78</v>
      </c>
      <c r="C5" s="284">
        <f t="shared" ref="C5:C13" si="1">C4+B5</f>
        <v>23.7</v>
      </c>
      <c r="D5" s="286">
        <v>42</v>
      </c>
      <c r="E5" s="285">
        <v>11.82</v>
      </c>
      <c r="F5" s="284">
        <f t="shared" ref="F5:F13" si="2">F4+E5</f>
        <v>497.62</v>
      </c>
      <c r="G5" s="286">
        <v>82</v>
      </c>
      <c r="H5" s="285">
        <v>10.82</v>
      </c>
      <c r="I5" s="284">
        <f t="shared" ref="I5:I13" si="3">I4+H5</f>
        <v>906.34000000000049</v>
      </c>
      <c r="J5" s="286">
        <v>122</v>
      </c>
      <c r="K5" s="285">
        <v>11.89</v>
      </c>
      <c r="L5" s="284">
        <f t="shared" ref="L5:L13" si="4">L4+K5</f>
        <v>1360.1599999999996</v>
      </c>
      <c r="M5" s="287">
        <v>162</v>
      </c>
      <c r="N5" s="307"/>
      <c r="O5" s="284">
        <f t="shared" ref="O5:O13" si="5">O4+N5</f>
        <v>1668.339999999999</v>
      </c>
      <c r="P5" s="286">
        <v>202</v>
      </c>
      <c r="Q5" s="285"/>
      <c r="R5" s="284">
        <f t="shared" ref="R5:R13" si="6">R4+Q5</f>
        <v>1668.339999999999</v>
      </c>
      <c r="T5" s="274"/>
    </row>
    <row r="6" spans="1:22">
      <c r="A6" s="295">
        <f t="shared" si="0"/>
        <v>3</v>
      </c>
      <c r="B6" s="308">
        <v>11.88</v>
      </c>
      <c r="C6" s="284">
        <f t="shared" si="1"/>
        <v>35.58</v>
      </c>
      <c r="D6" s="286">
        <v>43</v>
      </c>
      <c r="E6" s="285">
        <v>9.49</v>
      </c>
      <c r="F6" s="284">
        <f t="shared" si="2"/>
        <v>507.11</v>
      </c>
      <c r="G6" s="286">
        <v>83</v>
      </c>
      <c r="H6" s="285">
        <v>11.34</v>
      </c>
      <c r="I6" s="284">
        <f t="shared" si="3"/>
        <v>917.68000000000052</v>
      </c>
      <c r="J6" s="286">
        <v>123</v>
      </c>
      <c r="K6" s="285">
        <v>11.9</v>
      </c>
      <c r="L6" s="284">
        <f t="shared" si="4"/>
        <v>1372.0599999999997</v>
      </c>
      <c r="M6" s="288">
        <v>163</v>
      </c>
      <c r="N6" s="307"/>
      <c r="O6" s="284">
        <f t="shared" si="5"/>
        <v>1668.339999999999</v>
      </c>
      <c r="P6" s="292">
        <v>203</v>
      </c>
      <c r="Q6" s="285"/>
      <c r="R6" s="284">
        <f t="shared" si="6"/>
        <v>1668.339999999999</v>
      </c>
    </row>
    <row r="7" spans="1:22">
      <c r="A7" s="295">
        <f t="shared" si="0"/>
        <v>4</v>
      </c>
      <c r="B7" s="308">
        <v>11.88</v>
      </c>
      <c r="C7" s="284">
        <f t="shared" si="1"/>
        <v>47.46</v>
      </c>
      <c r="D7" s="286">
        <v>44</v>
      </c>
      <c r="E7" s="285">
        <v>9.6</v>
      </c>
      <c r="F7" s="284">
        <f t="shared" si="2"/>
        <v>516.71</v>
      </c>
      <c r="G7" s="286">
        <v>84</v>
      </c>
      <c r="H7" s="285">
        <v>11.2</v>
      </c>
      <c r="I7" s="284">
        <f t="shared" si="3"/>
        <v>928.88000000000056</v>
      </c>
      <c r="J7" s="286">
        <v>124</v>
      </c>
      <c r="K7" s="285">
        <v>11.9</v>
      </c>
      <c r="L7" s="284">
        <f t="shared" si="4"/>
        <v>1383.9599999999998</v>
      </c>
      <c r="M7" s="288">
        <v>164</v>
      </c>
      <c r="N7" s="307"/>
      <c r="O7" s="284">
        <f t="shared" si="5"/>
        <v>1668.339999999999</v>
      </c>
      <c r="P7" s="286">
        <v>204</v>
      </c>
      <c r="Q7" s="285"/>
      <c r="R7" s="284">
        <f t="shared" si="6"/>
        <v>1668.339999999999</v>
      </c>
      <c r="S7" s="274"/>
    </row>
    <row r="8" spans="1:22">
      <c r="A8" s="295">
        <f t="shared" si="0"/>
        <v>5</v>
      </c>
      <c r="B8" s="285">
        <v>11.89</v>
      </c>
      <c r="C8" s="284">
        <f t="shared" si="1"/>
        <v>59.35</v>
      </c>
      <c r="D8" s="286">
        <v>45</v>
      </c>
      <c r="E8" s="285">
        <v>9.6300000000000008</v>
      </c>
      <c r="F8" s="284">
        <f t="shared" si="2"/>
        <v>526.34</v>
      </c>
      <c r="G8" s="286">
        <v>85</v>
      </c>
      <c r="H8" s="285">
        <v>10.87</v>
      </c>
      <c r="I8" s="284">
        <f t="shared" si="3"/>
        <v>939.75000000000057</v>
      </c>
      <c r="J8" s="286">
        <v>125</v>
      </c>
      <c r="K8" s="285">
        <v>11.85</v>
      </c>
      <c r="L8" s="284">
        <f t="shared" si="4"/>
        <v>1395.8099999999997</v>
      </c>
      <c r="M8" s="287">
        <v>165</v>
      </c>
      <c r="N8" s="307"/>
      <c r="O8" s="284">
        <f t="shared" si="5"/>
        <v>1668.339999999999</v>
      </c>
      <c r="P8" s="292">
        <v>205</v>
      </c>
      <c r="Q8" s="285"/>
      <c r="R8" s="284">
        <f t="shared" si="6"/>
        <v>1668.339999999999</v>
      </c>
    </row>
    <row r="9" spans="1:22">
      <c r="A9" s="289">
        <f t="shared" si="0"/>
        <v>6</v>
      </c>
      <c r="B9" s="285">
        <v>11.91</v>
      </c>
      <c r="C9" s="284">
        <f t="shared" si="1"/>
        <v>71.260000000000005</v>
      </c>
      <c r="D9" s="286">
        <v>46</v>
      </c>
      <c r="E9" s="285">
        <v>9.68</v>
      </c>
      <c r="F9" s="284">
        <f t="shared" si="2"/>
        <v>536.02</v>
      </c>
      <c r="G9" s="286">
        <v>86</v>
      </c>
      <c r="H9" s="285">
        <v>10.8</v>
      </c>
      <c r="I9" s="284">
        <f t="shared" si="3"/>
        <v>950.55000000000052</v>
      </c>
      <c r="J9" s="286">
        <v>126</v>
      </c>
      <c r="K9" s="285">
        <v>11.86</v>
      </c>
      <c r="L9" s="284">
        <f t="shared" si="4"/>
        <v>1407.6699999999996</v>
      </c>
      <c r="M9" s="287">
        <v>166</v>
      </c>
      <c r="N9" s="307"/>
      <c r="O9" s="284">
        <f t="shared" si="5"/>
        <v>1668.339999999999</v>
      </c>
      <c r="P9" s="286">
        <v>206</v>
      </c>
      <c r="Q9" s="285"/>
      <c r="R9" s="284">
        <f t="shared" si="6"/>
        <v>1668.339999999999</v>
      </c>
      <c r="S9" s="274"/>
    </row>
    <row r="10" spans="1:22">
      <c r="A10" s="295">
        <f t="shared" si="0"/>
        <v>7</v>
      </c>
      <c r="B10" s="285">
        <v>11.87</v>
      </c>
      <c r="C10" s="284">
        <f t="shared" si="1"/>
        <v>83.13000000000001</v>
      </c>
      <c r="D10" s="286">
        <v>47</v>
      </c>
      <c r="E10" s="285">
        <v>9.58</v>
      </c>
      <c r="F10" s="284">
        <f t="shared" si="2"/>
        <v>545.6</v>
      </c>
      <c r="G10" s="286">
        <v>87</v>
      </c>
      <c r="H10" s="285">
        <v>11.01</v>
      </c>
      <c r="I10" s="284">
        <f t="shared" si="3"/>
        <v>961.56000000000051</v>
      </c>
      <c r="J10" s="286">
        <v>127</v>
      </c>
      <c r="K10" s="285">
        <v>11.89</v>
      </c>
      <c r="L10" s="284">
        <f t="shared" si="4"/>
        <v>1419.5599999999997</v>
      </c>
      <c r="M10" s="288">
        <v>167</v>
      </c>
      <c r="N10" s="285"/>
      <c r="O10" s="284">
        <f t="shared" si="5"/>
        <v>1668.339999999999</v>
      </c>
      <c r="P10" s="292">
        <v>207</v>
      </c>
      <c r="Q10" s="285"/>
      <c r="R10" s="284">
        <f t="shared" si="6"/>
        <v>1668.339999999999</v>
      </c>
      <c r="T10" s="274"/>
    </row>
    <row r="11" spans="1:22">
      <c r="A11" s="295">
        <f t="shared" si="0"/>
        <v>8</v>
      </c>
      <c r="B11" s="285">
        <v>11.55</v>
      </c>
      <c r="C11" s="284">
        <f t="shared" si="1"/>
        <v>94.68</v>
      </c>
      <c r="D11" s="288">
        <v>48</v>
      </c>
      <c r="E11" s="285">
        <v>9.5</v>
      </c>
      <c r="F11" s="284">
        <f t="shared" si="2"/>
        <v>555.1</v>
      </c>
      <c r="G11" s="286">
        <v>88</v>
      </c>
      <c r="H11" s="285">
        <v>11.25</v>
      </c>
      <c r="I11" s="284">
        <f t="shared" si="3"/>
        <v>972.81000000000051</v>
      </c>
      <c r="J11" s="286">
        <v>128</v>
      </c>
      <c r="K11" s="285">
        <v>11.86</v>
      </c>
      <c r="L11" s="284">
        <f t="shared" si="4"/>
        <v>1431.4199999999996</v>
      </c>
      <c r="M11" s="288">
        <v>168</v>
      </c>
      <c r="N11" s="285"/>
      <c r="O11" s="284">
        <f t="shared" si="5"/>
        <v>1668.339999999999</v>
      </c>
      <c r="P11" s="286">
        <v>208</v>
      </c>
      <c r="Q11" s="285"/>
      <c r="R11" s="284">
        <f t="shared" si="6"/>
        <v>1668.339999999999</v>
      </c>
      <c r="S11" s="274"/>
      <c r="V11" s="249" t="s">
        <v>361</v>
      </c>
    </row>
    <row r="12" spans="1:22">
      <c r="A12" s="295">
        <f t="shared" si="0"/>
        <v>9</v>
      </c>
      <c r="B12" s="285">
        <v>11.88</v>
      </c>
      <c r="C12" s="284">
        <f t="shared" si="1"/>
        <v>106.56</v>
      </c>
      <c r="D12" s="288">
        <v>49</v>
      </c>
      <c r="E12" s="285">
        <v>9.59</v>
      </c>
      <c r="F12" s="284">
        <f t="shared" si="2"/>
        <v>564.69000000000005</v>
      </c>
      <c r="G12" s="286">
        <v>89</v>
      </c>
      <c r="H12" s="285">
        <v>11.01</v>
      </c>
      <c r="I12" s="284">
        <f t="shared" si="3"/>
        <v>983.8200000000005</v>
      </c>
      <c r="J12" s="286">
        <v>129</v>
      </c>
      <c r="K12" s="285">
        <v>11.89</v>
      </c>
      <c r="L12" s="284">
        <f t="shared" si="4"/>
        <v>1443.3099999999997</v>
      </c>
      <c r="M12" s="288">
        <v>169</v>
      </c>
      <c r="N12" s="285"/>
      <c r="O12" s="284">
        <f t="shared" si="5"/>
        <v>1668.339999999999</v>
      </c>
      <c r="P12" s="292">
        <v>209</v>
      </c>
      <c r="Q12" s="285"/>
      <c r="R12" s="284">
        <f t="shared" si="6"/>
        <v>1668.339999999999</v>
      </c>
      <c r="T12" s="274"/>
    </row>
    <row r="13" spans="1:22">
      <c r="A13" s="295">
        <f t="shared" si="0"/>
        <v>10</v>
      </c>
      <c r="B13" s="285">
        <v>11.87</v>
      </c>
      <c r="C13" s="284">
        <f t="shared" si="1"/>
        <v>118.43</v>
      </c>
      <c r="D13" s="288">
        <v>50</v>
      </c>
      <c r="E13" s="285">
        <v>9.5</v>
      </c>
      <c r="F13" s="284">
        <f t="shared" si="2"/>
        <v>574.19000000000005</v>
      </c>
      <c r="G13" s="286">
        <v>90</v>
      </c>
      <c r="H13" s="285">
        <v>11.21</v>
      </c>
      <c r="I13" s="284">
        <f t="shared" si="3"/>
        <v>995.03000000000054</v>
      </c>
      <c r="J13" s="286">
        <v>130</v>
      </c>
      <c r="K13" s="285">
        <v>11.86</v>
      </c>
      <c r="L13" s="284">
        <f t="shared" si="4"/>
        <v>1455.1699999999996</v>
      </c>
      <c r="M13" s="288">
        <v>170</v>
      </c>
      <c r="N13" s="285"/>
      <c r="O13" s="284">
        <f t="shared" si="5"/>
        <v>1668.339999999999</v>
      </c>
      <c r="P13" s="286">
        <v>210</v>
      </c>
      <c r="Q13" s="285"/>
      <c r="R13" s="284">
        <f t="shared" si="6"/>
        <v>1668.339999999999</v>
      </c>
      <c r="S13" s="306"/>
      <c r="T13" s="274"/>
    </row>
    <row r="14" spans="1:22">
      <c r="A14" s="295"/>
      <c r="B14" s="300">
        <f>SUM(B4:B13)</f>
        <v>118.43</v>
      </c>
      <c r="C14" s="300"/>
      <c r="D14" s="301"/>
      <c r="E14" s="300">
        <f>SUM(E4:E13)</f>
        <v>100.28000000000002</v>
      </c>
      <c r="F14" s="300"/>
      <c r="G14" s="301"/>
      <c r="H14" s="300">
        <f>SUM(H4:H13)</f>
        <v>110.85000000000002</v>
      </c>
      <c r="I14" s="300"/>
      <c r="J14" s="301"/>
      <c r="K14" s="300">
        <f>SUM(K4:K13)</f>
        <v>118.8</v>
      </c>
      <c r="L14" s="300"/>
      <c r="M14" s="302"/>
      <c r="N14" s="300">
        <f>SUM(N4:N13)</f>
        <v>0</v>
      </c>
      <c r="O14" s="300"/>
      <c r="P14" s="301"/>
      <c r="Q14" s="300">
        <f>SUM(Q4:Q13)</f>
        <v>0</v>
      </c>
      <c r="R14" s="300"/>
      <c r="S14" s="306"/>
      <c r="T14" s="274"/>
    </row>
    <row r="15" spans="1:22">
      <c r="A15" s="295">
        <v>11</v>
      </c>
      <c r="B15" s="285">
        <v>11.85</v>
      </c>
      <c r="C15" s="284">
        <f>C13+B15</f>
        <v>130.28</v>
      </c>
      <c r="D15" s="286">
        <v>51</v>
      </c>
      <c r="E15" s="285">
        <v>9.65</v>
      </c>
      <c r="F15" s="284">
        <f>F13+E15</f>
        <v>583.84</v>
      </c>
      <c r="G15" s="286">
        <v>91</v>
      </c>
      <c r="H15" s="285">
        <v>11.31</v>
      </c>
      <c r="I15" s="284">
        <f>I13+H15</f>
        <v>1006.3400000000005</v>
      </c>
      <c r="J15" s="286">
        <v>131</v>
      </c>
      <c r="K15" s="285">
        <v>11.9</v>
      </c>
      <c r="L15" s="284">
        <f>L13+K15</f>
        <v>1467.0699999999997</v>
      </c>
      <c r="M15" s="288">
        <v>171</v>
      </c>
      <c r="N15" s="285"/>
      <c r="O15" s="284">
        <f>O13+N15</f>
        <v>1668.339999999999</v>
      </c>
      <c r="P15" s="286">
        <v>211</v>
      </c>
      <c r="Q15" s="285"/>
      <c r="R15" s="284">
        <f>R13+Q15</f>
        <v>1668.339999999999</v>
      </c>
      <c r="S15" s="306"/>
    </row>
    <row r="16" spans="1:22">
      <c r="A16" s="295">
        <v>12</v>
      </c>
      <c r="B16" s="285">
        <v>11.89</v>
      </c>
      <c r="C16" s="284">
        <f t="shared" ref="C16:C24" si="7">C15+B16</f>
        <v>142.17000000000002</v>
      </c>
      <c r="D16" s="286">
        <v>52</v>
      </c>
      <c r="E16" s="285">
        <v>9.5</v>
      </c>
      <c r="F16" s="284">
        <f t="shared" ref="F16:F24" si="8">F15+E16</f>
        <v>593.34</v>
      </c>
      <c r="G16" s="286">
        <v>92</v>
      </c>
      <c r="H16" s="285">
        <v>11.23</v>
      </c>
      <c r="I16" s="284">
        <f t="shared" ref="I16:I24" si="9">I15+H16</f>
        <v>1017.5700000000005</v>
      </c>
      <c r="J16" s="286">
        <v>132</v>
      </c>
      <c r="K16" s="285">
        <v>11.88</v>
      </c>
      <c r="L16" s="284">
        <f t="shared" ref="L16:L24" si="10">L15+K16</f>
        <v>1478.9499999999998</v>
      </c>
      <c r="M16" s="287">
        <v>172</v>
      </c>
      <c r="N16" s="285"/>
      <c r="O16" s="284">
        <f t="shared" ref="O16:O24" si="11">O15+N16</f>
        <v>1668.339999999999</v>
      </c>
      <c r="P16" s="286">
        <v>212</v>
      </c>
      <c r="Q16" s="285"/>
      <c r="R16" s="284">
        <f t="shared" ref="R16:R24" si="12">R15+Q16</f>
        <v>1668.339999999999</v>
      </c>
    </row>
    <row r="17" spans="1:20">
      <c r="A17" s="295">
        <v>13</v>
      </c>
      <c r="B17" s="285">
        <v>11.86</v>
      </c>
      <c r="C17" s="284">
        <f t="shared" si="7"/>
        <v>154.03000000000003</v>
      </c>
      <c r="D17" s="288">
        <v>53</v>
      </c>
      <c r="E17" s="285">
        <v>9.64</v>
      </c>
      <c r="F17" s="284">
        <f t="shared" si="8"/>
        <v>602.98</v>
      </c>
      <c r="G17" s="288">
        <v>93</v>
      </c>
      <c r="H17" s="285">
        <v>10.58</v>
      </c>
      <c r="I17" s="284">
        <f t="shared" si="9"/>
        <v>1028.1500000000005</v>
      </c>
      <c r="J17" s="286">
        <v>133</v>
      </c>
      <c r="K17" s="285">
        <v>11.85</v>
      </c>
      <c r="L17" s="284">
        <f t="shared" si="10"/>
        <v>1490.7999999999997</v>
      </c>
      <c r="M17" s="288">
        <v>173</v>
      </c>
      <c r="N17" s="285"/>
      <c r="O17" s="284">
        <f t="shared" si="11"/>
        <v>1668.339999999999</v>
      </c>
      <c r="P17" s="286">
        <v>213</v>
      </c>
      <c r="Q17" s="285"/>
      <c r="R17" s="284">
        <f t="shared" si="12"/>
        <v>1668.339999999999</v>
      </c>
      <c r="T17" s="274"/>
    </row>
    <row r="18" spans="1:20">
      <c r="A18" s="295">
        <v>14</v>
      </c>
      <c r="B18" s="285">
        <v>11.79</v>
      </c>
      <c r="C18" s="284">
        <f t="shared" si="7"/>
        <v>165.82000000000002</v>
      </c>
      <c r="D18" s="286">
        <v>54</v>
      </c>
      <c r="E18" s="285">
        <v>9.33</v>
      </c>
      <c r="F18" s="284">
        <f t="shared" si="8"/>
        <v>612.31000000000006</v>
      </c>
      <c r="G18" s="286">
        <v>94</v>
      </c>
      <c r="H18" s="285">
        <v>11.23</v>
      </c>
      <c r="I18" s="284">
        <f t="shared" si="9"/>
        <v>1039.3800000000006</v>
      </c>
      <c r="J18" s="287">
        <v>134</v>
      </c>
      <c r="K18" s="285">
        <v>11.87</v>
      </c>
      <c r="L18" s="284">
        <f t="shared" si="10"/>
        <v>1502.6699999999996</v>
      </c>
      <c r="M18" s="288">
        <v>174</v>
      </c>
      <c r="N18" s="285"/>
      <c r="O18" s="284">
        <f t="shared" si="11"/>
        <v>1668.339999999999</v>
      </c>
      <c r="P18" s="286">
        <v>214</v>
      </c>
      <c r="Q18" s="285"/>
      <c r="R18" s="284">
        <f t="shared" si="12"/>
        <v>1668.339999999999</v>
      </c>
      <c r="T18" s="274"/>
    </row>
    <row r="19" spans="1:20">
      <c r="A19" s="295">
        <v>15</v>
      </c>
      <c r="B19" s="285">
        <v>11.9</v>
      </c>
      <c r="C19" s="284">
        <f t="shared" si="7"/>
        <v>177.72000000000003</v>
      </c>
      <c r="D19" s="286">
        <v>55</v>
      </c>
      <c r="E19" s="285">
        <v>9.67</v>
      </c>
      <c r="F19" s="284">
        <f t="shared" si="8"/>
        <v>621.98</v>
      </c>
      <c r="G19" s="286">
        <v>95</v>
      </c>
      <c r="H19" s="285">
        <v>11.33</v>
      </c>
      <c r="I19" s="284">
        <f t="shared" si="9"/>
        <v>1050.7100000000005</v>
      </c>
      <c r="J19" s="287">
        <v>135</v>
      </c>
      <c r="K19" s="285">
        <v>11.86</v>
      </c>
      <c r="L19" s="284">
        <f t="shared" si="10"/>
        <v>1514.5299999999995</v>
      </c>
      <c r="M19" s="288">
        <v>175</v>
      </c>
      <c r="N19" s="285"/>
      <c r="O19" s="284">
        <f t="shared" si="11"/>
        <v>1668.339999999999</v>
      </c>
      <c r="P19" s="286">
        <v>215</v>
      </c>
      <c r="Q19" s="285"/>
      <c r="R19" s="284">
        <f t="shared" si="12"/>
        <v>1668.339999999999</v>
      </c>
      <c r="T19" s="274"/>
    </row>
    <row r="20" spans="1:20">
      <c r="A20" s="295">
        <v>16</v>
      </c>
      <c r="B20" s="285">
        <v>11.82</v>
      </c>
      <c r="C20" s="284">
        <f t="shared" si="7"/>
        <v>189.54000000000002</v>
      </c>
      <c r="D20" s="288">
        <v>56</v>
      </c>
      <c r="E20" s="285">
        <v>9.49</v>
      </c>
      <c r="F20" s="284">
        <f t="shared" si="8"/>
        <v>631.47</v>
      </c>
      <c r="G20" s="286">
        <v>96</v>
      </c>
      <c r="H20" s="285">
        <v>11.31</v>
      </c>
      <c r="I20" s="284">
        <f t="shared" si="9"/>
        <v>1062.0200000000004</v>
      </c>
      <c r="J20" s="288">
        <v>136</v>
      </c>
      <c r="K20" s="285">
        <v>11.86</v>
      </c>
      <c r="L20" s="284">
        <f t="shared" si="10"/>
        <v>1526.3899999999994</v>
      </c>
      <c r="M20" s="288">
        <v>176</v>
      </c>
      <c r="N20" s="285"/>
      <c r="O20" s="284">
        <f t="shared" si="11"/>
        <v>1668.339999999999</v>
      </c>
      <c r="P20" s="286">
        <v>216</v>
      </c>
      <c r="Q20" s="285"/>
      <c r="R20" s="284">
        <f t="shared" si="12"/>
        <v>1668.339999999999</v>
      </c>
      <c r="T20" s="274"/>
    </row>
    <row r="21" spans="1:20">
      <c r="A21" s="295">
        <v>17</v>
      </c>
      <c r="B21" s="285">
        <v>11.8</v>
      </c>
      <c r="C21" s="284">
        <f t="shared" si="7"/>
        <v>201.34000000000003</v>
      </c>
      <c r="D21" s="288">
        <v>57</v>
      </c>
      <c r="E21" s="285">
        <v>9.5</v>
      </c>
      <c r="F21" s="284">
        <f t="shared" si="8"/>
        <v>640.97</v>
      </c>
      <c r="G21" s="286">
        <v>97</v>
      </c>
      <c r="H21" s="285">
        <v>10.83</v>
      </c>
      <c r="I21" s="284">
        <f t="shared" si="9"/>
        <v>1072.8500000000004</v>
      </c>
      <c r="J21" s="288">
        <v>137</v>
      </c>
      <c r="K21" s="285">
        <v>11.87</v>
      </c>
      <c r="L21" s="284">
        <f t="shared" si="10"/>
        <v>1538.2599999999993</v>
      </c>
      <c r="M21" s="288">
        <v>177</v>
      </c>
      <c r="N21" s="285"/>
      <c r="O21" s="305">
        <f t="shared" si="11"/>
        <v>1668.339999999999</v>
      </c>
      <c r="P21" s="286">
        <v>217</v>
      </c>
      <c r="Q21" s="285"/>
      <c r="R21" s="284">
        <f t="shared" si="12"/>
        <v>1668.339999999999</v>
      </c>
    </row>
    <row r="22" spans="1:20">
      <c r="A22" s="295">
        <v>18</v>
      </c>
      <c r="B22" s="285">
        <v>11.87</v>
      </c>
      <c r="C22" s="284">
        <f t="shared" si="7"/>
        <v>213.21000000000004</v>
      </c>
      <c r="D22" s="286">
        <v>58</v>
      </c>
      <c r="E22" s="285">
        <v>9.6</v>
      </c>
      <c r="F22" s="284">
        <f t="shared" si="8"/>
        <v>650.57000000000005</v>
      </c>
      <c r="G22" s="286">
        <v>98</v>
      </c>
      <c r="H22" s="285">
        <v>11.33</v>
      </c>
      <c r="I22" s="284">
        <f t="shared" si="9"/>
        <v>1084.1800000000003</v>
      </c>
      <c r="J22" s="287">
        <v>138</v>
      </c>
      <c r="K22" s="304">
        <v>11.74</v>
      </c>
      <c r="L22" s="284">
        <f t="shared" si="10"/>
        <v>1549.9999999999993</v>
      </c>
      <c r="M22" s="287">
        <v>178</v>
      </c>
      <c r="N22" s="285"/>
      <c r="O22" s="284">
        <f t="shared" si="11"/>
        <v>1668.339999999999</v>
      </c>
      <c r="P22" s="286">
        <v>218</v>
      </c>
      <c r="Q22" s="285"/>
      <c r="R22" s="284">
        <f t="shared" si="12"/>
        <v>1668.339999999999</v>
      </c>
    </row>
    <row r="23" spans="1:20">
      <c r="A23" s="295">
        <v>19</v>
      </c>
      <c r="B23" s="285">
        <v>11.86</v>
      </c>
      <c r="C23" s="284">
        <f t="shared" si="7"/>
        <v>225.07000000000005</v>
      </c>
      <c r="D23" s="303">
        <v>59</v>
      </c>
      <c r="E23" s="285">
        <v>9.58</v>
      </c>
      <c r="F23" s="284">
        <f t="shared" si="8"/>
        <v>660.15000000000009</v>
      </c>
      <c r="G23" s="286">
        <v>99</v>
      </c>
      <c r="H23" s="285">
        <v>10.83</v>
      </c>
      <c r="I23" s="284">
        <f t="shared" si="9"/>
        <v>1095.0100000000002</v>
      </c>
      <c r="J23" s="288">
        <v>139</v>
      </c>
      <c r="K23" s="285">
        <v>11.86</v>
      </c>
      <c r="L23" s="284">
        <f t="shared" si="10"/>
        <v>1561.8599999999992</v>
      </c>
      <c r="M23" s="288">
        <v>179</v>
      </c>
      <c r="N23" s="285"/>
      <c r="O23" s="284">
        <f t="shared" si="11"/>
        <v>1668.339999999999</v>
      </c>
      <c r="P23" s="288">
        <v>219</v>
      </c>
      <c r="Q23" s="285"/>
      <c r="R23" s="284">
        <f t="shared" si="12"/>
        <v>1668.339999999999</v>
      </c>
    </row>
    <row r="24" spans="1:20">
      <c r="A24" s="295">
        <v>20</v>
      </c>
      <c r="B24" s="285">
        <v>11.89</v>
      </c>
      <c r="C24" s="284">
        <f t="shared" si="7"/>
        <v>236.96000000000004</v>
      </c>
      <c r="D24" s="288">
        <v>60</v>
      </c>
      <c r="E24" s="285">
        <v>9.5</v>
      </c>
      <c r="F24" s="284">
        <f t="shared" si="8"/>
        <v>669.65000000000009</v>
      </c>
      <c r="G24" s="286">
        <v>100</v>
      </c>
      <c r="H24" s="285">
        <v>10.91</v>
      </c>
      <c r="I24" s="284">
        <f t="shared" si="9"/>
        <v>1105.9200000000003</v>
      </c>
      <c r="J24" s="288">
        <v>140</v>
      </c>
      <c r="K24" s="285">
        <v>11.86</v>
      </c>
      <c r="L24" s="284">
        <f t="shared" si="10"/>
        <v>1573.7199999999991</v>
      </c>
      <c r="M24" s="288">
        <v>180</v>
      </c>
      <c r="N24" s="285"/>
      <c r="O24" s="284">
        <f t="shared" si="11"/>
        <v>1668.339999999999</v>
      </c>
      <c r="P24" s="286">
        <v>220</v>
      </c>
      <c r="Q24" s="285"/>
      <c r="R24" s="284">
        <f t="shared" si="12"/>
        <v>1668.339999999999</v>
      </c>
    </row>
    <row r="25" spans="1:20">
      <c r="A25" s="295"/>
      <c r="B25" s="300">
        <f>SUM(B15:B24)</f>
        <v>118.53</v>
      </c>
      <c r="C25" s="300"/>
      <c r="D25" s="301"/>
      <c r="E25" s="300">
        <f>SUM(E15:E24)</f>
        <v>95.46</v>
      </c>
      <c r="F25" s="300"/>
      <c r="G25" s="301"/>
      <c r="H25" s="300">
        <f>SUM(H15:H24)</f>
        <v>110.88999999999999</v>
      </c>
      <c r="I25" s="300"/>
      <c r="J25" s="301"/>
      <c r="K25" s="300">
        <f>SUM(K15:K24)</f>
        <v>118.55</v>
      </c>
      <c r="L25" s="300"/>
      <c r="M25" s="302"/>
      <c r="N25" s="300">
        <f>SUM(N15:N24)</f>
        <v>0</v>
      </c>
      <c r="O25" s="300"/>
      <c r="P25" s="301"/>
      <c r="Q25" s="300">
        <f>SUM(Q15:Q24)</f>
        <v>0</v>
      </c>
      <c r="R25" s="300"/>
    </row>
    <row r="26" spans="1:20">
      <c r="A26" s="295">
        <v>21</v>
      </c>
      <c r="B26" s="285">
        <v>11.86</v>
      </c>
      <c r="C26" s="284">
        <f>C24+B26</f>
        <v>248.82000000000005</v>
      </c>
      <c r="D26" s="288">
        <v>61</v>
      </c>
      <c r="E26" s="285">
        <v>9.49</v>
      </c>
      <c r="F26" s="284">
        <f>F24+E26</f>
        <v>679.1400000000001</v>
      </c>
      <c r="G26" s="286">
        <v>101</v>
      </c>
      <c r="H26" s="285">
        <v>11.33</v>
      </c>
      <c r="I26" s="284">
        <f>I24+H26</f>
        <v>1117.2500000000002</v>
      </c>
      <c r="J26" s="287">
        <v>141</v>
      </c>
      <c r="K26" s="285">
        <v>11.75</v>
      </c>
      <c r="L26" s="284">
        <f>L24+K26</f>
        <v>1585.4699999999991</v>
      </c>
      <c r="M26" s="288">
        <v>181</v>
      </c>
      <c r="N26" s="285"/>
      <c r="O26" s="284">
        <f>O24+N26</f>
        <v>1668.339999999999</v>
      </c>
      <c r="P26" s="286">
        <v>221</v>
      </c>
      <c r="Q26" s="285"/>
      <c r="R26" s="284">
        <f>R24+Q26</f>
        <v>1668.339999999999</v>
      </c>
    </row>
    <row r="27" spans="1:20">
      <c r="A27" s="295">
        <v>22</v>
      </c>
      <c r="B27" s="285">
        <v>11.9</v>
      </c>
      <c r="C27" s="284">
        <f t="shared" ref="C27:C35" si="13">C26+B27</f>
        <v>260.72000000000003</v>
      </c>
      <c r="D27" s="286">
        <v>62</v>
      </c>
      <c r="E27" s="285">
        <v>9.4600000000000009</v>
      </c>
      <c r="F27" s="284">
        <f t="shared" ref="F27:F35" si="14">F26+E27</f>
        <v>688.60000000000014</v>
      </c>
      <c r="G27" s="286">
        <v>102</v>
      </c>
      <c r="H27" s="285">
        <v>10.6</v>
      </c>
      <c r="I27" s="284">
        <f t="shared" ref="I27:I35" si="15">I26+H27</f>
        <v>1127.8500000000001</v>
      </c>
      <c r="J27" s="288">
        <v>142</v>
      </c>
      <c r="K27" s="285">
        <v>11.86</v>
      </c>
      <c r="L27" s="284">
        <f t="shared" ref="L27:L35" si="16">L26+K27</f>
        <v>1597.329999999999</v>
      </c>
      <c r="M27" s="288">
        <v>182</v>
      </c>
      <c r="N27" s="285"/>
      <c r="O27" s="284">
        <f t="shared" ref="O27:O35" si="17">O26+N27</f>
        <v>1668.339999999999</v>
      </c>
      <c r="P27" s="286">
        <v>222</v>
      </c>
      <c r="Q27" s="285"/>
      <c r="R27" s="284">
        <f t="shared" ref="R27:R35" si="18">R26+Q27</f>
        <v>1668.339999999999</v>
      </c>
    </row>
    <row r="28" spans="1:20">
      <c r="A28" s="295">
        <v>23</v>
      </c>
      <c r="B28" s="285">
        <v>11.86</v>
      </c>
      <c r="C28" s="284">
        <f t="shared" si="13"/>
        <v>272.58000000000004</v>
      </c>
      <c r="D28" s="286">
        <v>63</v>
      </c>
      <c r="E28" s="285">
        <v>9.48</v>
      </c>
      <c r="F28" s="284">
        <f t="shared" si="14"/>
        <v>698.08000000000015</v>
      </c>
      <c r="G28" s="288">
        <v>103</v>
      </c>
      <c r="H28" s="285">
        <v>11.22</v>
      </c>
      <c r="I28" s="284">
        <f t="shared" si="15"/>
        <v>1139.0700000000002</v>
      </c>
      <c r="J28" s="288">
        <v>143</v>
      </c>
      <c r="K28" s="285">
        <v>11.86</v>
      </c>
      <c r="L28" s="284">
        <f t="shared" si="16"/>
        <v>1609.1899999999989</v>
      </c>
      <c r="M28" s="288">
        <v>183</v>
      </c>
      <c r="N28" s="285"/>
      <c r="O28" s="284">
        <f t="shared" si="17"/>
        <v>1668.339999999999</v>
      </c>
      <c r="P28" s="286">
        <v>223</v>
      </c>
      <c r="Q28" s="285"/>
      <c r="R28" s="284">
        <f t="shared" si="18"/>
        <v>1668.339999999999</v>
      </c>
    </row>
    <row r="29" spans="1:20">
      <c r="A29" s="289">
        <v>24</v>
      </c>
      <c r="B29" s="285">
        <v>11.87</v>
      </c>
      <c r="C29" s="284">
        <f t="shared" si="13"/>
        <v>284.45000000000005</v>
      </c>
      <c r="D29" s="286">
        <v>64</v>
      </c>
      <c r="E29" s="285">
        <v>9.49</v>
      </c>
      <c r="F29" s="284">
        <f t="shared" si="14"/>
        <v>707.57000000000016</v>
      </c>
      <c r="G29" s="286">
        <v>104</v>
      </c>
      <c r="H29" s="285">
        <v>11.24</v>
      </c>
      <c r="I29" s="284">
        <f t="shared" si="15"/>
        <v>1150.3100000000002</v>
      </c>
      <c r="J29" s="288">
        <v>144</v>
      </c>
      <c r="K29" s="285">
        <v>11.87</v>
      </c>
      <c r="L29" s="284">
        <f t="shared" si="16"/>
        <v>1621.0599999999988</v>
      </c>
      <c r="M29" s="288">
        <v>184</v>
      </c>
      <c r="N29" s="285"/>
      <c r="O29" s="284">
        <f t="shared" si="17"/>
        <v>1668.339999999999</v>
      </c>
      <c r="P29" s="286">
        <v>224</v>
      </c>
      <c r="Q29" s="285"/>
      <c r="R29" s="284">
        <f t="shared" si="18"/>
        <v>1668.339999999999</v>
      </c>
    </row>
    <row r="30" spans="1:20">
      <c r="A30" s="295">
        <v>25</v>
      </c>
      <c r="B30" s="285">
        <v>11.89</v>
      </c>
      <c r="C30" s="284">
        <f t="shared" si="13"/>
        <v>296.34000000000003</v>
      </c>
      <c r="D30" s="286">
        <v>65</v>
      </c>
      <c r="E30" s="285">
        <v>9.1999999999999993</v>
      </c>
      <c r="F30" s="284">
        <f t="shared" si="14"/>
        <v>716.77000000000021</v>
      </c>
      <c r="G30" s="286">
        <v>105</v>
      </c>
      <c r="H30" s="285">
        <v>11.22</v>
      </c>
      <c r="I30" s="284">
        <f t="shared" si="15"/>
        <v>1161.5300000000002</v>
      </c>
      <c r="J30" s="286">
        <v>145</v>
      </c>
      <c r="K30" s="285">
        <v>11.88</v>
      </c>
      <c r="L30" s="284">
        <f t="shared" si="16"/>
        <v>1632.9399999999989</v>
      </c>
      <c r="M30" s="288">
        <v>185</v>
      </c>
      <c r="N30" s="285"/>
      <c r="O30" s="284">
        <f t="shared" si="17"/>
        <v>1668.339999999999</v>
      </c>
      <c r="P30" s="286">
        <v>225</v>
      </c>
      <c r="Q30" s="285"/>
      <c r="R30" s="284">
        <f t="shared" si="18"/>
        <v>1668.339999999999</v>
      </c>
    </row>
    <row r="31" spans="1:20">
      <c r="A31" s="295">
        <v>26</v>
      </c>
      <c r="B31" s="285">
        <v>11.86</v>
      </c>
      <c r="C31" s="284">
        <f t="shared" si="13"/>
        <v>308.20000000000005</v>
      </c>
      <c r="D31" s="286">
        <v>66</v>
      </c>
      <c r="E31" s="285">
        <v>9.5</v>
      </c>
      <c r="F31" s="284">
        <f t="shared" si="14"/>
        <v>726.27000000000021</v>
      </c>
      <c r="G31" s="286">
        <v>106</v>
      </c>
      <c r="H31" s="285">
        <v>11.18</v>
      </c>
      <c r="I31" s="284">
        <f t="shared" si="15"/>
        <v>1172.7100000000003</v>
      </c>
      <c r="J31" s="286">
        <v>146</v>
      </c>
      <c r="K31" s="285">
        <v>11.92</v>
      </c>
      <c r="L31" s="284">
        <f t="shared" si="16"/>
        <v>1644.859999999999</v>
      </c>
      <c r="M31" s="286">
        <v>186</v>
      </c>
      <c r="N31" s="285"/>
      <c r="O31" s="284">
        <f t="shared" si="17"/>
        <v>1668.339999999999</v>
      </c>
      <c r="P31" s="286">
        <v>226</v>
      </c>
      <c r="Q31" s="285"/>
      <c r="R31" s="284">
        <f t="shared" si="18"/>
        <v>1668.339999999999</v>
      </c>
    </row>
    <row r="32" spans="1:20">
      <c r="A32" s="295">
        <v>27</v>
      </c>
      <c r="B32" s="285">
        <v>11.95</v>
      </c>
      <c r="C32" s="284">
        <f t="shared" si="13"/>
        <v>320.15000000000003</v>
      </c>
      <c r="D32" s="286">
        <v>67</v>
      </c>
      <c r="E32" s="285">
        <v>9.5</v>
      </c>
      <c r="F32" s="284">
        <f t="shared" si="14"/>
        <v>735.77000000000021</v>
      </c>
      <c r="G32" s="286">
        <v>107</v>
      </c>
      <c r="H32" s="285">
        <v>11.23</v>
      </c>
      <c r="I32" s="284">
        <f t="shared" si="15"/>
        <v>1183.9400000000003</v>
      </c>
      <c r="J32" s="287">
        <v>147</v>
      </c>
      <c r="K32" s="285">
        <v>11.88</v>
      </c>
      <c r="L32" s="284">
        <f t="shared" si="16"/>
        <v>1656.7399999999991</v>
      </c>
      <c r="M32" s="286">
        <v>187</v>
      </c>
      <c r="N32" s="285"/>
      <c r="O32" s="284">
        <f t="shared" si="17"/>
        <v>1668.339999999999</v>
      </c>
      <c r="P32" s="286">
        <v>227</v>
      </c>
      <c r="Q32" s="285"/>
      <c r="R32" s="284">
        <f t="shared" si="18"/>
        <v>1668.339999999999</v>
      </c>
    </row>
    <row r="33" spans="1:21">
      <c r="A33" s="295">
        <v>28</v>
      </c>
      <c r="B33" s="285">
        <v>11.88</v>
      </c>
      <c r="C33" s="284">
        <f t="shared" si="13"/>
        <v>332.03000000000003</v>
      </c>
      <c r="D33" s="286">
        <v>68</v>
      </c>
      <c r="E33" s="285">
        <v>11.87</v>
      </c>
      <c r="F33" s="284">
        <f t="shared" si="14"/>
        <v>747.64000000000021</v>
      </c>
      <c r="G33" s="286">
        <v>108</v>
      </c>
      <c r="H33" s="285">
        <v>11.31</v>
      </c>
      <c r="I33" s="284">
        <f t="shared" si="15"/>
        <v>1195.2500000000002</v>
      </c>
      <c r="J33" s="286">
        <v>148</v>
      </c>
      <c r="K33" s="285">
        <v>11.6</v>
      </c>
      <c r="L33" s="284">
        <f t="shared" si="16"/>
        <v>1668.339999999999</v>
      </c>
      <c r="M33" s="286">
        <v>188</v>
      </c>
      <c r="N33" s="285"/>
      <c r="O33" s="284">
        <f t="shared" si="17"/>
        <v>1668.339999999999</v>
      </c>
      <c r="P33" s="286">
        <v>228</v>
      </c>
      <c r="Q33" s="285"/>
      <c r="R33" s="284">
        <f t="shared" si="18"/>
        <v>1668.339999999999</v>
      </c>
      <c r="S33" s="274"/>
      <c r="T33" s="274"/>
    </row>
    <row r="34" spans="1:21">
      <c r="A34" s="295">
        <v>29</v>
      </c>
      <c r="B34" s="285">
        <v>11.86</v>
      </c>
      <c r="C34" s="284">
        <f t="shared" si="13"/>
        <v>343.89000000000004</v>
      </c>
      <c r="D34" s="288">
        <v>69</v>
      </c>
      <c r="E34" s="285">
        <v>11.84</v>
      </c>
      <c r="F34" s="284">
        <f t="shared" si="14"/>
        <v>759.48000000000025</v>
      </c>
      <c r="G34" s="286">
        <v>109</v>
      </c>
      <c r="H34" s="285">
        <v>11.23</v>
      </c>
      <c r="I34" s="284">
        <f t="shared" si="15"/>
        <v>1206.4800000000002</v>
      </c>
      <c r="J34" s="287">
        <v>149</v>
      </c>
      <c r="K34" s="285"/>
      <c r="L34" s="284">
        <f t="shared" si="16"/>
        <v>1668.339999999999</v>
      </c>
      <c r="M34" s="286">
        <v>189</v>
      </c>
      <c r="N34" s="285"/>
      <c r="O34" s="284">
        <f t="shared" si="17"/>
        <v>1668.339999999999</v>
      </c>
      <c r="P34" s="286">
        <v>229</v>
      </c>
      <c r="Q34" s="285"/>
      <c r="R34" s="284">
        <f t="shared" si="18"/>
        <v>1668.339999999999</v>
      </c>
      <c r="S34" s="274"/>
    </row>
    <row r="35" spans="1:21">
      <c r="A35" s="295">
        <v>30</v>
      </c>
      <c r="B35" s="285">
        <v>11.87</v>
      </c>
      <c r="C35" s="284">
        <f t="shared" si="13"/>
        <v>355.76000000000005</v>
      </c>
      <c r="D35" s="288">
        <v>70</v>
      </c>
      <c r="E35" s="285">
        <v>11.88</v>
      </c>
      <c r="F35" s="284">
        <f t="shared" si="14"/>
        <v>771.36000000000024</v>
      </c>
      <c r="G35" s="286">
        <v>110</v>
      </c>
      <c r="H35" s="285">
        <v>11.32</v>
      </c>
      <c r="I35" s="284">
        <f t="shared" si="15"/>
        <v>1217.8000000000002</v>
      </c>
      <c r="J35" s="287">
        <v>150</v>
      </c>
      <c r="K35" s="285"/>
      <c r="L35" s="284">
        <f t="shared" si="16"/>
        <v>1668.339999999999</v>
      </c>
      <c r="M35" s="286">
        <v>190</v>
      </c>
      <c r="N35" s="285"/>
      <c r="O35" s="284">
        <f t="shared" si="17"/>
        <v>1668.339999999999</v>
      </c>
      <c r="P35" s="286">
        <v>230</v>
      </c>
      <c r="Q35" s="285"/>
      <c r="R35" s="284">
        <f t="shared" si="18"/>
        <v>1668.339999999999</v>
      </c>
    </row>
    <row r="36" spans="1:21">
      <c r="A36" s="295"/>
      <c r="B36" s="300">
        <f>SUM(B26:B35)</f>
        <v>118.8</v>
      </c>
      <c r="C36" s="300"/>
      <c r="D36" s="301"/>
      <c r="E36" s="300">
        <f>SUM(E26:E35)</f>
        <v>101.71000000000001</v>
      </c>
      <c r="F36" s="300"/>
      <c r="G36" s="301"/>
      <c r="H36" s="300">
        <f>SUM(H26:H35)</f>
        <v>111.88</v>
      </c>
      <c r="I36" s="300"/>
      <c r="J36" s="301"/>
      <c r="K36" s="300">
        <f>SUM(K26:K35)</f>
        <v>94.61999999999999</v>
      </c>
      <c r="L36" s="300"/>
      <c r="M36" s="301"/>
      <c r="N36" s="300">
        <f>SUM(N26:N35)</f>
        <v>0</v>
      </c>
      <c r="O36" s="300"/>
      <c r="P36" s="301"/>
      <c r="Q36" s="300">
        <f>SUM(Q26:Q35)</f>
        <v>0</v>
      </c>
      <c r="R36" s="300"/>
    </row>
    <row r="37" spans="1:21">
      <c r="A37" s="294">
        <v>31</v>
      </c>
      <c r="B37" s="299">
        <v>11.88</v>
      </c>
      <c r="C37" s="298">
        <f>C35+B37</f>
        <v>367.64000000000004</v>
      </c>
      <c r="D37" s="292">
        <v>71</v>
      </c>
      <c r="E37" s="299">
        <v>11.88</v>
      </c>
      <c r="F37" s="298">
        <f>F35+E37</f>
        <v>783.24000000000024</v>
      </c>
      <c r="G37" s="292">
        <v>111</v>
      </c>
      <c r="H37" s="299">
        <v>11.84</v>
      </c>
      <c r="I37" s="298">
        <f>I35+H37</f>
        <v>1229.6400000000001</v>
      </c>
      <c r="J37" s="293">
        <v>151</v>
      </c>
      <c r="K37" s="299"/>
      <c r="L37" s="298">
        <f>L35+K37</f>
        <v>1668.339999999999</v>
      </c>
      <c r="M37" s="292">
        <v>191</v>
      </c>
      <c r="N37" s="299"/>
      <c r="O37" s="298">
        <f>O35+N37</f>
        <v>1668.339999999999</v>
      </c>
      <c r="P37" s="292">
        <v>231</v>
      </c>
      <c r="Q37" s="299"/>
      <c r="R37" s="298">
        <f>R35+Q37</f>
        <v>1668.339999999999</v>
      </c>
    </row>
    <row r="38" spans="1:21">
      <c r="A38" s="295">
        <v>32</v>
      </c>
      <c r="B38" s="285">
        <v>11.86</v>
      </c>
      <c r="C38" s="284">
        <f t="shared" ref="C38:C46" si="19">C37+B38</f>
        <v>379.50000000000006</v>
      </c>
      <c r="D38" s="286">
        <v>72</v>
      </c>
      <c r="E38" s="285">
        <v>11.85</v>
      </c>
      <c r="F38" s="284">
        <f t="shared" ref="F38:F46" si="20">F37+E38</f>
        <v>795.09000000000026</v>
      </c>
      <c r="G38" s="286">
        <v>112</v>
      </c>
      <c r="H38" s="285">
        <v>11.85</v>
      </c>
      <c r="I38" s="284">
        <f t="shared" ref="I38:I46" si="21">I37+H38</f>
        <v>1241.49</v>
      </c>
      <c r="J38" s="288">
        <v>152</v>
      </c>
      <c r="K38" s="285"/>
      <c r="L38" s="284">
        <f t="shared" ref="L38:L46" si="22">L37+K38</f>
        <v>1668.339999999999</v>
      </c>
      <c r="M38" s="286">
        <v>192</v>
      </c>
      <c r="N38" s="285"/>
      <c r="O38" s="284">
        <f t="shared" ref="O38:O46" si="23">O37+N38</f>
        <v>1668.339999999999</v>
      </c>
      <c r="P38" s="286">
        <v>232</v>
      </c>
      <c r="Q38" s="285"/>
      <c r="R38" s="284">
        <f t="shared" ref="R38:R46" si="24">R37+Q38</f>
        <v>1668.339999999999</v>
      </c>
    </row>
    <row r="39" spans="1:21">
      <c r="A39" s="294">
        <v>33</v>
      </c>
      <c r="B39" s="285">
        <v>11.88</v>
      </c>
      <c r="C39" s="284">
        <f t="shared" si="19"/>
        <v>391.38000000000005</v>
      </c>
      <c r="D39" s="292">
        <v>73</v>
      </c>
      <c r="E39" s="285">
        <v>11.04</v>
      </c>
      <c r="F39" s="284">
        <f t="shared" si="20"/>
        <v>806.13000000000022</v>
      </c>
      <c r="G39" s="292">
        <v>113</v>
      </c>
      <c r="H39" s="285">
        <v>11.85</v>
      </c>
      <c r="I39" s="284">
        <f t="shared" si="21"/>
        <v>1253.3399999999999</v>
      </c>
      <c r="J39" s="296">
        <v>153</v>
      </c>
      <c r="K39" s="285"/>
      <c r="L39" s="284">
        <f t="shared" si="22"/>
        <v>1668.339999999999</v>
      </c>
      <c r="M39" s="292">
        <v>193</v>
      </c>
      <c r="N39" s="285"/>
      <c r="O39" s="284">
        <f t="shared" si="23"/>
        <v>1668.339999999999</v>
      </c>
      <c r="P39" s="292">
        <v>233</v>
      </c>
      <c r="Q39" s="285"/>
      <c r="R39" s="284">
        <f t="shared" si="24"/>
        <v>1668.339999999999</v>
      </c>
    </row>
    <row r="40" spans="1:21">
      <c r="A40" s="295">
        <v>34</v>
      </c>
      <c r="B40" s="285">
        <v>11.96</v>
      </c>
      <c r="C40" s="284">
        <f t="shared" si="19"/>
        <v>403.34000000000003</v>
      </c>
      <c r="D40" s="286">
        <v>74</v>
      </c>
      <c r="E40" s="285">
        <v>10.69</v>
      </c>
      <c r="F40" s="284">
        <f t="shared" si="20"/>
        <v>816.82000000000028</v>
      </c>
      <c r="G40" s="286">
        <v>114</v>
      </c>
      <c r="H40" s="285">
        <v>11.86</v>
      </c>
      <c r="I40" s="284">
        <f t="shared" si="21"/>
        <v>1265.1999999999998</v>
      </c>
      <c r="J40" s="287">
        <v>154</v>
      </c>
      <c r="K40" s="285"/>
      <c r="L40" s="284">
        <f t="shared" si="22"/>
        <v>1668.339999999999</v>
      </c>
      <c r="M40" s="286">
        <v>194</v>
      </c>
      <c r="N40" s="285"/>
      <c r="O40" s="284">
        <f t="shared" si="23"/>
        <v>1668.339999999999</v>
      </c>
      <c r="P40" s="286">
        <v>234</v>
      </c>
      <c r="Q40" s="285"/>
      <c r="R40" s="284">
        <f t="shared" si="24"/>
        <v>1668.339999999999</v>
      </c>
    </row>
    <row r="41" spans="1:21">
      <c r="A41" s="294">
        <v>35</v>
      </c>
      <c r="B41" s="285">
        <v>11.89</v>
      </c>
      <c r="C41" s="284">
        <f t="shared" si="19"/>
        <v>415.23</v>
      </c>
      <c r="D41" s="292">
        <v>75</v>
      </c>
      <c r="E41" s="285">
        <v>11.32</v>
      </c>
      <c r="F41" s="284">
        <f t="shared" si="20"/>
        <v>828.14000000000033</v>
      </c>
      <c r="G41" s="292">
        <v>115</v>
      </c>
      <c r="H41" s="285">
        <v>11.86</v>
      </c>
      <c r="I41" s="284">
        <f t="shared" si="21"/>
        <v>1277.0599999999997</v>
      </c>
      <c r="J41" s="296">
        <v>155</v>
      </c>
      <c r="K41" s="285"/>
      <c r="L41" s="284">
        <f t="shared" si="22"/>
        <v>1668.339999999999</v>
      </c>
      <c r="M41" s="292">
        <v>195</v>
      </c>
      <c r="N41" s="285"/>
      <c r="O41" s="284">
        <f t="shared" si="23"/>
        <v>1668.339999999999</v>
      </c>
      <c r="P41" s="292">
        <v>235</v>
      </c>
      <c r="Q41" s="285"/>
      <c r="R41" s="284">
        <f t="shared" si="24"/>
        <v>1668.339999999999</v>
      </c>
    </row>
    <row r="42" spans="1:21">
      <c r="A42" s="295">
        <v>36</v>
      </c>
      <c r="B42" s="285">
        <v>11.91</v>
      </c>
      <c r="C42" s="284">
        <f t="shared" si="19"/>
        <v>427.14000000000004</v>
      </c>
      <c r="D42" s="286">
        <v>76</v>
      </c>
      <c r="E42" s="285">
        <v>11.23</v>
      </c>
      <c r="F42" s="284">
        <f t="shared" si="20"/>
        <v>839.37000000000035</v>
      </c>
      <c r="G42" s="286">
        <v>116</v>
      </c>
      <c r="H42" s="285">
        <v>11.89</v>
      </c>
      <c r="I42" s="284">
        <f t="shared" si="21"/>
        <v>1288.9499999999998</v>
      </c>
      <c r="J42" s="287">
        <v>156</v>
      </c>
      <c r="K42" s="285"/>
      <c r="L42" s="297">
        <f t="shared" si="22"/>
        <v>1668.339999999999</v>
      </c>
      <c r="M42" s="286">
        <v>196</v>
      </c>
      <c r="N42" s="285"/>
      <c r="O42" s="284">
        <f t="shared" si="23"/>
        <v>1668.339999999999</v>
      </c>
      <c r="P42" s="286">
        <v>236</v>
      </c>
      <c r="Q42" s="285"/>
      <c r="R42" s="284">
        <f t="shared" si="24"/>
        <v>1668.339999999999</v>
      </c>
    </row>
    <row r="43" spans="1:21">
      <c r="A43" s="294">
        <v>37</v>
      </c>
      <c r="B43" s="285">
        <v>11.85</v>
      </c>
      <c r="C43" s="284">
        <f t="shared" si="19"/>
        <v>438.99000000000007</v>
      </c>
      <c r="D43" s="292">
        <v>77</v>
      </c>
      <c r="E43" s="285">
        <v>11.23</v>
      </c>
      <c r="F43" s="284">
        <f t="shared" si="20"/>
        <v>850.60000000000036</v>
      </c>
      <c r="G43" s="292">
        <v>117</v>
      </c>
      <c r="H43" s="285">
        <v>11.87</v>
      </c>
      <c r="I43" s="284">
        <f t="shared" si="21"/>
        <v>1300.8199999999997</v>
      </c>
      <c r="J43" s="296">
        <v>157</v>
      </c>
      <c r="K43" s="285"/>
      <c r="L43" s="284">
        <f t="shared" si="22"/>
        <v>1668.339999999999</v>
      </c>
      <c r="M43" s="292">
        <v>197</v>
      </c>
      <c r="N43" s="285"/>
      <c r="O43" s="284">
        <f t="shared" si="23"/>
        <v>1668.339999999999</v>
      </c>
      <c r="P43" s="292">
        <v>237</v>
      </c>
      <c r="Q43" s="285"/>
      <c r="R43" s="284">
        <f t="shared" si="24"/>
        <v>1668.339999999999</v>
      </c>
    </row>
    <row r="44" spans="1:21">
      <c r="A44" s="295">
        <v>38</v>
      </c>
      <c r="B44" s="285">
        <v>11.53</v>
      </c>
      <c r="C44" s="284">
        <f t="shared" si="19"/>
        <v>450.52000000000004</v>
      </c>
      <c r="D44" s="286">
        <v>78</v>
      </c>
      <c r="E44" s="285">
        <v>11.22</v>
      </c>
      <c r="F44" s="284">
        <f t="shared" si="20"/>
        <v>861.82000000000039</v>
      </c>
      <c r="G44" s="286">
        <v>118</v>
      </c>
      <c r="H44" s="285">
        <v>11.84</v>
      </c>
      <c r="I44" s="284">
        <f t="shared" si="21"/>
        <v>1312.6599999999996</v>
      </c>
      <c r="J44" s="288">
        <v>158</v>
      </c>
      <c r="K44" s="285"/>
      <c r="L44" s="284">
        <f t="shared" si="22"/>
        <v>1668.339999999999</v>
      </c>
      <c r="M44" s="286">
        <v>198</v>
      </c>
      <c r="N44" s="285"/>
      <c r="O44" s="284">
        <f t="shared" si="23"/>
        <v>1668.339999999999</v>
      </c>
      <c r="P44" s="286">
        <v>238</v>
      </c>
      <c r="Q44" s="285"/>
      <c r="R44" s="284">
        <f t="shared" si="24"/>
        <v>1668.339999999999</v>
      </c>
      <c r="T44" s="274"/>
    </row>
    <row r="45" spans="1:21">
      <c r="A45" s="294">
        <v>39</v>
      </c>
      <c r="B45" s="285">
        <v>11.87</v>
      </c>
      <c r="C45" s="284">
        <f t="shared" si="19"/>
        <v>462.39000000000004</v>
      </c>
      <c r="D45" s="292">
        <v>79</v>
      </c>
      <c r="E45" s="285">
        <v>11.34</v>
      </c>
      <c r="F45" s="284">
        <f t="shared" si="20"/>
        <v>873.16000000000042</v>
      </c>
      <c r="G45" s="292">
        <v>119</v>
      </c>
      <c r="H45" s="285">
        <v>11.86</v>
      </c>
      <c r="I45" s="284">
        <f t="shared" si="21"/>
        <v>1324.5199999999995</v>
      </c>
      <c r="J45" s="293">
        <v>159</v>
      </c>
      <c r="K45" s="285"/>
      <c r="L45" s="284">
        <f t="shared" si="22"/>
        <v>1668.339999999999</v>
      </c>
      <c r="M45" s="292">
        <v>199</v>
      </c>
      <c r="N45" s="285"/>
      <c r="O45" s="284">
        <f t="shared" si="23"/>
        <v>1668.339999999999</v>
      </c>
      <c r="P45" s="292">
        <v>239</v>
      </c>
      <c r="Q45" s="285"/>
      <c r="R45" s="284">
        <f t="shared" si="24"/>
        <v>1668.339999999999</v>
      </c>
      <c r="S45" s="290"/>
      <c r="T45" s="291"/>
      <c r="U45" s="290"/>
    </row>
    <row r="46" spans="1:21">
      <c r="A46" s="289">
        <v>40</v>
      </c>
      <c r="B46" s="285">
        <v>11.52</v>
      </c>
      <c r="C46" s="284">
        <f t="shared" si="19"/>
        <v>473.91</v>
      </c>
      <c r="D46" s="288">
        <v>80</v>
      </c>
      <c r="E46" s="285">
        <v>11.02</v>
      </c>
      <c r="F46" s="284">
        <f t="shared" si="20"/>
        <v>884.1800000000004</v>
      </c>
      <c r="G46" s="286">
        <v>120</v>
      </c>
      <c r="H46" s="285">
        <v>11.85</v>
      </c>
      <c r="I46" s="284">
        <f t="shared" si="21"/>
        <v>1336.3699999999994</v>
      </c>
      <c r="J46" s="287">
        <v>160</v>
      </c>
      <c r="K46" s="285"/>
      <c r="L46" s="284">
        <f t="shared" si="22"/>
        <v>1668.339999999999</v>
      </c>
      <c r="M46" s="286">
        <v>200</v>
      </c>
      <c r="N46" s="285"/>
      <c r="O46" s="284">
        <f t="shared" si="23"/>
        <v>1668.339999999999</v>
      </c>
      <c r="P46" s="286">
        <v>240</v>
      </c>
      <c r="Q46" s="285"/>
      <c r="R46" s="284">
        <f t="shared" si="24"/>
        <v>1668.339999999999</v>
      </c>
    </row>
    <row r="47" spans="1:21" ht="13.5" thickBot="1">
      <c r="A47" s="283"/>
      <c r="B47" s="281">
        <f>SUM(B37:B46)</f>
        <v>118.15</v>
      </c>
      <c r="C47" s="281"/>
      <c r="D47" s="282"/>
      <c r="E47" s="281">
        <f>E37+E38+E39+E40+E41+E42+E43+E44+E45+E46</f>
        <v>112.82</v>
      </c>
      <c r="F47" s="281"/>
      <c r="G47" s="282"/>
      <c r="H47" s="281">
        <f>SUM(H37:H46)</f>
        <v>118.57000000000001</v>
      </c>
      <c r="I47" s="281"/>
      <c r="J47" s="282"/>
      <c r="K47" s="281">
        <f>SUM(K37:K46)</f>
        <v>0</v>
      </c>
      <c r="L47" s="281"/>
      <c r="M47" s="282"/>
      <c r="N47" s="281">
        <f>SUM(N37:N46)</f>
        <v>0</v>
      </c>
      <c r="O47" s="281"/>
      <c r="P47" s="282"/>
      <c r="Q47" s="281">
        <f>SUM(Q37:Q46)</f>
        <v>0</v>
      </c>
      <c r="R47" s="281"/>
    </row>
    <row r="48" spans="1:21" ht="5.45" customHeight="1" thickBot="1">
      <c r="A48" s="387"/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</row>
    <row r="49" spans="1:21" ht="13.5" thickBot="1">
      <c r="A49" s="389" t="s">
        <v>360</v>
      </c>
      <c r="B49" s="390"/>
      <c r="C49" s="279">
        <f>B14+B25+B36+B47</f>
        <v>473.90999999999997</v>
      </c>
      <c r="D49" s="368" t="s">
        <v>359</v>
      </c>
      <c r="E49" s="369"/>
      <c r="F49" s="279">
        <f>E14+E25+E36+E47</f>
        <v>410.27000000000004</v>
      </c>
      <c r="G49" s="368" t="s">
        <v>358</v>
      </c>
      <c r="H49" s="369"/>
      <c r="I49" s="280">
        <f>H14+H25+H36+H47</f>
        <v>452.19</v>
      </c>
      <c r="J49" s="368" t="s">
        <v>357</v>
      </c>
      <c r="K49" s="369"/>
      <c r="L49" s="279">
        <f>K14+K25+K36+K47</f>
        <v>331.96999999999997</v>
      </c>
      <c r="M49" s="368" t="s">
        <v>356</v>
      </c>
      <c r="N49" s="369"/>
      <c r="O49" s="279">
        <f>N14+N25+N36+N47</f>
        <v>0</v>
      </c>
      <c r="P49" s="368" t="s">
        <v>355</v>
      </c>
      <c r="Q49" s="369"/>
      <c r="R49" s="279">
        <f>Q14+Q25+Q36+Q47</f>
        <v>0</v>
      </c>
    </row>
    <row r="50" spans="1:21" ht="15" customHeight="1" thickBot="1">
      <c r="A50" s="366"/>
      <c r="B50" s="366"/>
      <c r="C50" s="366"/>
      <c r="D50" s="366"/>
      <c r="E50" s="366"/>
      <c r="F50" s="366"/>
      <c r="G50" s="366"/>
      <c r="H50" s="366"/>
      <c r="I50" s="366"/>
      <c r="J50" s="366"/>
      <c r="K50" s="366"/>
      <c r="L50" s="366"/>
      <c r="M50" s="366"/>
      <c r="N50" s="366"/>
      <c r="O50" s="367"/>
      <c r="P50" s="368" t="s">
        <v>354</v>
      </c>
      <c r="Q50" s="369"/>
      <c r="R50" s="279">
        <f>O49+L49+I49+F49+C49+R49</f>
        <v>1668.3400000000001</v>
      </c>
    </row>
    <row r="51" spans="1:21" ht="5.45" customHeight="1" thickBot="1">
      <c r="A51" s="370"/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</row>
    <row r="52" spans="1:21" ht="15.75" thickBot="1">
      <c r="A52" s="371" t="s">
        <v>353</v>
      </c>
      <c r="B52" s="372"/>
      <c r="C52" s="372"/>
      <c r="D52" s="372"/>
      <c r="E52" s="372"/>
      <c r="F52" s="372"/>
      <c r="G52" s="278" t="s">
        <v>352</v>
      </c>
      <c r="H52" s="373"/>
      <c r="I52" s="374"/>
      <c r="J52" s="374"/>
      <c r="K52" s="374"/>
      <c r="L52" s="374"/>
      <c r="M52" s="374"/>
      <c r="N52" s="375"/>
      <c r="O52" s="376" t="s">
        <v>351</v>
      </c>
      <c r="P52" s="377"/>
      <c r="Q52" s="378" t="s">
        <v>351</v>
      </c>
      <c r="R52" s="377"/>
    </row>
    <row r="53" spans="1:21" ht="15.75" thickTop="1">
      <c r="A53" s="354" t="s">
        <v>350</v>
      </c>
      <c r="B53" s="355"/>
      <c r="C53" s="355"/>
      <c r="D53" s="355"/>
      <c r="E53" s="355"/>
      <c r="F53" s="356"/>
      <c r="G53" s="277"/>
      <c r="H53" s="357"/>
      <c r="I53" s="358"/>
      <c r="J53" s="358"/>
      <c r="K53" s="358"/>
      <c r="L53" s="358"/>
      <c r="M53" s="358"/>
      <c r="N53" s="359"/>
      <c r="O53" s="360">
        <v>5.6</v>
      </c>
      <c r="P53" s="361"/>
      <c r="Q53" s="362">
        <f>O53</f>
        <v>5.6</v>
      </c>
      <c r="R53" s="361"/>
      <c r="S53" s="274"/>
      <c r="T53" s="274"/>
    </row>
    <row r="54" spans="1:21" ht="15">
      <c r="A54" s="345" t="s">
        <v>349</v>
      </c>
      <c r="B54" s="346"/>
      <c r="C54" s="346"/>
      <c r="D54" s="346"/>
      <c r="E54" s="346"/>
      <c r="F54" s="347"/>
      <c r="G54" s="273">
        <v>1</v>
      </c>
      <c r="H54" s="363"/>
      <c r="I54" s="364"/>
      <c r="J54" s="364"/>
      <c r="K54" s="364"/>
      <c r="L54" s="364"/>
      <c r="M54" s="364"/>
      <c r="N54" s="365"/>
      <c r="O54" s="348">
        <v>0.8</v>
      </c>
      <c r="P54" s="349"/>
      <c r="Q54" s="353">
        <f t="shared" ref="Q54:Q68" si="25">O54+Q53</f>
        <v>6.3999999999999995</v>
      </c>
      <c r="R54" s="349"/>
    </row>
    <row r="55" spans="1:21" ht="15">
      <c r="A55" s="345" t="s">
        <v>343</v>
      </c>
      <c r="B55" s="346"/>
      <c r="C55" s="346"/>
      <c r="D55" s="346"/>
      <c r="E55" s="346"/>
      <c r="F55" s="347"/>
      <c r="G55" s="273">
        <v>144</v>
      </c>
      <c r="H55" s="350"/>
      <c r="I55" s="351"/>
      <c r="J55" s="351"/>
      <c r="K55" s="351"/>
      <c r="L55" s="351"/>
      <c r="M55" s="351"/>
      <c r="N55" s="352"/>
      <c r="O55" s="348">
        <v>1620.88</v>
      </c>
      <c r="P55" s="349"/>
      <c r="Q55" s="353">
        <f t="shared" si="25"/>
        <v>1627.2800000000002</v>
      </c>
      <c r="R55" s="349"/>
    </row>
    <row r="56" spans="1:21" ht="15">
      <c r="A56" s="345" t="s">
        <v>348</v>
      </c>
      <c r="B56" s="346"/>
      <c r="C56" s="346"/>
      <c r="D56" s="346"/>
      <c r="E56" s="346"/>
      <c r="F56" s="347"/>
      <c r="G56" s="273">
        <v>1</v>
      </c>
      <c r="H56" s="350" t="s">
        <v>347</v>
      </c>
      <c r="I56" s="351"/>
      <c r="J56" s="351"/>
      <c r="K56" s="351"/>
      <c r="L56" s="351"/>
      <c r="M56" s="351"/>
      <c r="N56" s="352"/>
      <c r="O56" s="348">
        <v>0.12</v>
      </c>
      <c r="P56" s="349"/>
      <c r="Q56" s="353">
        <f t="shared" si="25"/>
        <v>1627.4</v>
      </c>
      <c r="R56" s="349"/>
    </row>
    <row r="57" spans="1:21" ht="15">
      <c r="A57" s="345" t="s">
        <v>343</v>
      </c>
      <c r="B57" s="346"/>
      <c r="C57" s="346"/>
      <c r="D57" s="346"/>
      <c r="E57" s="346"/>
      <c r="F57" s="347"/>
      <c r="G57" s="273">
        <v>2</v>
      </c>
      <c r="H57" s="410"/>
      <c r="I57" s="351"/>
      <c r="J57" s="351"/>
      <c r="K57" s="351"/>
      <c r="L57" s="351"/>
      <c r="M57" s="351"/>
      <c r="N57" s="352"/>
      <c r="O57" s="348">
        <v>23.76</v>
      </c>
      <c r="P57" s="349"/>
      <c r="Q57" s="353">
        <f t="shared" si="25"/>
        <v>1651.16</v>
      </c>
      <c r="R57" s="349"/>
      <c r="T57" s="249" t="s">
        <v>344</v>
      </c>
    </row>
    <row r="58" spans="1:21" ht="15">
      <c r="A58" s="345" t="s">
        <v>346</v>
      </c>
      <c r="B58" s="346"/>
      <c r="C58" s="346"/>
      <c r="D58" s="346"/>
      <c r="E58" s="346"/>
      <c r="F58" s="347"/>
      <c r="G58" s="273">
        <v>1</v>
      </c>
      <c r="H58" s="350" t="s">
        <v>345</v>
      </c>
      <c r="I58" s="351"/>
      <c r="J58" s="351"/>
      <c r="K58" s="351"/>
      <c r="L58" s="351"/>
      <c r="M58" s="351"/>
      <c r="N58" s="352"/>
      <c r="O58" s="348">
        <v>0.13</v>
      </c>
      <c r="P58" s="349"/>
      <c r="Q58" s="353">
        <f t="shared" si="25"/>
        <v>1651.2900000000002</v>
      </c>
      <c r="R58" s="349"/>
      <c r="T58" s="249" t="s">
        <v>344</v>
      </c>
    </row>
    <row r="59" spans="1:21" ht="15">
      <c r="A59" s="345" t="s">
        <v>343</v>
      </c>
      <c r="B59" s="346"/>
      <c r="C59" s="346"/>
      <c r="D59" s="346"/>
      <c r="E59" s="346"/>
      <c r="F59" s="347"/>
      <c r="G59" s="273">
        <v>2</v>
      </c>
      <c r="H59" s="350"/>
      <c r="I59" s="351"/>
      <c r="J59" s="351"/>
      <c r="K59" s="351"/>
      <c r="L59" s="351"/>
      <c r="M59" s="351"/>
      <c r="N59" s="352"/>
      <c r="O59" s="348">
        <v>23.7</v>
      </c>
      <c r="P59" s="349"/>
      <c r="Q59" s="353">
        <f t="shared" si="25"/>
        <v>1674.9900000000002</v>
      </c>
      <c r="R59" s="349"/>
      <c r="S59" s="275"/>
      <c r="T59" s="275"/>
      <c r="U59" s="275"/>
    </row>
    <row r="60" spans="1:21" ht="15">
      <c r="A60" s="345" t="s">
        <v>342</v>
      </c>
      <c r="B60" s="346"/>
      <c r="C60" s="346"/>
      <c r="D60" s="346"/>
      <c r="E60" s="346"/>
      <c r="F60" s="347"/>
      <c r="G60" s="276">
        <v>1</v>
      </c>
      <c r="H60" s="350">
        <v>32</v>
      </c>
      <c r="I60" s="351"/>
      <c r="J60" s="351"/>
      <c r="K60" s="351"/>
      <c r="L60" s="351"/>
      <c r="M60" s="351"/>
      <c r="N60" s="352"/>
      <c r="O60" s="348">
        <v>0.14000000000000001</v>
      </c>
      <c r="P60" s="349"/>
      <c r="Q60" s="353">
        <f t="shared" si="25"/>
        <v>1675.1300000000003</v>
      </c>
      <c r="R60" s="349"/>
      <c r="S60" s="275"/>
    </row>
    <row r="61" spans="1:21" ht="15">
      <c r="A61" s="345" t="s">
        <v>341</v>
      </c>
      <c r="B61" s="346"/>
      <c r="C61" s="346"/>
      <c r="D61" s="346"/>
      <c r="E61" s="346"/>
      <c r="F61" s="347"/>
      <c r="G61" s="273">
        <v>1</v>
      </c>
      <c r="H61" s="350" t="s">
        <v>340</v>
      </c>
      <c r="I61" s="351"/>
      <c r="J61" s="351"/>
      <c r="K61" s="351"/>
      <c r="L61" s="351"/>
      <c r="M61" s="351"/>
      <c r="N61" s="352"/>
      <c r="O61" s="348">
        <v>3.25</v>
      </c>
      <c r="P61" s="349"/>
      <c r="Q61" s="353">
        <f t="shared" si="25"/>
        <v>1678.3800000000003</v>
      </c>
      <c r="R61" s="349"/>
      <c r="S61" s="275"/>
      <c r="U61" s="274"/>
    </row>
    <row r="62" spans="1:21" ht="15">
      <c r="A62" s="345" t="s">
        <v>339</v>
      </c>
      <c r="B62" s="346"/>
      <c r="C62" s="346"/>
      <c r="D62" s="346"/>
      <c r="E62" s="346"/>
      <c r="F62" s="347"/>
      <c r="G62" s="273">
        <v>1</v>
      </c>
      <c r="H62" s="350" t="s">
        <v>338</v>
      </c>
      <c r="I62" s="351"/>
      <c r="J62" s="351"/>
      <c r="K62" s="351"/>
      <c r="L62" s="351"/>
      <c r="M62" s="351"/>
      <c r="N62" s="352"/>
      <c r="O62" s="348">
        <v>4.2</v>
      </c>
      <c r="P62" s="349"/>
      <c r="Q62" s="353">
        <f t="shared" si="25"/>
        <v>1682.5800000000004</v>
      </c>
      <c r="R62" s="349"/>
      <c r="U62" s="274"/>
    </row>
    <row r="63" spans="1:21" ht="15">
      <c r="A63" s="345" t="s">
        <v>337</v>
      </c>
      <c r="B63" s="346"/>
      <c r="C63" s="346"/>
      <c r="D63" s="346"/>
      <c r="E63" s="346"/>
      <c r="F63" s="347"/>
      <c r="G63" s="273">
        <v>1</v>
      </c>
      <c r="H63" s="350" t="s">
        <v>336</v>
      </c>
      <c r="I63" s="351"/>
      <c r="J63" s="351"/>
      <c r="K63" s="351"/>
      <c r="L63" s="351"/>
      <c r="M63" s="351"/>
      <c r="N63" s="352"/>
      <c r="O63" s="348">
        <v>4.2</v>
      </c>
      <c r="P63" s="349"/>
      <c r="Q63" s="410">
        <f t="shared" si="25"/>
        <v>1686.7800000000004</v>
      </c>
      <c r="R63" s="411"/>
    </row>
    <row r="64" spans="1:21" ht="15">
      <c r="A64" s="345" t="s">
        <v>335</v>
      </c>
      <c r="B64" s="346"/>
      <c r="C64" s="346"/>
      <c r="D64" s="346"/>
      <c r="E64" s="346"/>
      <c r="F64" s="347"/>
      <c r="G64" s="273">
        <v>1</v>
      </c>
      <c r="H64" s="350" t="s">
        <v>334</v>
      </c>
      <c r="I64" s="351"/>
      <c r="J64" s="351"/>
      <c r="K64" s="351"/>
      <c r="L64" s="351"/>
      <c r="M64" s="351"/>
      <c r="N64" s="352"/>
      <c r="O64" s="348">
        <v>1.6</v>
      </c>
      <c r="P64" s="349"/>
      <c r="Q64" s="410">
        <f t="shared" si="25"/>
        <v>1688.3800000000003</v>
      </c>
      <c r="R64" s="411"/>
    </row>
    <row r="65" spans="1:21" ht="15">
      <c r="A65" s="345" t="s">
        <v>333</v>
      </c>
      <c r="B65" s="346"/>
      <c r="C65" s="346"/>
      <c r="D65" s="346"/>
      <c r="E65" s="346"/>
      <c r="F65" s="347"/>
      <c r="G65" s="273">
        <v>1</v>
      </c>
      <c r="H65" s="350" t="s">
        <v>332</v>
      </c>
      <c r="I65" s="351"/>
      <c r="J65" s="351"/>
      <c r="K65" s="351"/>
      <c r="L65" s="351"/>
      <c r="M65" s="351"/>
      <c r="N65" s="352"/>
      <c r="O65" s="348">
        <v>2.99</v>
      </c>
      <c r="P65" s="349"/>
      <c r="Q65" s="410">
        <f t="shared" si="25"/>
        <v>1691.3700000000003</v>
      </c>
      <c r="R65" s="411"/>
    </row>
    <row r="66" spans="1:21" ht="15">
      <c r="A66" s="345" t="s">
        <v>331</v>
      </c>
      <c r="B66" s="346"/>
      <c r="C66" s="346"/>
      <c r="D66" s="346"/>
      <c r="E66" s="346"/>
      <c r="F66" s="347"/>
      <c r="G66" s="273">
        <v>1</v>
      </c>
      <c r="H66" s="350" t="s">
        <v>330</v>
      </c>
      <c r="I66" s="351"/>
      <c r="J66" s="351"/>
      <c r="K66" s="351"/>
      <c r="L66" s="351"/>
      <c r="M66" s="351"/>
      <c r="N66" s="352"/>
      <c r="O66" s="348">
        <v>6.77</v>
      </c>
      <c r="P66" s="349"/>
      <c r="Q66" s="353">
        <f t="shared" si="25"/>
        <v>1698.1400000000003</v>
      </c>
      <c r="R66" s="349"/>
    </row>
    <row r="67" spans="1:21" ht="15">
      <c r="A67" s="345" t="s">
        <v>329</v>
      </c>
      <c r="B67" s="346"/>
      <c r="C67" s="346"/>
      <c r="D67" s="346"/>
      <c r="E67" s="346"/>
      <c r="F67" s="347"/>
      <c r="G67" s="273">
        <v>1</v>
      </c>
      <c r="H67" s="350" t="s">
        <v>328</v>
      </c>
      <c r="I67" s="351"/>
      <c r="J67" s="351"/>
      <c r="K67" s="351"/>
      <c r="L67" s="351"/>
      <c r="M67" s="351"/>
      <c r="N67" s="352"/>
      <c r="O67" s="348">
        <v>0.62</v>
      </c>
      <c r="P67" s="349"/>
      <c r="Q67" s="353">
        <f t="shared" si="25"/>
        <v>1698.7600000000002</v>
      </c>
      <c r="R67" s="349"/>
    </row>
    <row r="68" spans="1:21" ht="15">
      <c r="A68" s="345"/>
      <c r="B68" s="346"/>
      <c r="C68" s="346"/>
      <c r="D68" s="346"/>
      <c r="E68" s="346"/>
      <c r="F68" s="347"/>
      <c r="G68" s="273"/>
      <c r="H68" s="350"/>
      <c r="I68" s="351"/>
      <c r="J68" s="351"/>
      <c r="K68" s="351"/>
      <c r="L68" s="351"/>
      <c r="M68" s="351"/>
      <c r="N68" s="352"/>
      <c r="O68" s="348"/>
      <c r="P68" s="349"/>
      <c r="Q68" s="353">
        <f t="shared" si="25"/>
        <v>1698.7600000000002</v>
      </c>
      <c r="R68" s="349"/>
    </row>
    <row r="69" spans="1:21">
      <c r="A69" s="342" t="s">
        <v>327</v>
      </c>
      <c r="B69" s="34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4"/>
    </row>
    <row r="70" spans="1:21">
      <c r="A70" s="342"/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4"/>
    </row>
    <row r="71" spans="1:21">
      <c r="A71" s="272"/>
      <c r="B71" s="272"/>
      <c r="C71" s="272"/>
      <c r="D71" s="272"/>
      <c r="E71" s="272"/>
      <c r="F71" s="272"/>
      <c r="G71" s="260"/>
      <c r="H71" s="271"/>
      <c r="I71" s="271"/>
      <c r="J71" s="271"/>
      <c r="K71" s="271"/>
      <c r="L71" s="271"/>
      <c r="M71" s="271"/>
      <c r="N71" s="271"/>
      <c r="O71" s="270"/>
      <c r="P71" s="270"/>
      <c r="Q71" s="269"/>
      <c r="R71" s="269"/>
    </row>
    <row r="72" spans="1:21" ht="13.5" thickBot="1">
      <c r="A72" s="265"/>
      <c r="B72" s="265"/>
      <c r="C72" s="265"/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5"/>
      <c r="Q72" s="265"/>
      <c r="R72" s="265"/>
    </row>
    <row r="73" spans="1:21" ht="14.25" thickTop="1" thickBot="1">
      <c r="A73" s="265"/>
      <c r="B73" s="338" t="s">
        <v>369</v>
      </c>
      <c r="C73" s="333"/>
      <c r="D73" s="333"/>
      <c r="E73" s="333"/>
      <c r="F73" s="334"/>
      <c r="G73" s="331"/>
      <c r="H73" s="331"/>
      <c r="I73" s="331"/>
      <c r="J73" s="339"/>
      <c r="K73" s="340"/>
      <c r="L73" s="340"/>
      <c r="M73" s="340"/>
      <c r="N73" s="340"/>
      <c r="O73" s="341"/>
      <c r="P73" s="265"/>
      <c r="Q73" s="265"/>
      <c r="R73" s="265"/>
    </row>
    <row r="74" spans="1:21" ht="16.5" customHeight="1" thickTop="1" thickBot="1">
      <c r="A74" s="265"/>
      <c r="B74" s="338" t="s">
        <v>370</v>
      </c>
      <c r="C74" s="333"/>
      <c r="D74" s="333"/>
      <c r="E74" s="333"/>
      <c r="F74" s="334"/>
      <c r="G74" s="493"/>
      <c r="H74" s="494"/>
      <c r="I74" s="495"/>
      <c r="J74" s="268"/>
      <c r="K74" s="267"/>
      <c r="L74" s="267"/>
      <c r="M74" s="267"/>
      <c r="N74" s="267"/>
      <c r="O74" s="266"/>
      <c r="P74" s="265"/>
      <c r="Q74" s="265"/>
      <c r="R74" s="265"/>
    </row>
    <row r="75" spans="1:21" ht="14.25" thickTop="1" thickBot="1">
      <c r="A75" s="265"/>
      <c r="B75" s="328" t="s">
        <v>326</v>
      </c>
      <c r="C75" s="329"/>
      <c r="D75" s="329"/>
      <c r="E75" s="329"/>
      <c r="F75" s="330"/>
      <c r="G75" s="331"/>
      <c r="H75" s="331"/>
      <c r="I75" s="331"/>
      <c r="J75" s="332" t="s">
        <v>325</v>
      </c>
      <c r="K75" s="333"/>
      <c r="L75" s="333"/>
      <c r="M75" s="333"/>
      <c r="N75" s="333"/>
      <c r="O75" s="334"/>
      <c r="P75" s="265"/>
      <c r="Q75" s="265"/>
      <c r="R75" s="265"/>
    </row>
    <row r="76" spans="1:21" ht="16.5" thickTop="1">
      <c r="A76" s="265"/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</row>
    <row r="77" spans="1:21">
      <c r="A77" s="265"/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</row>
    <row r="78" spans="1:21">
      <c r="A78" s="335"/>
      <c r="B78" s="335"/>
      <c r="C78" s="335"/>
      <c r="D78" s="335"/>
      <c r="E78" s="335"/>
      <c r="F78" s="335"/>
      <c r="G78" s="259"/>
      <c r="H78" s="336"/>
      <c r="I78" s="336"/>
      <c r="J78" s="336"/>
      <c r="K78" s="336"/>
      <c r="L78" s="336"/>
      <c r="M78" s="336"/>
      <c r="N78" s="336"/>
      <c r="O78" s="337"/>
      <c r="P78" s="337"/>
      <c r="Q78" s="337"/>
      <c r="R78" s="337"/>
    </row>
    <row r="79" spans="1:21">
      <c r="A79" s="259"/>
      <c r="B79" s="259"/>
      <c r="C79" s="254"/>
      <c r="D79" s="254"/>
      <c r="E79" s="253"/>
      <c r="F79" s="256"/>
      <c r="G79" s="256"/>
      <c r="H79" s="256"/>
      <c r="I79" s="256"/>
      <c r="J79" s="256"/>
      <c r="K79" s="256"/>
      <c r="L79" s="255"/>
      <c r="M79" s="264"/>
      <c r="N79" s="254"/>
      <c r="O79" s="254"/>
      <c r="P79" s="264"/>
      <c r="Q79" s="254"/>
      <c r="R79" s="254"/>
      <c r="T79" s="263"/>
    </row>
    <row r="80" spans="1:21">
      <c r="A80" s="258"/>
      <c r="B80" s="258"/>
      <c r="C80" s="258"/>
      <c r="D80" s="258"/>
      <c r="E80" s="258"/>
      <c r="F80" s="258"/>
      <c r="G80" s="258"/>
      <c r="H80" s="258"/>
      <c r="I80" s="258"/>
      <c r="J80" s="258"/>
      <c r="K80" s="258"/>
      <c r="L80" s="258"/>
      <c r="M80" s="258"/>
      <c r="N80" s="258"/>
      <c r="O80" s="254"/>
      <c r="P80" s="262"/>
      <c r="Q80" s="252"/>
      <c r="R80" s="254"/>
    </row>
    <row r="81" spans="1:22">
      <c r="A81" s="261"/>
      <c r="B81" s="261"/>
      <c r="C81" s="261"/>
      <c r="D81" s="261"/>
      <c r="E81" s="261"/>
      <c r="F81" s="258"/>
      <c r="G81" s="258"/>
      <c r="H81" s="258"/>
      <c r="I81" s="258"/>
      <c r="J81" s="258"/>
      <c r="K81" s="258"/>
      <c r="L81" s="258"/>
      <c r="M81" s="258"/>
      <c r="N81" s="258"/>
      <c r="O81" s="254"/>
      <c r="P81" s="252"/>
      <c r="Q81" s="252"/>
      <c r="R81" s="254"/>
    </row>
    <row r="82" spans="1:22">
      <c r="A82" s="327"/>
      <c r="B82" s="327"/>
      <c r="C82" s="327"/>
      <c r="D82" s="254"/>
      <c r="E82" s="253"/>
      <c r="F82" s="256"/>
      <c r="G82" s="256"/>
      <c r="H82" s="256"/>
      <c r="I82" s="256"/>
      <c r="J82" s="256"/>
      <c r="K82" s="256"/>
      <c r="L82" s="255"/>
      <c r="M82" s="255"/>
      <c r="N82" s="254"/>
      <c r="O82" s="254"/>
      <c r="P82" s="255"/>
      <c r="Q82" s="254"/>
      <c r="R82" s="254"/>
      <c r="S82" s="252"/>
      <c r="T82" s="252"/>
      <c r="U82" s="260"/>
      <c r="V82" s="260"/>
    </row>
    <row r="83" spans="1:22">
      <c r="A83" s="258"/>
      <c r="B83" s="258"/>
      <c r="C83" s="258"/>
      <c r="D83" s="258"/>
      <c r="E83" s="258"/>
      <c r="F83" s="256"/>
      <c r="G83" s="256"/>
      <c r="H83" s="256"/>
      <c r="I83" s="256"/>
      <c r="J83" s="256"/>
      <c r="K83" s="256"/>
      <c r="L83" s="255"/>
      <c r="M83" s="255"/>
      <c r="N83" s="254"/>
      <c r="O83" s="254"/>
      <c r="P83" s="255"/>
      <c r="Q83" s="254"/>
      <c r="R83" s="254"/>
      <c r="S83" s="252"/>
      <c r="T83" s="252"/>
      <c r="U83" s="251"/>
      <c r="V83" s="251"/>
    </row>
    <row r="84" spans="1:22">
      <c r="A84" s="259"/>
      <c r="B84" s="259"/>
      <c r="C84" s="254"/>
      <c r="D84" s="254"/>
      <c r="E84" s="253"/>
      <c r="F84" s="256"/>
      <c r="G84" s="256"/>
      <c r="H84" s="256"/>
      <c r="I84" s="256"/>
      <c r="J84" s="256"/>
      <c r="K84" s="256"/>
      <c r="L84" s="255"/>
      <c r="M84" s="255"/>
      <c r="N84" s="254"/>
      <c r="O84" s="254"/>
      <c r="P84" s="255"/>
      <c r="Q84" s="254"/>
      <c r="R84" s="254"/>
      <c r="S84" s="252"/>
      <c r="T84" s="252"/>
      <c r="U84" s="251"/>
      <c r="V84" s="251"/>
    </row>
    <row r="85" spans="1:22">
      <c r="A85" s="253"/>
      <c r="B85" s="253"/>
      <c r="C85" s="253"/>
      <c r="D85" s="253"/>
      <c r="E85" s="253"/>
      <c r="F85" s="256"/>
      <c r="G85" s="256"/>
      <c r="H85" s="256"/>
      <c r="I85" s="256"/>
      <c r="J85" s="256"/>
      <c r="K85" s="256"/>
      <c r="L85" s="255"/>
      <c r="M85" s="255"/>
      <c r="N85" s="254"/>
      <c r="O85" s="254"/>
      <c r="P85" s="255"/>
      <c r="Q85" s="254"/>
      <c r="R85" s="254"/>
      <c r="S85" s="252"/>
      <c r="T85" s="252"/>
      <c r="U85" s="251"/>
      <c r="V85" s="251"/>
    </row>
    <row r="86" spans="1:22">
      <c r="A86" s="257"/>
      <c r="B86" s="257"/>
      <c r="C86" s="257"/>
      <c r="D86" s="257"/>
      <c r="E86" s="257"/>
      <c r="F86" s="256"/>
      <c r="G86" s="256"/>
      <c r="H86" s="256"/>
      <c r="I86" s="256"/>
      <c r="J86" s="256"/>
      <c r="K86" s="256"/>
      <c r="L86" s="255"/>
      <c r="M86" s="255"/>
      <c r="N86" s="254"/>
      <c r="O86" s="254"/>
      <c r="P86" s="255"/>
      <c r="Q86" s="254"/>
      <c r="R86" s="254"/>
      <c r="S86" s="252"/>
      <c r="T86" s="252"/>
      <c r="U86" s="251"/>
      <c r="V86" s="251"/>
    </row>
    <row r="87" spans="1:22">
      <c r="A87" s="257"/>
      <c r="B87" s="257"/>
      <c r="C87" s="257"/>
      <c r="D87" s="257"/>
      <c r="E87" s="258"/>
      <c r="F87" s="256"/>
      <c r="G87" s="256"/>
      <c r="H87" s="256"/>
      <c r="I87" s="256"/>
      <c r="J87" s="256"/>
      <c r="K87" s="256"/>
      <c r="L87" s="255"/>
      <c r="M87" s="255"/>
      <c r="N87" s="254"/>
      <c r="O87" s="254"/>
      <c r="P87" s="255"/>
      <c r="Q87" s="254"/>
      <c r="R87" s="254"/>
      <c r="S87" s="252"/>
      <c r="T87" s="252"/>
      <c r="U87" s="251"/>
      <c r="V87" s="251"/>
    </row>
    <row r="88" spans="1:22">
      <c r="A88" s="257"/>
      <c r="B88" s="257"/>
      <c r="C88" s="257"/>
      <c r="D88" s="257"/>
      <c r="E88" s="257"/>
      <c r="F88" s="256"/>
      <c r="G88" s="256"/>
      <c r="H88" s="256"/>
      <c r="I88" s="256"/>
      <c r="J88" s="256"/>
      <c r="K88" s="256"/>
      <c r="L88" s="255"/>
      <c r="M88" s="255"/>
      <c r="N88" s="254"/>
      <c r="O88" s="254"/>
      <c r="P88" s="255"/>
      <c r="Q88" s="254"/>
      <c r="R88" s="254"/>
      <c r="S88" s="252"/>
      <c r="T88" s="252"/>
      <c r="U88" s="251"/>
      <c r="V88" s="251"/>
    </row>
    <row r="89" spans="1:22">
      <c r="A89" s="253"/>
      <c r="B89" s="253"/>
      <c r="C89" s="253"/>
      <c r="D89" s="253"/>
      <c r="E89" s="253"/>
      <c r="F89" s="256"/>
      <c r="G89" s="256"/>
      <c r="H89" s="256"/>
      <c r="I89" s="256"/>
      <c r="J89" s="256"/>
      <c r="K89" s="256"/>
      <c r="L89" s="255"/>
      <c r="M89" s="255"/>
      <c r="N89" s="254"/>
      <c r="O89" s="254"/>
      <c r="P89" s="255"/>
      <c r="Q89" s="254"/>
      <c r="R89" s="254"/>
      <c r="S89" s="252"/>
      <c r="T89" s="252"/>
      <c r="U89" s="251"/>
      <c r="V89" s="251"/>
    </row>
    <row r="90" spans="1:22">
      <c r="A90" s="253"/>
      <c r="B90" s="253"/>
      <c r="C90" s="253"/>
      <c r="D90" s="253"/>
      <c r="E90" s="253"/>
      <c r="F90" s="253"/>
      <c r="G90" s="253"/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2"/>
      <c r="T90" s="252"/>
      <c r="U90" s="251"/>
      <c r="V90" s="251"/>
    </row>
    <row r="91" spans="1:22">
      <c r="S91" s="252"/>
      <c r="T91" s="252"/>
      <c r="U91" s="251"/>
      <c r="V91" s="251"/>
    </row>
    <row r="92" spans="1:22">
      <c r="C92" s="250"/>
      <c r="D92" s="250"/>
    </row>
  </sheetData>
  <mergeCells count="104">
    <mergeCell ref="O65:P65"/>
    <mergeCell ref="Q62:R62"/>
    <mergeCell ref="Q63:R63"/>
    <mergeCell ref="Q64:R64"/>
    <mergeCell ref="Q65:R65"/>
    <mergeCell ref="O64:P64"/>
    <mergeCell ref="Q66:R66"/>
    <mergeCell ref="B76:U76"/>
    <mergeCell ref="B74:F74"/>
    <mergeCell ref="G74:I74"/>
    <mergeCell ref="A1:R1"/>
    <mergeCell ref="A2:D3"/>
    <mergeCell ref="E2:G2"/>
    <mergeCell ref="H2:I3"/>
    <mergeCell ref="J2:K2"/>
    <mergeCell ref="L2:O3"/>
    <mergeCell ref="P2:R2"/>
    <mergeCell ref="H64:N64"/>
    <mergeCell ref="A62:F62"/>
    <mergeCell ref="O62:P62"/>
    <mergeCell ref="A63:F63"/>
    <mergeCell ref="H63:N63"/>
    <mergeCell ref="H62:N62"/>
    <mergeCell ref="O63:P63"/>
    <mergeCell ref="A64:F64"/>
    <mergeCell ref="A57:F57"/>
    <mergeCell ref="H57:N57"/>
    <mergeCell ref="O57:P57"/>
    <mergeCell ref="Q57:R57"/>
    <mergeCell ref="E3:G3"/>
    <mergeCell ref="J3:K3"/>
    <mergeCell ref="P3:R3"/>
    <mergeCell ref="A48:O48"/>
    <mergeCell ref="A49:B49"/>
    <mergeCell ref="D49:E49"/>
    <mergeCell ref="G49:H49"/>
    <mergeCell ref="J49:K49"/>
    <mergeCell ref="M49:N49"/>
    <mergeCell ref="P49:Q49"/>
    <mergeCell ref="A53:F53"/>
    <mergeCell ref="H53:N53"/>
    <mergeCell ref="O53:P53"/>
    <mergeCell ref="Q53:R53"/>
    <mergeCell ref="A54:F54"/>
    <mergeCell ref="H54:N54"/>
    <mergeCell ref="O54:P54"/>
    <mergeCell ref="Q54:R54"/>
    <mergeCell ref="A50:O50"/>
    <mergeCell ref="P50:Q50"/>
    <mergeCell ref="A51:O51"/>
    <mergeCell ref="A52:F52"/>
    <mergeCell ref="H52:N52"/>
    <mergeCell ref="O52:P52"/>
    <mergeCell ref="Q52:R52"/>
    <mergeCell ref="O58:P58"/>
    <mergeCell ref="A58:F58"/>
    <mergeCell ref="H59:N59"/>
    <mergeCell ref="O59:P59"/>
    <mergeCell ref="Q59:R59"/>
    <mergeCell ref="H58:N58"/>
    <mergeCell ref="A59:F59"/>
    <mergeCell ref="A55:F55"/>
    <mergeCell ref="H55:N55"/>
    <mergeCell ref="O55:P55"/>
    <mergeCell ref="A56:F56"/>
    <mergeCell ref="H56:N56"/>
    <mergeCell ref="O56:P56"/>
    <mergeCell ref="Q56:R56"/>
    <mergeCell ref="Q55:R55"/>
    <mergeCell ref="Q58:R58"/>
    <mergeCell ref="A70:R70"/>
    <mergeCell ref="Q78:R78"/>
    <mergeCell ref="A69:R69"/>
    <mergeCell ref="A60:F60"/>
    <mergeCell ref="O60:P60"/>
    <mergeCell ref="A61:F61"/>
    <mergeCell ref="H61:N61"/>
    <mergeCell ref="O61:P61"/>
    <mergeCell ref="Q61:R61"/>
    <mergeCell ref="Q60:R60"/>
    <mergeCell ref="H60:N60"/>
    <mergeCell ref="O68:P68"/>
    <mergeCell ref="A67:F67"/>
    <mergeCell ref="O66:P66"/>
    <mergeCell ref="O67:P67"/>
    <mergeCell ref="H66:N66"/>
    <mergeCell ref="H65:N65"/>
    <mergeCell ref="H68:N68"/>
    <mergeCell ref="H67:N67"/>
    <mergeCell ref="Q67:R67"/>
    <mergeCell ref="A68:F68"/>
    <mergeCell ref="Q68:R68"/>
    <mergeCell ref="A66:F66"/>
    <mergeCell ref="A65:F65"/>
    <mergeCell ref="A82:C82"/>
    <mergeCell ref="B75:F75"/>
    <mergeCell ref="G75:I75"/>
    <mergeCell ref="J75:O75"/>
    <mergeCell ref="A78:F78"/>
    <mergeCell ref="H78:N78"/>
    <mergeCell ref="O78:P78"/>
    <mergeCell ref="B73:F73"/>
    <mergeCell ref="G73:I73"/>
    <mergeCell ref="J73:O73"/>
  </mergeCells>
  <printOptions horizontalCentered="1"/>
  <pageMargins left="0.39370078740157483" right="0.39370078740157483" top="0.27559055118110237" bottom="0.23622047244094491" header="0.35433070866141736" footer="0.51181102362204722"/>
  <pageSetup paperSize="9" scale="78" orientation="portrait" r:id="rId1"/>
  <headerFooter alignWithMargins="0"/>
  <colBreaks count="1" manualBreakCount="1">
    <brk id="18" max="1048575" man="1"/>
  </colBreak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49"/>
  <sheetViews>
    <sheetView topLeftCell="A13" workbookViewId="0">
      <selection activeCell="M26" sqref="M26"/>
    </sheetView>
  </sheetViews>
  <sheetFormatPr defaultRowHeight="12.75"/>
  <cols>
    <col min="1" max="15" width="9.140625" style="102"/>
    <col min="16" max="16" width="8" style="102" customWidth="1"/>
    <col min="17" max="17" width="8.140625" style="102" customWidth="1"/>
    <col min="18" max="18" width="26.28515625" style="102" customWidth="1"/>
    <col min="19" max="273" width="9.140625" style="102"/>
    <col min="274" max="274" width="22" style="102" customWidth="1"/>
    <col min="275" max="529" width="9.140625" style="102"/>
    <col min="530" max="530" width="22" style="102" customWidth="1"/>
    <col min="531" max="785" width="9.140625" style="102"/>
    <col min="786" max="786" width="22" style="102" customWidth="1"/>
    <col min="787" max="1041" width="9.140625" style="102"/>
    <col min="1042" max="1042" width="22" style="102" customWidth="1"/>
    <col min="1043" max="1297" width="9.140625" style="102"/>
    <col min="1298" max="1298" width="22" style="102" customWidth="1"/>
    <col min="1299" max="1553" width="9.140625" style="102"/>
    <col min="1554" max="1554" width="22" style="102" customWidth="1"/>
    <col min="1555" max="1809" width="9.140625" style="102"/>
    <col min="1810" max="1810" width="22" style="102" customWidth="1"/>
    <col min="1811" max="2065" width="9.140625" style="102"/>
    <col min="2066" max="2066" width="22" style="102" customWidth="1"/>
    <col min="2067" max="2321" width="9.140625" style="102"/>
    <col min="2322" max="2322" width="22" style="102" customWidth="1"/>
    <col min="2323" max="2577" width="9.140625" style="102"/>
    <col min="2578" max="2578" width="22" style="102" customWidth="1"/>
    <col min="2579" max="2833" width="9.140625" style="102"/>
    <col min="2834" max="2834" width="22" style="102" customWidth="1"/>
    <col min="2835" max="3089" width="9.140625" style="102"/>
    <col min="3090" max="3090" width="22" style="102" customWidth="1"/>
    <col min="3091" max="3345" width="9.140625" style="102"/>
    <col min="3346" max="3346" width="22" style="102" customWidth="1"/>
    <col min="3347" max="3601" width="9.140625" style="102"/>
    <col min="3602" max="3602" width="22" style="102" customWidth="1"/>
    <col min="3603" max="3857" width="9.140625" style="102"/>
    <col min="3858" max="3858" width="22" style="102" customWidth="1"/>
    <col min="3859" max="4113" width="9.140625" style="102"/>
    <col min="4114" max="4114" width="22" style="102" customWidth="1"/>
    <col min="4115" max="4369" width="9.140625" style="102"/>
    <col min="4370" max="4370" width="22" style="102" customWidth="1"/>
    <col min="4371" max="4625" width="9.140625" style="102"/>
    <col min="4626" max="4626" width="22" style="102" customWidth="1"/>
    <col min="4627" max="4881" width="9.140625" style="102"/>
    <col min="4882" max="4882" width="22" style="102" customWidth="1"/>
    <col min="4883" max="5137" width="9.140625" style="102"/>
    <col min="5138" max="5138" width="22" style="102" customWidth="1"/>
    <col min="5139" max="5393" width="9.140625" style="102"/>
    <col min="5394" max="5394" width="22" style="102" customWidth="1"/>
    <col min="5395" max="5649" width="9.140625" style="102"/>
    <col min="5650" max="5650" width="22" style="102" customWidth="1"/>
    <col min="5651" max="5905" width="9.140625" style="102"/>
    <col min="5906" max="5906" width="22" style="102" customWidth="1"/>
    <col min="5907" max="6161" width="9.140625" style="102"/>
    <col min="6162" max="6162" width="22" style="102" customWidth="1"/>
    <col min="6163" max="6417" width="9.140625" style="102"/>
    <col min="6418" max="6418" width="22" style="102" customWidth="1"/>
    <col min="6419" max="6673" width="9.140625" style="102"/>
    <col min="6674" max="6674" width="22" style="102" customWidth="1"/>
    <col min="6675" max="6929" width="9.140625" style="102"/>
    <col min="6930" max="6930" width="22" style="102" customWidth="1"/>
    <col min="6931" max="7185" width="9.140625" style="102"/>
    <col min="7186" max="7186" width="22" style="102" customWidth="1"/>
    <col min="7187" max="7441" width="9.140625" style="102"/>
    <col min="7442" max="7442" width="22" style="102" customWidth="1"/>
    <col min="7443" max="7697" width="9.140625" style="102"/>
    <col min="7698" max="7698" width="22" style="102" customWidth="1"/>
    <col min="7699" max="7953" width="9.140625" style="102"/>
    <col min="7954" max="7954" width="22" style="102" customWidth="1"/>
    <col min="7955" max="8209" width="9.140625" style="102"/>
    <col min="8210" max="8210" width="22" style="102" customWidth="1"/>
    <col min="8211" max="8465" width="9.140625" style="102"/>
    <col min="8466" max="8466" width="22" style="102" customWidth="1"/>
    <col min="8467" max="8721" width="9.140625" style="102"/>
    <col min="8722" max="8722" width="22" style="102" customWidth="1"/>
    <col min="8723" max="8977" width="9.140625" style="102"/>
    <col min="8978" max="8978" width="22" style="102" customWidth="1"/>
    <col min="8979" max="9233" width="9.140625" style="102"/>
    <col min="9234" max="9234" width="22" style="102" customWidth="1"/>
    <col min="9235" max="9489" width="9.140625" style="102"/>
    <col min="9490" max="9490" width="22" style="102" customWidth="1"/>
    <col min="9491" max="9745" width="9.140625" style="102"/>
    <col min="9746" max="9746" width="22" style="102" customWidth="1"/>
    <col min="9747" max="10001" width="9.140625" style="102"/>
    <col min="10002" max="10002" width="22" style="102" customWidth="1"/>
    <col min="10003" max="10257" width="9.140625" style="102"/>
    <col min="10258" max="10258" width="22" style="102" customWidth="1"/>
    <col min="10259" max="10513" width="9.140625" style="102"/>
    <col min="10514" max="10514" width="22" style="102" customWidth="1"/>
    <col min="10515" max="10769" width="9.140625" style="102"/>
    <col min="10770" max="10770" width="22" style="102" customWidth="1"/>
    <col min="10771" max="11025" width="9.140625" style="102"/>
    <col min="11026" max="11026" width="22" style="102" customWidth="1"/>
    <col min="11027" max="11281" width="9.140625" style="102"/>
    <col min="11282" max="11282" width="22" style="102" customWidth="1"/>
    <col min="11283" max="11537" width="9.140625" style="102"/>
    <col min="11538" max="11538" width="22" style="102" customWidth="1"/>
    <col min="11539" max="11793" width="9.140625" style="102"/>
    <col min="11794" max="11794" width="22" style="102" customWidth="1"/>
    <col min="11795" max="12049" width="9.140625" style="102"/>
    <col min="12050" max="12050" width="22" style="102" customWidth="1"/>
    <col min="12051" max="12305" width="9.140625" style="102"/>
    <col min="12306" max="12306" width="22" style="102" customWidth="1"/>
    <col min="12307" max="12561" width="9.140625" style="102"/>
    <col min="12562" max="12562" width="22" style="102" customWidth="1"/>
    <col min="12563" max="12817" width="9.140625" style="102"/>
    <col min="12818" max="12818" width="22" style="102" customWidth="1"/>
    <col min="12819" max="13073" width="9.140625" style="102"/>
    <col min="13074" max="13074" width="22" style="102" customWidth="1"/>
    <col min="13075" max="13329" width="9.140625" style="102"/>
    <col min="13330" max="13330" width="22" style="102" customWidth="1"/>
    <col min="13331" max="13585" width="9.140625" style="102"/>
    <col min="13586" max="13586" width="22" style="102" customWidth="1"/>
    <col min="13587" max="13841" width="9.140625" style="102"/>
    <col min="13842" max="13842" width="22" style="102" customWidth="1"/>
    <col min="13843" max="14097" width="9.140625" style="102"/>
    <col min="14098" max="14098" width="22" style="102" customWidth="1"/>
    <col min="14099" max="14353" width="9.140625" style="102"/>
    <col min="14354" max="14354" width="22" style="102" customWidth="1"/>
    <col min="14355" max="14609" width="9.140625" style="102"/>
    <col min="14610" max="14610" width="22" style="102" customWidth="1"/>
    <col min="14611" max="14865" width="9.140625" style="102"/>
    <col min="14866" max="14866" width="22" style="102" customWidth="1"/>
    <col min="14867" max="15121" width="9.140625" style="102"/>
    <col min="15122" max="15122" width="22" style="102" customWidth="1"/>
    <col min="15123" max="15377" width="9.140625" style="102"/>
    <col min="15378" max="15378" width="22" style="102" customWidth="1"/>
    <col min="15379" max="15633" width="9.140625" style="102"/>
    <col min="15634" max="15634" width="22" style="102" customWidth="1"/>
    <col min="15635" max="15889" width="9.140625" style="102"/>
    <col min="15890" max="15890" width="22" style="102" customWidth="1"/>
    <col min="15891" max="16145" width="9.140625" style="102"/>
    <col min="16146" max="16146" width="22" style="102" customWidth="1"/>
    <col min="16147" max="16384" width="9.140625" style="102"/>
  </cols>
  <sheetData>
    <row r="1" spans="1:20" ht="23.25" customHeight="1" thickBot="1">
      <c r="A1" s="481" t="s">
        <v>229</v>
      </c>
      <c r="B1" s="482"/>
      <c r="C1" s="482"/>
      <c r="D1" s="483"/>
      <c r="E1" s="484" t="s">
        <v>254</v>
      </c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6"/>
    </row>
    <row r="2" spans="1:20" ht="34.5" thickBot="1">
      <c r="A2" s="103" t="s">
        <v>209</v>
      </c>
      <c r="B2" s="104" t="s">
        <v>210</v>
      </c>
      <c r="C2" s="104" t="s">
        <v>211</v>
      </c>
      <c r="D2" s="104"/>
      <c r="E2" s="104"/>
      <c r="F2" s="104" t="s">
        <v>212</v>
      </c>
      <c r="G2" s="105" t="s">
        <v>213</v>
      </c>
      <c r="H2" s="105" t="s">
        <v>214</v>
      </c>
      <c r="I2" s="104" t="s">
        <v>215</v>
      </c>
      <c r="J2" s="105" t="s">
        <v>216</v>
      </c>
      <c r="K2" s="105" t="s">
        <v>217</v>
      </c>
      <c r="L2" s="104" t="s">
        <v>218</v>
      </c>
      <c r="M2" s="104" t="s">
        <v>219</v>
      </c>
      <c r="N2" s="106" t="s">
        <v>220</v>
      </c>
      <c r="O2" s="107" t="s">
        <v>221</v>
      </c>
      <c r="P2" s="106" t="s">
        <v>222</v>
      </c>
      <c r="Q2" s="108" t="s">
        <v>223</v>
      </c>
      <c r="R2" s="109" t="s">
        <v>38</v>
      </c>
    </row>
    <row r="3" spans="1:20" ht="13.5" thickBot="1">
      <c r="A3" s="487"/>
      <c r="B3" s="488"/>
      <c r="C3" s="488"/>
      <c r="D3" s="489"/>
      <c r="E3" s="487"/>
      <c r="F3" s="488"/>
      <c r="G3" s="488"/>
      <c r="H3" s="489"/>
      <c r="I3" s="487"/>
      <c r="J3" s="488"/>
      <c r="K3" s="488"/>
      <c r="L3" s="489"/>
      <c r="M3" s="487"/>
      <c r="N3" s="488"/>
      <c r="O3" s="488"/>
      <c r="P3" s="488"/>
      <c r="Q3" s="110"/>
      <c r="R3" s="111"/>
      <c r="S3" s="112"/>
      <c r="T3" s="113"/>
    </row>
    <row r="4" spans="1:20">
      <c r="A4" s="114"/>
      <c r="B4" s="115"/>
      <c r="C4" s="464" t="s">
        <v>255</v>
      </c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5"/>
      <c r="R4" s="466"/>
    </row>
    <row r="5" spans="1:20" ht="24" customHeight="1">
      <c r="A5" s="116">
        <v>1</v>
      </c>
      <c r="B5" s="117" t="s">
        <v>256</v>
      </c>
      <c r="C5" s="118"/>
      <c r="D5" s="118"/>
      <c r="E5" s="119"/>
      <c r="F5" s="119">
        <v>2.17</v>
      </c>
      <c r="G5" s="120">
        <v>2.17</v>
      </c>
      <c r="H5" s="121"/>
      <c r="I5" s="121"/>
      <c r="J5" s="120"/>
      <c r="K5" s="120"/>
      <c r="L5" s="120"/>
      <c r="M5" s="120"/>
      <c r="N5" s="122"/>
      <c r="O5" s="123">
        <v>9</v>
      </c>
      <c r="P5" s="123">
        <v>55</v>
      </c>
      <c r="Q5" s="124"/>
      <c r="R5" s="174" t="s">
        <v>249</v>
      </c>
    </row>
    <row r="6" spans="1:20" ht="24.75" customHeight="1">
      <c r="A6" s="116">
        <v>2</v>
      </c>
      <c r="B6" s="117" t="s">
        <v>257</v>
      </c>
      <c r="C6" s="118"/>
      <c r="D6" s="118"/>
      <c r="E6" s="119"/>
      <c r="F6" s="118">
        <v>1.78</v>
      </c>
      <c r="G6" s="118">
        <v>3.95</v>
      </c>
      <c r="H6" s="121"/>
      <c r="I6" s="121"/>
      <c r="J6" s="120"/>
      <c r="K6" s="120"/>
      <c r="L6" s="120"/>
      <c r="M6" s="120"/>
      <c r="N6" s="122"/>
      <c r="O6" s="123">
        <v>5</v>
      </c>
      <c r="P6" s="123">
        <v>50</v>
      </c>
      <c r="Q6" s="124"/>
      <c r="R6" s="174" t="s">
        <v>249</v>
      </c>
    </row>
    <row r="7" spans="1:20" ht="22.5">
      <c r="A7" s="116">
        <v>3</v>
      </c>
      <c r="B7" s="117" t="s">
        <v>258</v>
      </c>
      <c r="C7" s="118"/>
      <c r="D7" s="118"/>
      <c r="E7" s="119"/>
      <c r="F7" s="118">
        <v>1.78</v>
      </c>
      <c r="G7" s="120">
        <v>5.73</v>
      </c>
      <c r="H7" s="121"/>
      <c r="I7" s="121"/>
      <c r="J7" s="120"/>
      <c r="K7" s="120"/>
      <c r="L7" s="120"/>
      <c r="M7" s="120"/>
      <c r="N7" s="122"/>
      <c r="O7" s="123">
        <v>5</v>
      </c>
      <c r="P7" s="123">
        <v>49</v>
      </c>
      <c r="Q7" s="124"/>
      <c r="R7" s="174" t="s">
        <v>249</v>
      </c>
    </row>
    <row r="8" spans="1:20" ht="27.75" customHeight="1">
      <c r="A8" s="127">
        <v>4</v>
      </c>
      <c r="B8" s="128" t="s">
        <v>259</v>
      </c>
      <c r="C8" s="129"/>
      <c r="D8" s="129"/>
      <c r="E8" s="132"/>
      <c r="F8" s="118">
        <v>1.78</v>
      </c>
      <c r="G8" s="118">
        <v>7.51</v>
      </c>
      <c r="H8" s="129"/>
      <c r="I8" s="129"/>
      <c r="J8" s="130"/>
      <c r="K8" s="131"/>
      <c r="L8" s="129"/>
      <c r="M8" s="129"/>
      <c r="N8" s="122"/>
      <c r="O8" s="132">
        <v>5</v>
      </c>
      <c r="P8" s="133">
        <v>45</v>
      </c>
      <c r="Q8" s="130"/>
      <c r="R8" s="174" t="s">
        <v>249</v>
      </c>
    </row>
    <row r="9" spans="1:20" ht="23.25" customHeight="1">
      <c r="A9" s="116">
        <v>5</v>
      </c>
      <c r="B9" s="117" t="s">
        <v>260</v>
      </c>
      <c r="C9" s="118"/>
      <c r="D9" s="118"/>
      <c r="E9" s="119"/>
      <c r="F9" s="118">
        <v>1.38</v>
      </c>
      <c r="G9" s="118">
        <v>8.89</v>
      </c>
      <c r="H9" s="121"/>
      <c r="I9" s="121"/>
      <c r="J9" s="134"/>
      <c r="K9" s="120"/>
      <c r="L9" s="120"/>
      <c r="M9" s="120"/>
      <c r="N9" s="122"/>
      <c r="O9" s="132">
        <v>7</v>
      </c>
      <c r="P9" s="123">
        <v>43</v>
      </c>
      <c r="Q9" s="135"/>
      <c r="R9" s="125" t="s">
        <v>224</v>
      </c>
    </row>
    <row r="10" spans="1:20" ht="21" customHeight="1">
      <c r="A10" s="116">
        <v>6</v>
      </c>
      <c r="B10" s="117" t="s">
        <v>261</v>
      </c>
      <c r="C10" s="118"/>
      <c r="D10" s="118"/>
      <c r="E10" s="119"/>
      <c r="F10" s="118">
        <v>1.78</v>
      </c>
      <c r="G10" s="118">
        <v>10.67</v>
      </c>
      <c r="H10" s="136"/>
      <c r="I10" s="136"/>
      <c r="J10" s="120"/>
      <c r="K10" s="120"/>
      <c r="L10" s="120"/>
      <c r="M10" s="120"/>
      <c r="N10" s="122"/>
      <c r="O10" s="123">
        <v>10</v>
      </c>
      <c r="P10" s="123">
        <v>65</v>
      </c>
      <c r="Q10" s="124"/>
      <c r="R10" s="125" t="s">
        <v>224</v>
      </c>
    </row>
    <row r="11" spans="1:20" ht="23.25" customHeight="1">
      <c r="A11" s="116">
        <v>7</v>
      </c>
      <c r="B11" s="117" t="s">
        <v>262</v>
      </c>
      <c r="C11" s="137"/>
      <c r="D11" s="133"/>
      <c r="E11" s="138"/>
      <c r="F11" s="118">
        <v>1.78</v>
      </c>
      <c r="G11" s="118">
        <v>12.45</v>
      </c>
      <c r="H11" s="132"/>
      <c r="I11" s="132"/>
      <c r="J11" s="133"/>
      <c r="K11" s="132"/>
      <c r="L11" s="133"/>
      <c r="M11" s="138"/>
      <c r="N11" s="122"/>
      <c r="O11" s="123">
        <v>8</v>
      </c>
      <c r="P11" s="123">
        <v>66</v>
      </c>
      <c r="Q11" s="132"/>
      <c r="R11" s="125" t="s">
        <v>224</v>
      </c>
      <c r="S11" s="139"/>
    </row>
    <row r="12" spans="1:20" ht="24.75" customHeight="1">
      <c r="A12" s="116">
        <v>8</v>
      </c>
      <c r="B12" s="117" t="s">
        <v>263</v>
      </c>
      <c r="C12" s="118"/>
      <c r="D12" s="118"/>
      <c r="E12" s="119"/>
      <c r="F12" s="118">
        <v>5.74</v>
      </c>
      <c r="G12" s="118">
        <v>18.190000000000001</v>
      </c>
      <c r="H12" s="121"/>
      <c r="I12" s="121"/>
      <c r="J12" s="120"/>
      <c r="K12" s="120"/>
      <c r="L12" s="120"/>
      <c r="M12" s="120"/>
      <c r="N12" s="122"/>
      <c r="O12" s="123">
        <v>15</v>
      </c>
      <c r="P12" s="123">
        <v>70</v>
      </c>
      <c r="Q12" s="124"/>
      <c r="R12" s="125" t="s">
        <v>224</v>
      </c>
      <c r="S12" s="139"/>
    </row>
    <row r="13" spans="1:20" ht="24" customHeight="1">
      <c r="A13" s="127">
        <v>9</v>
      </c>
      <c r="B13" s="128" t="s">
        <v>264</v>
      </c>
      <c r="C13" s="132"/>
      <c r="D13" s="132"/>
      <c r="E13" s="140"/>
      <c r="F13" s="118">
        <v>5.74</v>
      </c>
      <c r="G13" s="118">
        <v>23.93</v>
      </c>
      <c r="H13" s="141"/>
      <c r="I13" s="141"/>
      <c r="J13" s="142"/>
      <c r="K13" s="142"/>
      <c r="L13" s="142"/>
      <c r="M13" s="142"/>
      <c r="N13" s="122"/>
      <c r="O13" s="123">
        <v>6</v>
      </c>
      <c r="P13" s="123">
        <v>70</v>
      </c>
      <c r="Q13" s="143"/>
      <c r="R13" s="125" t="s">
        <v>224</v>
      </c>
    </row>
    <row r="14" spans="1:20" ht="27.75" customHeight="1">
      <c r="A14" s="116">
        <v>10</v>
      </c>
      <c r="B14" s="117" t="s">
        <v>267</v>
      </c>
      <c r="C14" s="118"/>
      <c r="D14" s="118"/>
      <c r="E14" s="119"/>
      <c r="F14" s="118">
        <v>3.36</v>
      </c>
      <c r="G14" s="118">
        <v>27.29</v>
      </c>
      <c r="H14" s="121"/>
      <c r="I14" s="121"/>
      <c r="J14" s="120"/>
      <c r="K14" s="120"/>
      <c r="L14" s="120"/>
      <c r="M14" s="120"/>
      <c r="N14" s="122"/>
      <c r="O14" s="123">
        <v>7</v>
      </c>
      <c r="P14" s="123">
        <v>60</v>
      </c>
      <c r="Q14" s="124"/>
      <c r="R14" s="174" t="s">
        <v>249</v>
      </c>
    </row>
    <row r="15" spans="1:20" ht="29.25" customHeight="1">
      <c r="A15" s="116">
        <v>11</v>
      </c>
      <c r="B15" s="128" t="s">
        <v>268</v>
      </c>
      <c r="C15" s="132"/>
      <c r="D15" s="132"/>
      <c r="E15" s="140"/>
      <c r="F15" s="118">
        <v>2.37</v>
      </c>
      <c r="G15" s="118">
        <v>29.66</v>
      </c>
      <c r="H15" s="141"/>
      <c r="I15" s="141"/>
      <c r="J15" s="142"/>
      <c r="K15" s="142"/>
      <c r="L15" s="142"/>
      <c r="M15" s="142"/>
      <c r="N15" s="122"/>
      <c r="O15" s="123">
        <v>6</v>
      </c>
      <c r="P15" s="123">
        <v>51</v>
      </c>
      <c r="Q15" s="143"/>
      <c r="R15" s="174" t="s">
        <v>249</v>
      </c>
    </row>
    <row r="16" spans="1:20" ht="24" customHeight="1">
      <c r="A16" s="116">
        <v>12</v>
      </c>
      <c r="B16" s="128" t="s">
        <v>232</v>
      </c>
      <c r="C16" s="132"/>
      <c r="D16" s="132"/>
      <c r="E16" s="140"/>
      <c r="F16" s="118">
        <v>3.96</v>
      </c>
      <c r="G16" s="118">
        <v>33.619999999999997</v>
      </c>
      <c r="H16" s="141"/>
      <c r="I16" s="141"/>
      <c r="J16" s="142"/>
      <c r="K16" s="142"/>
      <c r="L16" s="142"/>
      <c r="M16" s="142"/>
      <c r="N16" s="122"/>
      <c r="O16" s="123">
        <v>6</v>
      </c>
      <c r="P16" s="123">
        <v>50</v>
      </c>
      <c r="Q16" s="143"/>
      <c r="R16" s="174" t="s">
        <v>249</v>
      </c>
    </row>
    <row r="17" spans="1:18">
      <c r="A17" s="116">
        <v>13</v>
      </c>
      <c r="B17" s="128"/>
      <c r="C17" s="132"/>
      <c r="D17" s="132"/>
      <c r="E17" s="140"/>
      <c r="F17" s="118"/>
      <c r="G17" s="118"/>
      <c r="H17" s="141"/>
      <c r="I17" s="141"/>
      <c r="J17" s="142"/>
      <c r="K17" s="142"/>
      <c r="L17" s="142"/>
      <c r="M17" s="142"/>
      <c r="N17" s="122"/>
      <c r="O17" s="123"/>
      <c r="P17" s="123"/>
      <c r="Q17" s="143"/>
      <c r="R17" s="125"/>
    </row>
    <row r="18" spans="1:18">
      <c r="A18" s="116">
        <v>14</v>
      </c>
      <c r="B18" s="128"/>
      <c r="C18" s="132"/>
      <c r="D18" s="132"/>
      <c r="E18" s="140"/>
      <c r="F18" s="118"/>
      <c r="G18" s="118"/>
      <c r="H18" s="141"/>
      <c r="I18" s="141"/>
      <c r="J18" s="142"/>
      <c r="K18" s="142"/>
      <c r="L18" s="142"/>
      <c r="M18" s="142"/>
      <c r="N18" s="122"/>
      <c r="O18" s="123"/>
      <c r="P18" s="123"/>
      <c r="Q18" s="143"/>
      <c r="R18" s="125"/>
    </row>
    <row r="19" spans="1:18">
      <c r="A19" s="127">
        <v>15</v>
      </c>
      <c r="B19" s="128"/>
      <c r="C19" s="132"/>
      <c r="D19" s="132"/>
      <c r="E19" s="144"/>
      <c r="F19" s="118"/>
      <c r="G19" s="118"/>
      <c r="H19" s="145"/>
      <c r="I19" s="145"/>
      <c r="J19" s="142"/>
      <c r="K19" s="142"/>
      <c r="L19" s="142"/>
      <c r="M19" s="142"/>
      <c r="N19" s="122"/>
      <c r="O19" s="123"/>
      <c r="P19" s="123"/>
      <c r="Q19" s="146"/>
      <c r="R19" s="125"/>
    </row>
    <row r="20" spans="1:18">
      <c r="A20" s="116">
        <v>16</v>
      </c>
      <c r="B20" s="128"/>
      <c r="C20" s="132"/>
      <c r="D20" s="132"/>
      <c r="E20" s="140"/>
      <c r="F20" s="118"/>
      <c r="G20" s="118"/>
      <c r="H20" s="145"/>
      <c r="I20" s="141"/>
      <c r="J20" s="142"/>
      <c r="K20" s="142"/>
      <c r="L20" s="142"/>
      <c r="M20" s="142"/>
      <c r="N20" s="122"/>
      <c r="O20" s="123"/>
      <c r="P20" s="123"/>
      <c r="Q20" s="143"/>
      <c r="R20" s="125"/>
    </row>
    <row r="21" spans="1:18">
      <c r="A21" s="116">
        <v>17</v>
      </c>
      <c r="B21" s="128"/>
      <c r="C21" s="132"/>
      <c r="D21" s="132"/>
      <c r="E21" s="140"/>
      <c r="F21" s="118"/>
      <c r="G21" s="118"/>
      <c r="H21" s="145"/>
      <c r="I21" s="141"/>
      <c r="J21" s="142"/>
      <c r="K21" s="142"/>
      <c r="L21" s="142"/>
      <c r="M21" s="142"/>
      <c r="N21" s="122"/>
      <c r="O21" s="123"/>
      <c r="P21" s="123"/>
      <c r="Q21" s="143"/>
      <c r="R21" s="125"/>
    </row>
    <row r="22" spans="1:18">
      <c r="A22" s="116">
        <v>18</v>
      </c>
      <c r="B22" s="128"/>
      <c r="C22" s="132"/>
      <c r="D22" s="132"/>
      <c r="E22" s="140"/>
      <c r="F22" s="118"/>
      <c r="G22" s="118"/>
      <c r="H22" s="145"/>
      <c r="I22" s="141"/>
      <c r="J22" s="142"/>
      <c r="K22" s="142"/>
      <c r="L22" s="142"/>
      <c r="M22" s="142"/>
      <c r="N22" s="122"/>
      <c r="O22" s="123"/>
      <c r="P22" s="123"/>
      <c r="Q22" s="143"/>
      <c r="R22" s="125"/>
    </row>
    <row r="23" spans="1:18">
      <c r="A23" s="116">
        <v>19</v>
      </c>
      <c r="B23" s="128"/>
      <c r="C23" s="132"/>
      <c r="D23" s="132"/>
      <c r="E23" s="140"/>
      <c r="F23" s="118"/>
      <c r="G23" s="118"/>
      <c r="H23" s="145"/>
      <c r="I23" s="141"/>
      <c r="J23" s="142"/>
      <c r="K23" s="142"/>
      <c r="L23" s="142"/>
      <c r="M23" s="142"/>
      <c r="N23" s="122"/>
      <c r="O23" s="123"/>
      <c r="P23" s="123"/>
      <c r="Q23" s="143"/>
      <c r="R23" s="125"/>
    </row>
    <row r="24" spans="1:18" ht="13.5" thickBot="1">
      <c r="A24" s="116">
        <v>20</v>
      </c>
      <c r="B24" s="128"/>
      <c r="C24" s="132"/>
      <c r="D24" s="132"/>
      <c r="E24" s="140"/>
      <c r="F24" s="118"/>
      <c r="G24" s="118"/>
      <c r="H24" s="145"/>
      <c r="I24" s="141"/>
      <c r="J24" s="142"/>
      <c r="K24" s="142"/>
      <c r="L24" s="142"/>
      <c r="M24" s="142"/>
      <c r="N24" s="122"/>
      <c r="O24" s="123"/>
      <c r="P24" s="123"/>
      <c r="Q24" s="143"/>
      <c r="R24" s="125"/>
    </row>
    <row r="25" spans="1:18" ht="13.5" thickBot="1">
      <c r="N25" s="168"/>
      <c r="Q25" s="168"/>
      <c r="R25" s="169"/>
    </row>
    <row r="26" spans="1:18" ht="13.5" thickBot="1">
      <c r="A26" s="467" t="s">
        <v>227</v>
      </c>
      <c r="B26" s="468"/>
      <c r="C26" s="468"/>
      <c r="D26" s="468"/>
      <c r="E26" s="469"/>
      <c r="F26" s="170">
        <v>33.619999999999997</v>
      </c>
      <c r="J26" s="470"/>
      <c r="K26" s="471"/>
      <c r="L26" s="472"/>
      <c r="M26" s="171"/>
      <c r="O26" s="172"/>
      <c r="P26" s="172"/>
      <c r="Q26" s="139"/>
      <c r="R26" s="139"/>
    </row>
    <row r="27" spans="1:18" ht="13.5" thickBot="1">
      <c r="A27" s="473" t="s">
        <v>49</v>
      </c>
      <c r="B27" s="474"/>
      <c r="C27" s="474"/>
      <c r="D27" s="475" t="s">
        <v>93</v>
      </c>
      <c r="E27" s="476"/>
      <c r="F27" s="477"/>
      <c r="J27" s="478" t="s">
        <v>228</v>
      </c>
      <c r="K27" s="479"/>
      <c r="L27" s="480"/>
      <c r="M27" s="173"/>
      <c r="O27" s="139"/>
      <c r="P27" s="139"/>
      <c r="Q27" s="139"/>
    </row>
    <row r="38" ht="14.25" customHeight="1"/>
    <row r="49" spans="19:19">
      <c r="S49" s="139"/>
    </row>
  </sheetData>
  <mergeCells count="12">
    <mergeCell ref="A1:D1"/>
    <mergeCell ref="E1:R1"/>
    <mergeCell ref="A3:D3"/>
    <mergeCell ref="E3:H3"/>
    <mergeCell ref="I3:L3"/>
    <mergeCell ref="M3:P3"/>
    <mergeCell ref="C4:R4"/>
    <mergeCell ref="A26:E26"/>
    <mergeCell ref="J26:L26"/>
    <mergeCell ref="A27:C27"/>
    <mergeCell ref="D27:F27"/>
    <mergeCell ref="J27:L27"/>
  </mergeCells>
  <pageMargins left="0.7" right="0.7" top="0.75" bottom="0.75" header="0.3" footer="0.3"/>
  <pageSetup paperSize="9" scale="4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0"/>
  <sheetViews>
    <sheetView view="pageBreakPreview" topLeftCell="A19" zoomScale="90" zoomScaleSheetLayoutView="90" workbookViewId="0">
      <selection activeCell="D15" sqref="D15:Q15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184" t="s">
        <v>276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184">
        <v>15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184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183" t="s">
        <v>18</v>
      </c>
      <c r="B8" s="183" t="s">
        <v>19</v>
      </c>
      <c r="C8" s="182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50.25" customHeight="1">
      <c r="A10" s="34">
        <v>0.25</v>
      </c>
      <c r="B10" s="34">
        <v>0.45833333333333331</v>
      </c>
      <c r="C10" s="34">
        <f>B10-A10</f>
        <v>0.20833333333333331</v>
      </c>
      <c r="D10" s="445" t="s">
        <v>279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36.75" customHeight="1">
      <c r="A11" s="34">
        <v>0.45833333333333331</v>
      </c>
      <c r="B11" s="34">
        <v>0.52083333333333337</v>
      </c>
      <c r="C11" s="34">
        <f>B11-A11</f>
        <v>6.2500000000000056E-2</v>
      </c>
      <c r="D11" s="445" t="s">
        <v>278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30" customHeight="1">
      <c r="A12" s="34">
        <v>0.52083333333333337</v>
      </c>
      <c r="B12" s="34">
        <v>0.66666666666666663</v>
      </c>
      <c r="C12" s="34">
        <f>B12-A12</f>
        <v>0.14583333333333326</v>
      </c>
      <c r="D12" s="445" t="s">
        <v>277</v>
      </c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ht="51.75" customHeight="1">
      <c r="A13" s="34">
        <v>0.66666666666666663</v>
      </c>
      <c r="B13" s="34">
        <v>0.75</v>
      </c>
      <c r="C13" s="34">
        <f>B13-A13</f>
        <v>8.333333333333337E-2</v>
      </c>
      <c r="D13" s="445" t="s">
        <v>280</v>
      </c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ht="52.5" customHeight="1">
      <c r="A14" s="446" t="s">
        <v>23</v>
      </c>
      <c r="B14" s="446"/>
      <c r="C14" s="446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</row>
    <row r="15" spans="1:26" ht="71.25" customHeight="1">
      <c r="A15" s="34">
        <v>0.75</v>
      </c>
      <c r="B15" s="34">
        <v>0.20833333333333334</v>
      </c>
      <c r="C15" s="34">
        <v>0.45833333333333331</v>
      </c>
      <c r="D15" s="445" t="s">
        <v>284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33" customHeight="1">
      <c r="A16" s="34">
        <v>0.20833333333333334</v>
      </c>
      <c r="B16" s="34">
        <v>0.25</v>
      </c>
      <c r="C16" s="34">
        <v>4.1666666666666664E-2</v>
      </c>
      <c r="D16" s="445" t="s">
        <v>281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2.25" customHeight="1">
      <c r="A17" s="34"/>
      <c r="B17" s="34"/>
      <c r="C17" s="34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2.25" customHeight="1">
      <c r="A18" s="439" t="s">
        <v>24</v>
      </c>
      <c r="B18" s="439"/>
      <c r="C18" s="38" t="s">
        <v>119</v>
      </c>
      <c r="D18" s="181" t="s">
        <v>25</v>
      </c>
      <c r="E18" s="181" t="s">
        <v>26</v>
      </c>
      <c r="F18" s="181" t="s">
        <v>27</v>
      </c>
      <c r="G18" s="435" t="s">
        <v>28</v>
      </c>
      <c r="H18" s="435"/>
      <c r="I18" s="435"/>
      <c r="J18" s="435"/>
      <c r="K18" s="435"/>
      <c r="L18" s="435"/>
      <c r="M18" s="435"/>
      <c r="N18" s="435"/>
      <c r="O18" s="435"/>
      <c r="P18" s="435"/>
      <c r="Q18" s="435"/>
    </row>
    <row r="19" spans="1:17" ht="32.25" customHeight="1">
      <c r="A19" s="438" t="s">
        <v>29</v>
      </c>
      <c r="B19" s="438"/>
      <c r="C19" s="438"/>
      <c r="D19" s="35">
        <v>24</v>
      </c>
      <c r="E19" s="35">
        <v>336</v>
      </c>
      <c r="F19" s="37">
        <f>D19+E19</f>
        <v>360</v>
      </c>
      <c r="G19" s="437" t="s">
        <v>30</v>
      </c>
      <c r="H19" s="437"/>
      <c r="I19" s="437"/>
      <c r="J19" s="184">
        <v>6.16</v>
      </c>
      <c r="K19" s="437" t="s">
        <v>31</v>
      </c>
      <c r="L19" s="437"/>
      <c r="M19" s="437" t="s">
        <v>32</v>
      </c>
      <c r="N19" s="437"/>
      <c r="O19" s="437" t="s">
        <v>33</v>
      </c>
      <c r="P19" s="437"/>
      <c r="Q19" s="181" t="s">
        <v>34</v>
      </c>
    </row>
    <row r="20" spans="1:17" ht="32.25" customHeight="1">
      <c r="A20" s="438" t="s">
        <v>35</v>
      </c>
      <c r="B20" s="438"/>
      <c r="C20" s="438"/>
      <c r="D20" s="35">
        <v>23</v>
      </c>
      <c r="E20" s="35">
        <v>235</v>
      </c>
      <c r="F20" s="37">
        <f t="shared" ref="F20:F27" si="0">D20+E20</f>
        <v>258</v>
      </c>
      <c r="G20" s="435" t="s">
        <v>36</v>
      </c>
      <c r="H20" s="435"/>
      <c r="I20" s="435"/>
      <c r="J20" s="435"/>
      <c r="K20" s="437">
        <v>168.3</v>
      </c>
      <c r="L20" s="437"/>
      <c r="M20" s="437">
        <v>8.94</v>
      </c>
      <c r="N20" s="437"/>
      <c r="O20" s="437" t="s">
        <v>101</v>
      </c>
      <c r="P20" s="437"/>
      <c r="Q20" s="181">
        <v>17.760000000000002</v>
      </c>
    </row>
    <row r="21" spans="1:17" ht="32.25" customHeight="1">
      <c r="A21" s="438" t="s">
        <v>37</v>
      </c>
      <c r="B21" s="438"/>
      <c r="C21" s="438"/>
      <c r="D21" s="35">
        <v>0</v>
      </c>
      <c r="E21" s="35">
        <v>72</v>
      </c>
      <c r="F21" s="37">
        <f t="shared" si="0"/>
        <v>72</v>
      </c>
      <c r="G21" s="439" t="s">
        <v>38</v>
      </c>
      <c r="H21" s="439"/>
      <c r="I21" s="439"/>
      <c r="J21" s="439"/>
      <c r="K21" s="439"/>
      <c r="L21" s="439"/>
      <c r="M21" s="439"/>
      <c r="N21" s="439"/>
      <c r="O21" s="439"/>
      <c r="P21" s="439"/>
      <c r="Q21" s="439"/>
    </row>
    <row r="22" spans="1:17" ht="32.25" customHeight="1">
      <c r="A22" s="441" t="s">
        <v>39</v>
      </c>
      <c r="B22" s="441"/>
      <c r="C22" s="441"/>
      <c r="D22" s="36">
        <v>1</v>
      </c>
      <c r="E22" s="36">
        <v>29</v>
      </c>
      <c r="F22" s="36">
        <f>D22+E22</f>
        <v>30</v>
      </c>
      <c r="G22" s="442" t="s">
        <v>40</v>
      </c>
      <c r="H22" s="442"/>
      <c r="I22" s="442"/>
      <c r="J22" s="442"/>
      <c r="K22" s="437">
        <v>1829</v>
      </c>
      <c r="L22" s="437"/>
      <c r="M22" s="442" t="s">
        <v>41</v>
      </c>
      <c r="N22" s="442"/>
      <c r="O22" s="442"/>
      <c r="P22" s="442"/>
      <c r="Q22" s="181">
        <v>1829</v>
      </c>
    </row>
    <row r="23" spans="1:17" ht="39.75" customHeight="1">
      <c r="A23" s="438" t="s">
        <v>42</v>
      </c>
      <c r="B23" s="438"/>
      <c r="C23" s="438"/>
      <c r="D23" s="35">
        <v>1</v>
      </c>
      <c r="E23" s="35">
        <v>9</v>
      </c>
      <c r="F23" s="37">
        <f t="shared" si="0"/>
        <v>10</v>
      </c>
      <c r="G23" s="439" t="s">
        <v>43</v>
      </c>
      <c r="H23" s="439"/>
      <c r="I23" s="439"/>
      <c r="J23" s="439"/>
      <c r="K23" s="439" t="s">
        <v>205</v>
      </c>
      <c r="L23" s="439"/>
      <c r="M23" s="439"/>
      <c r="N23" s="439"/>
      <c r="O23" s="439"/>
      <c r="P23" s="439"/>
      <c r="Q23" s="439"/>
    </row>
    <row r="24" spans="1:17" ht="54.75" customHeight="1">
      <c r="A24" s="438" t="s">
        <v>44</v>
      </c>
      <c r="B24" s="438"/>
      <c r="C24" s="438"/>
      <c r="D24" s="35">
        <v>0</v>
      </c>
      <c r="E24" s="35">
        <v>0</v>
      </c>
      <c r="F24" s="37">
        <f t="shared" si="0"/>
        <v>0</v>
      </c>
      <c r="G24" s="439" t="s">
        <v>285</v>
      </c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50.25" customHeight="1">
      <c r="A25" s="438" t="s">
        <v>45</v>
      </c>
      <c r="B25" s="438"/>
      <c r="C25" s="438"/>
      <c r="D25" s="35">
        <v>0</v>
      </c>
      <c r="E25" s="35">
        <v>11</v>
      </c>
      <c r="F25" s="37">
        <f t="shared" si="0"/>
        <v>11</v>
      </c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46.5" customHeight="1">
      <c r="A26" s="440" t="s">
        <v>46</v>
      </c>
      <c r="B26" s="440"/>
      <c r="C26" s="440"/>
      <c r="D26" s="35">
        <v>0</v>
      </c>
      <c r="E26" s="35">
        <v>9</v>
      </c>
      <c r="F26" s="37">
        <f t="shared" si="0"/>
        <v>9</v>
      </c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66" customHeight="1">
      <c r="A27" s="490" t="s">
        <v>47</v>
      </c>
      <c r="B27" s="491"/>
      <c r="C27" s="492"/>
      <c r="D27" s="35">
        <v>0</v>
      </c>
      <c r="E27" s="35">
        <v>0</v>
      </c>
      <c r="F27" s="37">
        <f t="shared" si="0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24.95" customHeight="1">
      <c r="A28" s="437" t="s">
        <v>86</v>
      </c>
      <c r="B28" s="437"/>
      <c r="C28" s="437"/>
      <c r="D28" s="437"/>
      <c r="E28" s="460" t="s">
        <v>186</v>
      </c>
      <c r="F28" s="435" t="s">
        <v>48</v>
      </c>
      <c r="G28" s="435"/>
      <c r="H28" s="435" t="s">
        <v>49</v>
      </c>
      <c r="I28" s="435"/>
      <c r="J28" s="435"/>
      <c r="K28" s="435" t="s">
        <v>50</v>
      </c>
      <c r="L28" s="435"/>
      <c r="M28" s="435"/>
      <c r="N28" s="435" t="s">
        <v>48</v>
      </c>
      <c r="O28" s="435"/>
      <c r="P28" s="435" t="s">
        <v>51</v>
      </c>
      <c r="Q28" s="435"/>
    </row>
    <row r="29" spans="1:17" ht="36" customHeight="1">
      <c r="A29" s="437"/>
      <c r="B29" s="437"/>
      <c r="C29" s="437"/>
      <c r="D29" s="437"/>
      <c r="E29" s="461"/>
      <c r="F29" s="435"/>
      <c r="G29" s="435"/>
      <c r="H29" s="435" t="s">
        <v>52</v>
      </c>
      <c r="I29" s="435"/>
      <c r="J29" s="435"/>
      <c r="K29" s="435" t="s">
        <v>283</v>
      </c>
      <c r="L29" s="435"/>
      <c r="M29" s="435"/>
      <c r="N29" s="435"/>
      <c r="O29" s="435"/>
      <c r="P29" s="436" t="s">
        <v>94</v>
      </c>
      <c r="Q29" s="436"/>
    </row>
    <row r="30" spans="1:17" ht="33" customHeight="1">
      <c r="A30" s="437"/>
      <c r="B30" s="437"/>
      <c r="C30" s="437"/>
      <c r="D30" s="437"/>
      <c r="E30" s="462"/>
      <c r="F30" s="435"/>
      <c r="G30" s="435"/>
      <c r="H30" s="435" t="s">
        <v>53</v>
      </c>
      <c r="I30" s="435"/>
      <c r="J30" s="435"/>
      <c r="K30" s="435" t="s">
        <v>282</v>
      </c>
      <c r="L30" s="435"/>
      <c r="M30" s="435"/>
      <c r="N30" s="435"/>
      <c r="O30" s="435"/>
      <c r="P30" s="436" t="s">
        <v>247</v>
      </c>
      <c r="Q30" s="436"/>
    </row>
    <row r="56" spans="1:26" ht="14.25">
      <c r="A56" s="8"/>
      <c r="B56" s="8"/>
      <c r="C56" s="8"/>
      <c r="E56" s="8"/>
      <c r="F56" s="8"/>
      <c r="G56" s="8"/>
      <c r="H56" s="8"/>
      <c r="I56" s="8"/>
      <c r="J56" s="8"/>
      <c r="K56" s="8"/>
      <c r="M56" s="8"/>
      <c r="N56" s="8"/>
      <c r="O56" s="8"/>
      <c r="P56" s="8"/>
      <c r="Q56" s="8"/>
    </row>
    <row r="57" spans="1:26" s="8" customFormat="1" ht="30" customHeight="1">
      <c r="D57" s="1"/>
      <c r="L57" s="1"/>
      <c r="S57" s="1"/>
      <c r="T57" s="1"/>
      <c r="U57" s="1"/>
      <c r="V57" s="1"/>
      <c r="W57" s="1"/>
      <c r="X57" s="1"/>
      <c r="Y57" s="1"/>
      <c r="Z57" s="1"/>
    </row>
    <row r="58" spans="1:26" s="8" customFormat="1" ht="20.100000000000001" customHeight="1">
      <c r="D58" s="1"/>
      <c r="L58" s="1"/>
      <c r="S58" s="1"/>
      <c r="T58" s="1"/>
      <c r="U58" s="1"/>
      <c r="V58" s="1"/>
      <c r="W58" s="1"/>
      <c r="X58" s="1"/>
      <c r="Y58" s="1"/>
      <c r="Z58" s="1"/>
    </row>
    <row r="59" spans="1:26" s="8" customFormat="1" ht="20.100000000000001" customHeight="1">
      <c r="D59" s="1"/>
      <c r="L59" s="1"/>
    </row>
    <row r="60" spans="1:26" s="8" customFormat="1" ht="20.100000000000001" customHeight="1">
      <c r="D60" s="1"/>
      <c r="L60" s="1"/>
    </row>
    <row r="61" spans="1:26" s="8" customFormat="1" ht="20.100000000000001" customHeight="1"/>
    <row r="62" spans="1:26" s="8" customFormat="1" ht="20.100000000000001" customHeight="1"/>
    <row r="63" spans="1:26" s="8" customFormat="1" ht="24" customHeight="1"/>
    <row r="64" spans="1:26" s="8" customFormat="1" ht="20.100000000000001" customHeight="1"/>
    <row r="65" s="8" customFormat="1" ht="25.5" customHeight="1"/>
    <row r="66" s="8" customFormat="1" ht="20.100000000000001" customHeight="1"/>
    <row r="67" s="8" customFormat="1" ht="24.75" customHeight="1"/>
    <row r="68" s="8" customFormat="1" ht="20.100000000000001" customHeight="1"/>
    <row r="69" s="8" customFormat="1" ht="20.100000000000001" customHeight="1"/>
    <row r="70" s="8" customFormat="1" ht="20.100000000000001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7" customHeight="1"/>
    <row r="78" s="8" customFormat="1" ht="20.100000000000001" customHeight="1"/>
    <row r="79" s="8" customFormat="1" ht="27" customHeight="1"/>
    <row r="80" s="8" customFormat="1" ht="20.100000000000001" customHeight="1"/>
    <row r="81" spans="1:26" s="8" customFormat="1" ht="27" customHeight="1"/>
    <row r="82" spans="1:26" s="8" customFormat="1" ht="20.100000000000001" customHeight="1"/>
    <row r="83" spans="1:26" s="8" customFormat="1" ht="20.100000000000001" customHeight="1"/>
    <row r="84" spans="1:26" s="8" customFormat="1" ht="20.100000000000001" customHeight="1"/>
    <row r="85" spans="1:26" s="8" customFormat="1" ht="20.100000000000001" customHeight="1"/>
    <row r="86" spans="1:26" s="8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ht="14.25">
      <c r="D87" s="8"/>
      <c r="L87" s="8"/>
      <c r="S87" s="8"/>
      <c r="T87" s="8"/>
      <c r="U87" s="8"/>
      <c r="V87" s="8"/>
      <c r="W87" s="8"/>
      <c r="X87" s="8"/>
      <c r="Y87" s="8"/>
      <c r="Z87" s="8"/>
    </row>
    <row r="88" spans="1:26" ht="14.25">
      <c r="D88" s="8"/>
      <c r="L88" s="8"/>
      <c r="S88" s="8"/>
      <c r="T88" s="8"/>
      <c r="U88" s="8"/>
      <c r="V88" s="8"/>
      <c r="W88" s="8"/>
      <c r="X88" s="8"/>
      <c r="Y88" s="8"/>
      <c r="Z88" s="8"/>
    </row>
    <row r="89" spans="1:26" ht="14.25">
      <c r="D89" s="8"/>
      <c r="L89" s="8"/>
    </row>
    <row r="90" spans="1:26" ht="14.25">
      <c r="D90" s="8"/>
      <c r="L90" s="8"/>
    </row>
  </sheetData>
  <sheetProtection formatCells="0" formatRows="0" insertHyperlinks="0" deleteColumns="0" deleteRows="0" sort="0" autoFilter="0"/>
  <mergeCells count="78"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  <mergeCell ref="P30:Q30"/>
    <mergeCell ref="N28:O28"/>
    <mergeCell ref="A28:D30"/>
    <mergeCell ref="E28:E30"/>
    <mergeCell ref="F28:G28"/>
    <mergeCell ref="H28:J28"/>
    <mergeCell ref="K28:M28"/>
    <mergeCell ref="A23:C23"/>
    <mergeCell ref="G23:J23"/>
    <mergeCell ref="K23:Q23"/>
    <mergeCell ref="A24:C24"/>
    <mergeCell ref="G24:Q27"/>
    <mergeCell ref="A25:C25"/>
    <mergeCell ref="A26:C26"/>
    <mergeCell ref="A27:C27"/>
    <mergeCell ref="A21:C21"/>
    <mergeCell ref="G21:Q21"/>
    <mergeCell ref="A22:C22"/>
    <mergeCell ref="G22:J22"/>
    <mergeCell ref="K22:L22"/>
    <mergeCell ref="M22:P22"/>
    <mergeCell ref="A19:C19"/>
    <mergeCell ref="G19:I19"/>
    <mergeCell ref="K19:L19"/>
    <mergeCell ref="M19:N19"/>
    <mergeCell ref="O19:P19"/>
    <mergeCell ref="A20:C20"/>
    <mergeCell ref="G20:J20"/>
    <mergeCell ref="K20:L20"/>
    <mergeCell ref="M20:N20"/>
    <mergeCell ref="O20:P20"/>
    <mergeCell ref="A18:B18"/>
    <mergeCell ref="G18:Q18"/>
    <mergeCell ref="D8:Q9"/>
    <mergeCell ref="A9:C9"/>
    <mergeCell ref="D10:Q10"/>
    <mergeCell ref="D11:Q11"/>
    <mergeCell ref="D12:Q12"/>
    <mergeCell ref="D13:Q13"/>
    <mergeCell ref="A14:C14"/>
    <mergeCell ref="D14:Q14"/>
    <mergeCell ref="D15:Q15"/>
    <mergeCell ref="D16:Q16"/>
    <mergeCell ref="D17:Q17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7"/>
  <sheetViews>
    <sheetView view="pageBreakPreview" zoomScale="90" zoomScaleSheetLayoutView="90" workbookViewId="0">
      <selection activeCell="D13" sqref="D13:Q13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185" t="s">
        <v>286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185">
        <v>16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185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187" t="s">
        <v>18</v>
      </c>
      <c r="B8" s="187" t="s">
        <v>19</v>
      </c>
      <c r="C8" s="188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50.25" customHeight="1">
      <c r="A10" s="34">
        <v>0.25</v>
      </c>
      <c r="B10" s="34">
        <v>0.41666666666666669</v>
      </c>
      <c r="C10" s="34">
        <f>B10-A10</f>
        <v>0.16666666666666669</v>
      </c>
      <c r="D10" s="445" t="s">
        <v>287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48.75" customHeight="1">
      <c r="A11" s="34">
        <v>0.41666666666666669</v>
      </c>
      <c r="B11" s="34">
        <v>0.75</v>
      </c>
      <c r="C11" s="34">
        <f>B11-A11</f>
        <v>0.33333333333333331</v>
      </c>
      <c r="D11" s="445" t="s">
        <v>288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ht="52.5" customHeight="1">
      <c r="A12" s="446" t="s">
        <v>23</v>
      </c>
      <c r="B12" s="446"/>
      <c r="C12" s="446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</row>
    <row r="13" spans="1:26" ht="86.25" customHeight="1">
      <c r="A13" s="34">
        <v>0.75</v>
      </c>
      <c r="B13" s="34">
        <v>0.25</v>
      </c>
      <c r="C13" s="34">
        <v>0.5</v>
      </c>
      <c r="D13" s="445" t="s">
        <v>289</v>
      </c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ht="32.25" customHeight="1">
      <c r="A14" s="34"/>
      <c r="B14" s="34"/>
      <c r="C14" s="34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2.25" customHeight="1">
      <c r="A15" s="439" t="s">
        <v>24</v>
      </c>
      <c r="B15" s="439"/>
      <c r="C15" s="38" t="s">
        <v>119</v>
      </c>
      <c r="D15" s="186" t="s">
        <v>25</v>
      </c>
      <c r="E15" s="186" t="s">
        <v>26</v>
      </c>
      <c r="F15" s="186" t="s">
        <v>27</v>
      </c>
      <c r="G15" s="435" t="s">
        <v>28</v>
      </c>
      <c r="H15" s="435"/>
      <c r="I15" s="435"/>
      <c r="J15" s="435"/>
      <c r="K15" s="435"/>
      <c r="L15" s="435"/>
      <c r="M15" s="435"/>
      <c r="N15" s="435"/>
      <c r="O15" s="435"/>
      <c r="P15" s="435"/>
      <c r="Q15" s="435"/>
    </row>
    <row r="16" spans="1:26" ht="32.25" customHeight="1">
      <c r="A16" s="438" t="s">
        <v>29</v>
      </c>
      <c r="B16" s="438"/>
      <c r="C16" s="438"/>
      <c r="D16" s="35">
        <v>24</v>
      </c>
      <c r="E16" s="35">
        <v>360</v>
      </c>
      <c r="F16" s="37">
        <f>D16+E16</f>
        <v>384</v>
      </c>
      <c r="G16" s="437" t="s">
        <v>30</v>
      </c>
      <c r="H16" s="437"/>
      <c r="I16" s="437"/>
      <c r="J16" s="185">
        <v>6.16</v>
      </c>
      <c r="K16" s="437" t="s">
        <v>31</v>
      </c>
      <c r="L16" s="437"/>
      <c r="M16" s="437" t="s">
        <v>32</v>
      </c>
      <c r="N16" s="437"/>
      <c r="O16" s="437" t="s">
        <v>33</v>
      </c>
      <c r="P16" s="437"/>
      <c r="Q16" s="186" t="s">
        <v>34</v>
      </c>
    </row>
    <row r="17" spans="1:17" ht="32.25" customHeight="1">
      <c r="A17" s="438" t="s">
        <v>35</v>
      </c>
      <c r="B17" s="438"/>
      <c r="C17" s="438"/>
      <c r="D17" s="35">
        <v>23</v>
      </c>
      <c r="E17" s="35">
        <v>258</v>
      </c>
      <c r="F17" s="37">
        <f t="shared" ref="F17:F24" si="0">D17+E17</f>
        <v>281</v>
      </c>
      <c r="G17" s="435" t="s">
        <v>36</v>
      </c>
      <c r="H17" s="435"/>
      <c r="I17" s="435"/>
      <c r="J17" s="435"/>
      <c r="K17" s="437">
        <v>168.3</v>
      </c>
      <c r="L17" s="437"/>
      <c r="M17" s="437">
        <v>8.94</v>
      </c>
      <c r="N17" s="437"/>
      <c r="O17" s="437" t="s">
        <v>101</v>
      </c>
      <c r="P17" s="437"/>
      <c r="Q17" s="186">
        <v>17.760000000000002</v>
      </c>
    </row>
    <row r="18" spans="1:17" ht="32.25" customHeight="1">
      <c r="A18" s="438" t="s">
        <v>37</v>
      </c>
      <c r="B18" s="438"/>
      <c r="C18" s="438"/>
      <c r="D18" s="35">
        <v>0</v>
      </c>
      <c r="E18" s="35">
        <v>72</v>
      </c>
      <c r="F18" s="37">
        <f t="shared" si="0"/>
        <v>72</v>
      </c>
      <c r="G18" s="439" t="s">
        <v>38</v>
      </c>
      <c r="H18" s="439"/>
      <c r="I18" s="439"/>
      <c r="J18" s="439"/>
      <c r="K18" s="439"/>
      <c r="L18" s="439"/>
      <c r="M18" s="439"/>
      <c r="N18" s="439"/>
      <c r="O18" s="439"/>
      <c r="P18" s="439"/>
      <c r="Q18" s="439"/>
    </row>
    <row r="19" spans="1:17" ht="32.25" customHeight="1">
      <c r="A19" s="441" t="s">
        <v>39</v>
      </c>
      <c r="B19" s="441"/>
      <c r="C19" s="441"/>
      <c r="D19" s="36">
        <v>1</v>
      </c>
      <c r="E19" s="36">
        <v>30</v>
      </c>
      <c r="F19" s="36">
        <f>D19+E19</f>
        <v>31</v>
      </c>
      <c r="G19" s="442" t="s">
        <v>40</v>
      </c>
      <c r="H19" s="442"/>
      <c r="I19" s="442"/>
      <c r="J19" s="442"/>
      <c r="K19" s="437">
        <v>1829</v>
      </c>
      <c r="L19" s="437"/>
      <c r="M19" s="442" t="s">
        <v>41</v>
      </c>
      <c r="N19" s="442"/>
      <c r="O19" s="442"/>
      <c r="P19" s="442"/>
      <c r="Q19" s="186">
        <v>1829</v>
      </c>
    </row>
    <row r="20" spans="1:17" ht="39.75" customHeight="1">
      <c r="A20" s="438" t="s">
        <v>42</v>
      </c>
      <c r="B20" s="438"/>
      <c r="C20" s="438"/>
      <c r="D20" s="35">
        <v>1</v>
      </c>
      <c r="E20" s="35">
        <v>10</v>
      </c>
      <c r="F20" s="37">
        <f t="shared" si="0"/>
        <v>11</v>
      </c>
      <c r="G20" s="439" t="s">
        <v>43</v>
      </c>
      <c r="H20" s="439"/>
      <c r="I20" s="439"/>
      <c r="J20" s="439"/>
      <c r="K20" s="439" t="s">
        <v>205</v>
      </c>
      <c r="L20" s="439"/>
      <c r="M20" s="439"/>
      <c r="N20" s="439"/>
      <c r="O20" s="439"/>
      <c r="P20" s="439"/>
      <c r="Q20" s="439"/>
    </row>
    <row r="21" spans="1:17" ht="54.75" customHeight="1">
      <c r="A21" s="438" t="s">
        <v>44</v>
      </c>
      <c r="B21" s="438"/>
      <c r="C21" s="438"/>
      <c r="D21" s="35">
        <v>0</v>
      </c>
      <c r="E21" s="35">
        <v>0</v>
      </c>
      <c r="F21" s="37">
        <f t="shared" si="0"/>
        <v>0</v>
      </c>
      <c r="G21" s="439" t="s">
        <v>290</v>
      </c>
      <c r="H21" s="439"/>
      <c r="I21" s="439"/>
      <c r="J21" s="439"/>
      <c r="K21" s="439"/>
      <c r="L21" s="439"/>
      <c r="M21" s="439"/>
      <c r="N21" s="439"/>
      <c r="O21" s="439"/>
      <c r="P21" s="439"/>
      <c r="Q21" s="439"/>
    </row>
    <row r="22" spans="1:17" ht="50.25" customHeight="1">
      <c r="A22" s="438" t="s">
        <v>45</v>
      </c>
      <c r="B22" s="438"/>
      <c r="C22" s="438"/>
      <c r="D22" s="35">
        <v>0</v>
      </c>
      <c r="E22" s="35">
        <v>11</v>
      </c>
      <c r="F22" s="37">
        <f t="shared" si="0"/>
        <v>11</v>
      </c>
      <c r="G22" s="439"/>
      <c r="H22" s="439"/>
      <c r="I22" s="439"/>
      <c r="J22" s="439"/>
      <c r="K22" s="439"/>
      <c r="L22" s="439"/>
      <c r="M22" s="439"/>
      <c r="N22" s="439"/>
      <c r="O22" s="439"/>
      <c r="P22" s="439"/>
      <c r="Q22" s="439"/>
    </row>
    <row r="23" spans="1:17" ht="46.5" customHeight="1">
      <c r="A23" s="440" t="s">
        <v>46</v>
      </c>
      <c r="B23" s="440"/>
      <c r="C23" s="440"/>
      <c r="D23" s="35">
        <v>0</v>
      </c>
      <c r="E23" s="35">
        <v>9</v>
      </c>
      <c r="F23" s="37">
        <f t="shared" si="0"/>
        <v>9</v>
      </c>
      <c r="G23" s="439"/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66" customHeight="1">
      <c r="A24" s="490" t="s">
        <v>47</v>
      </c>
      <c r="B24" s="491"/>
      <c r="C24" s="492"/>
      <c r="D24" s="35">
        <v>0</v>
      </c>
      <c r="E24" s="35">
        <v>0</v>
      </c>
      <c r="F24" s="37">
        <f t="shared" si="0"/>
        <v>0</v>
      </c>
      <c r="G24" s="439"/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24.95" customHeight="1">
      <c r="A25" s="437" t="s">
        <v>86</v>
      </c>
      <c r="B25" s="437"/>
      <c r="C25" s="437"/>
      <c r="D25" s="437"/>
      <c r="E25" s="460" t="s">
        <v>186</v>
      </c>
      <c r="F25" s="435" t="s">
        <v>48</v>
      </c>
      <c r="G25" s="435"/>
      <c r="H25" s="435" t="s">
        <v>49</v>
      </c>
      <c r="I25" s="435"/>
      <c r="J25" s="435"/>
      <c r="K25" s="435" t="s">
        <v>50</v>
      </c>
      <c r="L25" s="435"/>
      <c r="M25" s="435"/>
      <c r="N25" s="435" t="s">
        <v>48</v>
      </c>
      <c r="O25" s="435"/>
      <c r="P25" s="435" t="s">
        <v>51</v>
      </c>
      <c r="Q25" s="435"/>
    </row>
    <row r="26" spans="1:17" ht="36" customHeight="1">
      <c r="A26" s="437"/>
      <c r="B26" s="437"/>
      <c r="C26" s="437"/>
      <c r="D26" s="437"/>
      <c r="E26" s="461"/>
      <c r="F26" s="435"/>
      <c r="G26" s="435"/>
      <c r="H26" s="435" t="s">
        <v>52</v>
      </c>
      <c r="I26" s="435"/>
      <c r="J26" s="435"/>
      <c r="K26" s="435" t="s">
        <v>283</v>
      </c>
      <c r="L26" s="435"/>
      <c r="M26" s="435"/>
      <c r="N26" s="435"/>
      <c r="O26" s="435"/>
      <c r="P26" s="436" t="s">
        <v>94</v>
      </c>
      <c r="Q26" s="436"/>
    </row>
    <row r="27" spans="1:17" ht="33" customHeight="1">
      <c r="A27" s="437"/>
      <c r="B27" s="437"/>
      <c r="C27" s="437"/>
      <c r="D27" s="437"/>
      <c r="E27" s="462"/>
      <c r="F27" s="435"/>
      <c r="G27" s="435"/>
      <c r="H27" s="435" t="s">
        <v>53</v>
      </c>
      <c r="I27" s="435"/>
      <c r="J27" s="435"/>
      <c r="K27" s="435" t="s">
        <v>282</v>
      </c>
      <c r="L27" s="435"/>
      <c r="M27" s="435"/>
      <c r="N27" s="435"/>
      <c r="O27" s="435"/>
      <c r="P27" s="436" t="s">
        <v>247</v>
      </c>
      <c r="Q27" s="436"/>
    </row>
    <row r="53" spans="1:26" ht="14.25">
      <c r="A53" s="8"/>
      <c r="B53" s="8"/>
      <c r="C53" s="8"/>
      <c r="E53" s="8"/>
      <c r="F53" s="8"/>
      <c r="G53" s="8"/>
      <c r="H53" s="8"/>
      <c r="I53" s="8"/>
      <c r="J53" s="8"/>
      <c r="K53" s="8"/>
      <c r="M53" s="8"/>
      <c r="N53" s="8"/>
      <c r="O53" s="8"/>
      <c r="P53" s="8"/>
      <c r="Q53" s="8"/>
    </row>
    <row r="54" spans="1:26" s="8" customFormat="1" ht="30" customHeight="1">
      <c r="D54" s="1"/>
      <c r="L54" s="1"/>
      <c r="S54" s="1"/>
      <c r="T54" s="1"/>
      <c r="U54" s="1"/>
      <c r="V54" s="1"/>
      <c r="W54" s="1"/>
      <c r="X54" s="1"/>
      <c r="Y54" s="1"/>
      <c r="Z54" s="1"/>
    </row>
    <row r="55" spans="1:26" s="8" customFormat="1" ht="20.100000000000001" customHeight="1">
      <c r="D55" s="1"/>
      <c r="L55" s="1"/>
      <c r="S55" s="1"/>
      <c r="T55" s="1"/>
      <c r="U55" s="1"/>
      <c r="V55" s="1"/>
      <c r="W55" s="1"/>
      <c r="X55" s="1"/>
      <c r="Y55" s="1"/>
      <c r="Z55" s="1"/>
    </row>
    <row r="56" spans="1:26" s="8" customFormat="1" ht="20.100000000000001" customHeight="1">
      <c r="D56" s="1"/>
      <c r="L56" s="1"/>
    </row>
    <row r="57" spans="1:26" s="8" customFormat="1" ht="20.100000000000001" customHeight="1">
      <c r="D57" s="1"/>
      <c r="L57" s="1"/>
    </row>
    <row r="58" spans="1:26" s="8" customFormat="1" ht="20.100000000000001" customHeight="1"/>
    <row r="59" spans="1:26" s="8" customFormat="1" ht="20.100000000000001" customHeight="1"/>
    <row r="60" spans="1:26" s="8" customFormat="1" ht="24" customHeight="1"/>
    <row r="61" spans="1:26" s="8" customFormat="1" ht="20.100000000000001" customHeight="1"/>
    <row r="62" spans="1:26" s="8" customFormat="1" ht="25.5" customHeight="1"/>
    <row r="63" spans="1:26" s="8" customFormat="1" ht="20.100000000000001" customHeight="1"/>
    <row r="64" spans="1:26" s="8" customFormat="1" ht="24.75" customHeight="1"/>
    <row r="65" s="8" customFormat="1" ht="20.100000000000001" customHeight="1"/>
    <row r="66" s="8" customFormat="1" ht="20.100000000000001" customHeight="1"/>
    <row r="67" s="8" customFormat="1" ht="20.100000000000001" customHeight="1"/>
    <row r="68" s="8" customFormat="1" ht="20.100000000000001" customHeight="1"/>
    <row r="69" s="8" customFormat="1" ht="20.100000000000001" customHeight="1"/>
    <row r="70" s="8" customFormat="1" ht="20.100000000000001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7" customHeight="1"/>
    <row r="75" s="8" customFormat="1" ht="20.100000000000001" customHeight="1"/>
    <row r="76" s="8" customFormat="1" ht="27" customHeight="1"/>
    <row r="77" s="8" customFormat="1" ht="20.100000000000001" customHeight="1"/>
    <row r="78" s="8" customFormat="1" ht="27" customHeight="1"/>
    <row r="79" s="8" customFormat="1" ht="20.100000000000001" customHeight="1"/>
    <row r="80" s="8" customFormat="1" ht="20.100000000000001" customHeight="1"/>
    <row r="81" spans="1:26" s="8" customFormat="1" ht="20.100000000000001" customHeight="1"/>
    <row r="82" spans="1:26" s="8" customFormat="1" ht="20.100000000000001" customHeight="1"/>
    <row r="83" spans="1:26" s="8" customFormat="1" ht="20.100000000000001" customHeight="1">
      <c r="A83" s="1"/>
      <c r="B83" s="1"/>
      <c r="C83" s="1"/>
      <c r="E83" s="1"/>
      <c r="F83" s="1"/>
      <c r="G83" s="1"/>
      <c r="H83" s="1"/>
      <c r="I83" s="1"/>
      <c r="J83" s="1"/>
      <c r="K83" s="1"/>
      <c r="M83" s="1"/>
      <c r="N83" s="1"/>
      <c r="O83" s="1"/>
      <c r="P83" s="1"/>
      <c r="Q83" s="1"/>
    </row>
    <row r="84" spans="1:26" ht="14.25">
      <c r="D84" s="8"/>
      <c r="L84" s="8"/>
      <c r="S84" s="8"/>
      <c r="T84" s="8"/>
      <c r="U84" s="8"/>
      <c r="V84" s="8"/>
      <c r="W84" s="8"/>
      <c r="X84" s="8"/>
      <c r="Y84" s="8"/>
      <c r="Z84" s="8"/>
    </row>
    <row r="85" spans="1:26" ht="14.25">
      <c r="D85" s="8"/>
      <c r="L85" s="8"/>
      <c r="S85" s="8"/>
      <c r="T85" s="8"/>
      <c r="U85" s="8"/>
      <c r="V85" s="8"/>
      <c r="W85" s="8"/>
      <c r="X85" s="8"/>
      <c r="Y85" s="8"/>
      <c r="Z85" s="8"/>
    </row>
    <row r="86" spans="1:26" ht="14.25">
      <c r="D86" s="8"/>
      <c r="L86" s="8"/>
    </row>
    <row r="87" spans="1:26" ht="14.25">
      <c r="D87" s="8"/>
      <c r="L87" s="8"/>
    </row>
  </sheetData>
  <sheetProtection formatCells="0" formatRows="0" insertHyperlinks="0" deleteColumns="0" deleteRows="0" sort="0" autoFilter="0"/>
  <mergeCells count="75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5:B15"/>
    <mergeCell ref="G15:Q15"/>
    <mergeCell ref="D8:Q9"/>
    <mergeCell ref="A9:C9"/>
    <mergeCell ref="D10:Q10"/>
    <mergeCell ref="D11:Q11"/>
    <mergeCell ref="A12:C12"/>
    <mergeCell ref="D12:Q12"/>
    <mergeCell ref="D13:Q13"/>
    <mergeCell ref="D14:Q14"/>
    <mergeCell ref="A17:C17"/>
    <mergeCell ref="G17:J17"/>
    <mergeCell ref="K17:L17"/>
    <mergeCell ref="M17:N17"/>
    <mergeCell ref="O17:P17"/>
    <mergeCell ref="A16:C16"/>
    <mergeCell ref="G16:I16"/>
    <mergeCell ref="K16:L16"/>
    <mergeCell ref="M16:N16"/>
    <mergeCell ref="O16:P16"/>
    <mergeCell ref="A18:C18"/>
    <mergeCell ref="G18:Q18"/>
    <mergeCell ref="A19:C19"/>
    <mergeCell ref="G19:J19"/>
    <mergeCell ref="K19:L19"/>
    <mergeCell ref="M19:P19"/>
    <mergeCell ref="A20:C20"/>
    <mergeCell ref="G20:J20"/>
    <mergeCell ref="K20:Q20"/>
    <mergeCell ref="A21:C21"/>
    <mergeCell ref="G21:Q24"/>
    <mergeCell ref="A22:C22"/>
    <mergeCell ref="A23:C23"/>
    <mergeCell ref="A24:C24"/>
    <mergeCell ref="A25:D27"/>
    <mergeCell ref="E25:E27"/>
    <mergeCell ref="F25:G25"/>
    <mergeCell ref="H25:J25"/>
    <mergeCell ref="K25:M25"/>
    <mergeCell ref="P25:Q25"/>
    <mergeCell ref="F26:G27"/>
    <mergeCell ref="H26:J26"/>
    <mergeCell ref="K26:M26"/>
    <mergeCell ref="N26:O26"/>
    <mergeCell ref="P26:Q26"/>
    <mergeCell ref="H27:J27"/>
    <mergeCell ref="K27:M27"/>
    <mergeCell ref="N27:O27"/>
    <mergeCell ref="P27:Q27"/>
    <mergeCell ref="N25:O25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7"/>
  <sheetViews>
    <sheetView view="pageBreakPreview" topLeftCell="A7" zoomScale="90" zoomScaleSheetLayoutView="90" workbookViewId="0">
      <selection activeCell="D12" sqref="D12:Q12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189" t="s">
        <v>291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189">
        <v>17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189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191" t="s">
        <v>18</v>
      </c>
      <c r="B8" s="191" t="s">
        <v>19</v>
      </c>
      <c r="C8" s="192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62.25" customHeight="1">
      <c r="A10" s="34">
        <v>0.25</v>
      </c>
      <c r="B10" s="34">
        <v>0.58333333333333337</v>
      </c>
      <c r="C10" s="34">
        <f>B10-A10</f>
        <v>0.33333333333333337</v>
      </c>
      <c r="D10" s="445" t="s">
        <v>297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21.75" customHeight="1">
      <c r="A11" s="34"/>
      <c r="B11" s="34"/>
      <c r="C11" s="34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ht="52.5" customHeight="1">
      <c r="A12" s="446" t="s">
        <v>23</v>
      </c>
      <c r="B12" s="446"/>
      <c r="C12" s="446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</row>
    <row r="13" spans="1:26" ht="33.75" customHeight="1">
      <c r="A13" s="34"/>
      <c r="B13" s="34"/>
      <c r="C13" s="34"/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ht="32.25" customHeight="1">
      <c r="A14" s="34"/>
      <c r="B14" s="34"/>
      <c r="C14" s="34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2.25" customHeight="1">
      <c r="A15" s="439" t="s">
        <v>24</v>
      </c>
      <c r="B15" s="439"/>
      <c r="C15" s="38" t="s">
        <v>293</v>
      </c>
      <c r="D15" s="190" t="s">
        <v>25</v>
      </c>
      <c r="E15" s="190" t="s">
        <v>26</v>
      </c>
      <c r="F15" s="190" t="s">
        <v>27</v>
      </c>
      <c r="G15" s="435" t="s">
        <v>28</v>
      </c>
      <c r="H15" s="435"/>
      <c r="I15" s="435"/>
      <c r="J15" s="435"/>
      <c r="K15" s="435"/>
      <c r="L15" s="435"/>
      <c r="M15" s="435"/>
      <c r="N15" s="435"/>
      <c r="O15" s="435"/>
      <c r="P15" s="435"/>
      <c r="Q15" s="435"/>
    </row>
    <row r="16" spans="1:26" ht="32.25" customHeight="1">
      <c r="A16" s="438" t="s">
        <v>29</v>
      </c>
      <c r="B16" s="438"/>
      <c r="C16" s="438"/>
      <c r="D16" s="35">
        <v>8</v>
      </c>
      <c r="E16" s="35">
        <v>384</v>
      </c>
      <c r="F16" s="37">
        <f>D16+E16</f>
        <v>392</v>
      </c>
      <c r="G16" s="437" t="s">
        <v>30</v>
      </c>
      <c r="H16" s="437"/>
      <c r="I16" s="437"/>
      <c r="J16" s="189">
        <v>6.16</v>
      </c>
      <c r="K16" s="437" t="s">
        <v>31</v>
      </c>
      <c r="L16" s="437"/>
      <c r="M16" s="437" t="s">
        <v>32</v>
      </c>
      <c r="N16" s="437"/>
      <c r="O16" s="437" t="s">
        <v>33</v>
      </c>
      <c r="P16" s="437"/>
      <c r="Q16" s="190" t="s">
        <v>34</v>
      </c>
    </row>
    <row r="17" spans="1:17" ht="32.25" customHeight="1">
      <c r="A17" s="438" t="s">
        <v>35</v>
      </c>
      <c r="B17" s="438"/>
      <c r="C17" s="438"/>
      <c r="D17" s="35">
        <v>8</v>
      </c>
      <c r="E17" s="35">
        <v>281</v>
      </c>
      <c r="F17" s="37">
        <f t="shared" ref="F17:F24" si="0">D17+E17</f>
        <v>289</v>
      </c>
      <c r="G17" s="435" t="s">
        <v>36</v>
      </c>
      <c r="H17" s="435"/>
      <c r="I17" s="435"/>
      <c r="J17" s="435"/>
      <c r="K17" s="437">
        <v>168.3</v>
      </c>
      <c r="L17" s="437"/>
      <c r="M17" s="437">
        <v>8.94</v>
      </c>
      <c r="N17" s="437"/>
      <c r="O17" s="437" t="s">
        <v>101</v>
      </c>
      <c r="P17" s="437"/>
      <c r="Q17" s="190">
        <v>17.760000000000002</v>
      </c>
    </row>
    <row r="18" spans="1:17" ht="32.25" customHeight="1">
      <c r="A18" s="438" t="s">
        <v>37</v>
      </c>
      <c r="B18" s="438"/>
      <c r="C18" s="438"/>
      <c r="D18" s="35">
        <v>0</v>
      </c>
      <c r="E18" s="35">
        <v>72</v>
      </c>
      <c r="F18" s="37">
        <f t="shared" si="0"/>
        <v>72</v>
      </c>
      <c r="G18" s="439" t="s">
        <v>38</v>
      </c>
      <c r="H18" s="439"/>
      <c r="I18" s="439"/>
      <c r="J18" s="439"/>
      <c r="K18" s="439"/>
      <c r="L18" s="439"/>
      <c r="M18" s="439"/>
      <c r="N18" s="439"/>
      <c r="O18" s="439"/>
      <c r="P18" s="439"/>
      <c r="Q18" s="439"/>
    </row>
    <row r="19" spans="1:17" ht="32.25" customHeight="1">
      <c r="A19" s="441" t="s">
        <v>39</v>
      </c>
      <c r="B19" s="441"/>
      <c r="C19" s="441"/>
      <c r="D19" s="36">
        <v>0</v>
      </c>
      <c r="E19" s="36">
        <v>31</v>
      </c>
      <c r="F19" s="36">
        <f>D19+E19</f>
        <v>31</v>
      </c>
      <c r="G19" s="442" t="s">
        <v>40</v>
      </c>
      <c r="H19" s="442"/>
      <c r="I19" s="442"/>
      <c r="J19" s="442"/>
      <c r="K19" s="437">
        <v>1829</v>
      </c>
      <c r="L19" s="437"/>
      <c r="M19" s="442" t="s">
        <v>41</v>
      </c>
      <c r="N19" s="442"/>
      <c r="O19" s="442"/>
      <c r="P19" s="442"/>
      <c r="Q19" s="190">
        <v>1829</v>
      </c>
    </row>
    <row r="20" spans="1:17" ht="39.75" customHeight="1">
      <c r="A20" s="438" t="s">
        <v>42</v>
      </c>
      <c r="B20" s="438"/>
      <c r="C20" s="438"/>
      <c r="D20" s="35">
        <v>0</v>
      </c>
      <c r="E20" s="35">
        <v>11</v>
      </c>
      <c r="F20" s="37">
        <f t="shared" si="0"/>
        <v>11</v>
      </c>
      <c r="G20" s="439" t="s">
        <v>43</v>
      </c>
      <c r="H20" s="439"/>
      <c r="I20" s="439"/>
      <c r="J20" s="439"/>
      <c r="K20" s="439" t="s">
        <v>205</v>
      </c>
      <c r="L20" s="439"/>
      <c r="M20" s="439"/>
      <c r="N20" s="439"/>
      <c r="O20" s="439"/>
      <c r="P20" s="439"/>
      <c r="Q20" s="439"/>
    </row>
    <row r="21" spans="1:17" ht="31.5" customHeight="1">
      <c r="A21" s="438" t="s">
        <v>44</v>
      </c>
      <c r="B21" s="438"/>
      <c r="C21" s="438"/>
      <c r="D21" s="35">
        <v>0</v>
      </c>
      <c r="E21" s="35">
        <v>0</v>
      </c>
      <c r="F21" s="37">
        <f t="shared" si="0"/>
        <v>0</v>
      </c>
      <c r="G21" s="439" t="s">
        <v>296</v>
      </c>
      <c r="H21" s="439"/>
      <c r="I21" s="439"/>
      <c r="J21" s="439"/>
      <c r="K21" s="439"/>
      <c r="L21" s="439"/>
      <c r="M21" s="439"/>
      <c r="N21" s="439"/>
      <c r="O21" s="439"/>
      <c r="P21" s="439"/>
      <c r="Q21" s="439"/>
    </row>
    <row r="22" spans="1:17" ht="30.75" customHeight="1">
      <c r="A22" s="438" t="s">
        <v>45</v>
      </c>
      <c r="B22" s="438"/>
      <c r="C22" s="438"/>
      <c r="D22" s="35">
        <v>0</v>
      </c>
      <c r="E22" s="35">
        <v>11</v>
      </c>
      <c r="F22" s="37">
        <f t="shared" si="0"/>
        <v>11</v>
      </c>
      <c r="G22" s="439"/>
      <c r="H22" s="439"/>
      <c r="I22" s="439"/>
      <c r="J22" s="439"/>
      <c r="K22" s="439"/>
      <c r="L22" s="439"/>
      <c r="M22" s="439"/>
      <c r="N22" s="439"/>
      <c r="O22" s="439"/>
      <c r="P22" s="439"/>
      <c r="Q22" s="439"/>
    </row>
    <row r="23" spans="1:17" ht="46.5" customHeight="1">
      <c r="A23" s="440" t="s">
        <v>46</v>
      </c>
      <c r="B23" s="440"/>
      <c r="C23" s="440"/>
      <c r="D23" s="35">
        <v>0</v>
      </c>
      <c r="E23" s="35">
        <v>9</v>
      </c>
      <c r="F23" s="37">
        <f t="shared" si="0"/>
        <v>9</v>
      </c>
      <c r="G23" s="439"/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30.75" customHeight="1">
      <c r="A24" s="490" t="s">
        <v>47</v>
      </c>
      <c r="B24" s="491"/>
      <c r="C24" s="492"/>
      <c r="D24" s="35">
        <v>0</v>
      </c>
      <c r="E24" s="35">
        <v>0</v>
      </c>
      <c r="F24" s="37">
        <f t="shared" si="0"/>
        <v>0</v>
      </c>
      <c r="G24" s="439"/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24.95" customHeight="1">
      <c r="A25" s="437" t="s">
        <v>86</v>
      </c>
      <c r="B25" s="437"/>
      <c r="C25" s="437"/>
      <c r="D25" s="437"/>
      <c r="E25" s="460" t="s">
        <v>186</v>
      </c>
      <c r="F25" s="435" t="s">
        <v>48</v>
      </c>
      <c r="G25" s="435"/>
      <c r="H25" s="435" t="s">
        <v>49</v>
      </c>
      <c r="I25" s="435"/>
      <c r="J25" s="435"/>
      <c r="K25" s="435" t="s">
        <v>50</v>
      </c>
      <c r="L25" s="435"/>
      <c r="M25" s="435"/>
      <c r="N25" s="435" t="s">
        <v>48</v>
      </c>
      <c r="O25" s="435"/>
      <c r="P25" s="435" t="s">
        <v>51</v>
      </c>
      <c r="Q25" s="435"/>
    </row>
    <row r="26" spans="1:17" ht="36" customHeight="1">
      <c r="A26" s="437"/>
      <c r="B26" s="437"/>
      <c r="C26" s="437"/>
      <c r="D26" s="437"/>
      <c r="E26" s="461"/>
      <c r="F26" s="435"/>
      <c r="G26" s="435"/>
      <c r="H26" s="435" t="s">
        <v>52</v>
      </c>
      <c r="I26" s="435"/>
      <c r="J26" s="435"/>
      <c r="K26" s="435" t="s">
        <v>294</v>
      </c>
      <c r="L26" s="435"/>
      <c r="M26" s="435"/>
      <c r="N26" s="435"/>
      <c r="O26" s="435"/>
      <c r="P26" s="436" t="s">
        <v>295</v>
      </c>
      <c r="Q26" s="436"/>
    </row>
    <row r="27" spans="1:17" ht="33" customHeight="1">
      <c r="A27" s="437"/>
      <c r="B27" s="437"/>
      <c r="C27" s="437"/>
      <c r="D27" s="437"/>
      <c r="E27" s="462"/>
      <c r="F27" s="435"/>
      <c r="G27" s="435"/>
      <c r="H27" s="435" t="s">
        <v>53</v>
      </c>
      <c r="I27" s="435"/>
      <c r="J27" s="435"/>
      <c r="K27" s="435"/>
      <c r="L27" s="435"/>
      <c r="M27" s="435"/>
      <c r="N27" s="435"/>
      <c r="O27" s="435"/>
      <c r="P27" s="436"/>
      <c r="Q27" s="436"/>
    </row>
    <row r="53" spans="1:26" ht="14.25">
      <c r="A53" s="8"/>
      <c r="B53" s="8"/>
      <c r="C53" s="8"/>
      <c r="E53" s="8"/>
      <c r="F53" s="8"/>
      <c r="G53" s="8"/>
      <c r="H53" s="8"/>
      <c r="I53" s="8"/>
      <c r="J53" s="8"/>
      <c r="K53" s="8"/>
      <c r="M53" s="8"/>
      <c r="N53" s="8"/>
      <c r="O53" s="8"/>
      <c r="P53" s="8"/>
      <c r="Q53" s="8"/>
    </row>
    <row r="54" spans="1:26" s="8" customFormat="1" ht="30" customHeight="1">
      <c r="D54" s="1"/>
      <c r="L54" s="1"/>
      <c r="S54" s="1"/>
      <c r="T54" s="1"/>
      <c r="U54" s="1"/>
      <c r="V54" s="1"/>
      <c r="W54" s="1"/>
      <c r="X54" s="1"/>
      <c r="Y54" s="1"/>
      <c r="Z54" s="1"/>
    </row>
    <row r="55" spans="1:26" s="8" customFormat="1" ht="20.100000000000001" customHeight="1">
      <c r="D55" s="1"/>
      <c r="L55" s="1"/>
      <c r="S55" s="1"/>
      <c r="T55" s="1"/>
      <c r="U55" s="1"/>
      <c r="V55" s="1"/>
      <c r="W55" s="1"/>
      <c r="X55" s="1"/>
      <c r="Y55" s="1"/>
      <c r="Z55" s="1"/>
    </row>
    <row r="56" spans="1:26" s="8" customFormat="1" ht="20.100000000000001" customHeight="1">
      <c r="D56" s="1"/>
      <c r="L56" s="1"/>
    </row>
    <row r="57" spans="1:26" s="8" customFormat="1" ht="20.100000000000001" customHeight="1">
      <c r="D57" s="1"/>
      <c r="L57" s="1"/>
    </row>
    <row r="58" spans="1:26" s="8" customFormat="1" ht="20.100000000000001" customHeight="1"/>
    <row r="59" spans="1:26" s="8" customFormat="1" ht="20.100000000000001" customHeight="1"/>
    <row r="60" spans="1:26" s="8" customFormat="1" ht="24" customHeight="1"/>
    <row r="61" spans="1:26" s="8" customFormat="1" ht="20.100000000000001" customHeight="1"/>
    <row r="62" spans="1:26" s="8" customFormat="1" ht="25.5" customHeight="1"/>
    <row r="63" spans="1:26" s="8" customFormat="1" ht="20.100000000000001" customHeight="1"/>
    <row r="64" spans="1:26" s="8" customFormat="1" ht="24.75" customHeight="1"/>
    <row r="65" s="8" customFormat="1" ht="20.100000000000001" customHeight="1"/>
    <row r="66" s="8" customFormat="1" ht="20.100000000000001" customHeight="1"/>
    <row r="67" s="8" customFormat="1" ht="20.100000000000001" customHeight="1"/>
    <row r="68" s="8" customFormat="1" ht="20.100000000000001" customHeight="1"/>
    <row r="69" s="8" customFormat="1" ht="20.100000000000001" customHeight="1"/>
    <row r="70" s="8" customFormat="1" ht="20.100000000000001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7" customHeight="1"/>
    <row r="75" s="8" customFormat="1" ht="20.100000000000001" customHeight="1"/>
    <row r="76" s="8" customFormat="1" ht="27" customHeight="1"/>
    <row r="77" s="8" customFormat="1" ht="20.100000000000001" customHeight="1"/>
    <row r="78" s="8" customFormat="1" ht="27" customHeight="1"/>
    <row r="79" s="8" customFormat="1" ht="20.100000000000001" customHeight="1"/>
    <row r="80" s="8" customFormat="1" ht="20.100000000000001" customHeight="1"/>
    <row r="81" spans="1:26" s="8" customFormat="1" ht="20.100000000000001" customHeight="1"/>
    <row r="82" spans="1:26" s="8" customFormat="1" ht="20.100000000000001" customHeight="1"/>
    <row r="83" spans="1:26" s="8" customFormat="1" ht="20.100000000000001" customHeight="1">
      <c r="A83" s="1"/>
      <c r="B83" s="1"/>
      <c r="C83" s="1"/>
      <c r="E83" s="1"/>
      <c r="F83" s="1"/>
      <c r="G83" s="1"/>
      <c r="H83" s="1"/>
      <c r="I83" s="1"/>
      <c r="J83" s="1"/>
      <c r="K83" s="1"/>
      <c r="M83" s="1"/>
      <c r="N83" s="1"/>
      <c r="O83" s="1"/>
      <c r="P83" s="1"/>
      <c r="Q83" s="1"/>
    </row>
    <row r="84" spans="1:26" ht="14.25">
      <c r="D84" s="8"/>
      <c r="L84" s="8"/>
      <c r="S84" s="8"/>
      <c r="T84" s="8"/>
      <c r="U84" s="8"/>
      <c r="V84" s="8"/>
      <c r="W84" s="8"/>
      <c r="X84" s="8"/>
      <c r="Y84" s="8"/>
      <c r="Z84" s="8"/>
    </row>
    <row r="85" spans="1:26" ht="14.25">
      <c r="D85" s="8"/>
      <c r="L85" s="8"/>
      <c r="S85" s="8"/>
      <c r="T85" s="8"/>
      <c r="U85" s="8"/>
      <c r="V85" s="8"/>
      <c r="W85" s="8"/>
      <c r="X85" s="8"/>
      <c r="Y85" s="8"/>
      <c r="Z85" s="8"/>
    </row>
    <row r="86" spans="1:26" ht="14.25">
      <c r="D86" s="8"/>
      <c r="L86" s="8"/>
    </row>
    <row r="87" spans="1:26" ht="14.25">
      <c r="D87" s="8"/>
      <c r="L87" s="8"/>
    </row>
  </sheetData>
  <sheetProtection formatCells="0" formatRows="0" insertHyperlinks="0" deleteColumns="0" deleteRows="0" sort="0" autoFilter="0"/>
  <mergeCells count="75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D8:Q9"/>
    <mergeCell ref="A9:C9"/>
    <mergeCell ref="D10:Q10"/>
    <mergeCell ref="D11:Q11"/>
    <mergeCell ref="A12:C12"/>
    <mergeCell ref="D12:Q12"/>
    <mergeCell ref="A18:C18"/>
    <mergeCell ref="G18:Q18"/>
    <mergeCell ref="D13:Q13"/>
    <mergeCell ref="D14:Q14"/>
    <mergeCell ref="A15:B15"/>
    <mergeCell ref="G15:Q15"/>
    <mergeCell ref="A16:C16"/>
    <mergeCell ref="G16:I16"/>
    <mergeCell ref="K16:L16"/>
    <mergeCell ref="M16:N16"/>
    <mergeCell ref="O16:P16"/>
    <mergeCell ref="A17:C17"/>
    <mergeCell ref="G17:J17"/>
    <mergeCell ref="K17:L17"/>
    <mergeCell ref="M17:N17"/>
    <mergeCell ref="O17:P17"/>
    <mergeCell ref="A19:C19"/>
    <mergeCell ref="G19:J19"/>
    <mergeCell ref="K19:L19"/>
    <mergeCell ref="M19:P19"/>
    <mergeCell ref="A20:C20"/>
    <mergeCell ref="G20:J20"/>
    <mergeCell ref="K20:Q20"/>
    <mergeCell ref="A25:D27"/>
    <mergeCell ref="E25:E27"/>
    <mergeCell ref="F25:G25"/>
    <mergeCell ref="H25:J25"/>
    <mergeCell ref="K25:M25"/>
    <mergeCell ref="A21:C21"/>
    <mergeCell ref="G21:Q24"/>
    <mergeCell ref="A22:C22"/>
    <mergeCell ref="A23:C23"/>
    <mergeCell ref="A24:C24"/>
    <mergeCell ref="P27:Q27"/>
    <mergeCell ref="N25:O25"/>
    <mergeCell ref="P25:Q25"/>
    <mergeCell ref="F26:G27"/>
    <mergeCell ref="H26:J26"/>
    <mergeCell ref="K26:M26"/>
    <mergeCell ref="N26:O26"/>
    <mergeCell ref="P26:Q26"/>
    <mergeCell ref="H27:J27"/>
    <mergeCell ref="K27:M27"/>
    <mergeCell ref="N27:O27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61"/>
  <sheetViews>
    <sheetView view="pageBreakPreview" zoomScale="60" zoomScaleNormal="100" workbookViewId="0">
      <selection activeCell="R68" sqref="R68"/>
    </sheetView>
  </sheetViews>
  <sheetFormatPr defaultRowHeight="12.75"/>
  <cols>
    <col min="1" max="1" width="1.7109375" style="193" customWidth="1"/>
    <col min="2" max="2" width="2.140625" style="193" customWidth="1"/>
    <col min="3" max="6" width="1.7109375" style="193" customWidth="1"/>
    <col min="7" max="7" width="1.5703125" style="193" customWidth="1"/>
    <col min="8" max="14" width="1.7109375" style="193" customWidth="1"/>
    <col min="15" max="15" width="3.42578125" style="193" customWidth="1"/>
    <col min="16" max="18" width="9.140625" style="102"/>
    <col min="19" max="19" width="12.28515625" style="102" customWidth="1"/>
    <col min="20" max="20" width="46" style="102" customWidth="1"/>
    <col min="21" max="21" width="22" style="102" customWidth="1"/>
    <col min="22" max="256" width="9.140625" style="102"/>
    <col min="257" max="257" width="1.7109375" style="102" customWidth="1"/>
    <col min="258" max="258" width="2.140625" style="102" customWidth="1"/>
    <col min="259" max="262" width="1.7109375" style="102" customWidth="1"/>
    <col min="263" max="263" width="1.5703125" style="102" customWidth="1"/>
    <col min="264" max="270" width="1.7109375" style="102" customWidth="1"/>
    <col min="271" max="271" width="3.42578125" style="102" customWidth="1"/>
    <col min="272" max="275" width="9.140625" style="102"/>
    <col min="276" max="276" width="25.85546875" style="102" customWidth="1"/>
    <col min="277" max="277" width="22" style="102" customWidth="1"/>
    <col min="278" max="512" width="9.140625" style="102"/>
    <col min="513" max="513" width="1.7109375" style="102" customWidth="1"/>
    <col min="514" max="514" width="2.140625" style="102" customWidth="1"/>
    <col min="515" max="518" width="1.7109375" style="102" customWidth="1"/>
    <col min="519" max="519" width="1.5703125" style="102" customWidth="1"/>
    <col min="520" max="526" width="1.7109375" style="102" customWidth="1"/>
    <col min="527" max="527" width="3.42578125" style="102" customWidth="1"/>
    <col min="528" max="531" width="9.140625" style="102"/>
    <col min="532" max="532" width="25.85546875" style="102" customWidth="1"/>
    <col min="533" max="533" width="22" style="102" customWidth="1"/>
    <col min="534" max="768" width="9.140625" style="102"/>
    <col min="769" max="769" width="1.7109375" style="102" customWidth="1"/>
    <col min="770" max="770" width="2.140625" style="102" customWidth="1"/>
    <col min="771" max="774" width="1.7109375" style="102" customWidth="1"/>
    <col min="775" max="775" width="1.5703125" style="102" customWidth="1"/>
    <col min="776" max="782" width="1.7109375" style="102" customWidth="1"/>
    <col min="783" max="783" width="3.42578125" style="102" customWidth="1"/>
    <col min="784" max="787" width="9.140625" style="102"/>
    <col min="788" max="788" width="25.85546875" style="102" customWidth="1"/>
    <col min="789" max="789" width="22" style="102" customWidth="1"/>
    <col min="790" max="1024" width="9.140625" style="102"/>
    <col min="1025" max="1025" width="1.7109375" style="102" customWidth="1"/>
    <col min="1026" max="1026" width="2.140625" style="102" customWidth="1"/>
    <col min="1027" max="1030" width="1.7109375" style="102" customWidth="1"/>
    <col min="1031" max="1031" width="1.5703125" style="102" customWidth="1"/>
    <col min="1032" max="1038" width="1.7109375" style="102" customWidth="1"/>
    <col min="1039" max="1039" width="3.42578125" style="102" customWidth="1"/>
    <col min="1040" max="1043" width="9.140625" style="102"/>
    <col min="1044" max="1044" width="25.85546875" style="102" customWidth="1"/>
    <col min="1045" max="1045" width="22" style="102" customWidth="1"/>
    <col min="1046" max="1280" width="9.140625" style="102"/>
    <col min="1281" max="1281" width="1.7109375" style="102" customWidth="1"/>
    <col min="1282" max="1282" width="2.140625" style="102" customWidth="1"/>
    <col min="1283" max="1286" width="1.7109375" style="102" customWidth="1"/>
    <col min="1287" max="1287" width="1.5703125" style="102" customWidth="1"/>
    <col min="1288" max="1294" width="1.7109375" style="102" customWidth="1"/>
    <col min="1295" max="1295" width="3.42578125" style="102" customWidth="1"/>
    <col min="1296" max="1299" width="9.140625" style="102"/>
    <col min="1300" max="1300" width="25.85546875" style="102" customWidth="1"/>
    <col min="1301" max="1301" width="22" style="102" customWidth="1"/>
    <col min="1302" max="1536" width="9.140625" style="102"/>
    <col min="1537" max="1537" width="1.7109375" style="102" customWidth="1"/>
    <col min="1538" max="1538" width="2.140625" style="102" customWidth="1"/>
    <col min="1539" max="1542" width="1.7109375" style="102" customWidth="1"/>
    <col min="1543" max="1543" width="1.5703125" style="102" customWidth="1"/>
    <col min="1544" max="1550" width="1.7109375" style="102" customWidth="1"/>
    <col min="1551" max="1551" width="3.42578125" style="102" customWidth="1"/>
    <col min="1552" max="1555" width="9.140625" style="102"/>
    <col min="1556" max="1556" width="25.85546875" style="102" customWidth="1"/>
    <col min="1557" max="1557" width="22" style="102" customWidth="1"/>
    <col min="1558" max="1792" width="9.140625" style="102"/>
    <col min="1793" max="1793" width="1.7109375" style="102" customWidth="1"/>
    <col min="1794" max="1794" width="2.140625" style="102" customWidth="1"/>
    <col min="1795" max="1798" width="1.7109375" style="102" customWidth="1"/>
    <col min="1799" max="1799" width="1.5703125" style="102" customWidth="1"/>
    <col min="1800" max="1806" width="1.7109375" style="102" customWidth="1"/>
    <col min="1807" max="1807" width="3.42578125" style="102" customWidth="1"/>
    <col min="1808" max="1811" width="9.140625" style="102"/>
    <col min="1812" max="1812" width="25.85546875" style="102" customWidth="1"/>
    <col min="1813" max="1813" width="22" style="102" customWidth="1"/>
    <col min="1814" max="2048" width="9.140625" style="102"/>
    <col min="2049" max="2049" width="1.7109375" style="102" customWidth="1"/>
    <col min="2050" max="2050" width="2.140625" style="102" customWidth="1"/>
    <col min="2051" max="2054" width="1.7109375" style="102" customWidth="1"/>
    <col min="2055" max="2055" width="1.5703125" style="102" customWidth="1"/>
    <col min="2056" max="2062" width="1.7109375" style="102" customWidth="1"/>
    <col min="2063" max="2063" width="3.42578125" style="102" customWidth="1"/>
    <col min="2064" max="2067" width="9.140625" style="102"/>
    <col min="2068" max="2068" width="25.85546875" style="102" customWidth="1"/>
    <col min="2069" max="2069" width="22" style="102" customWidth="1"/>
    <col min="2070" max="2304" width="9.140625" style="102"/>
    <col min="2305" max="2305" width="1.7109375" style="102" customWidth="1"/>
    <col min="2306" max="2306" width="2.140625" style="102" customWidth="1"/>
    <col min="2307" max="2310" width="1.7109375" style="102" customWidth="1"/>
    <col min="2311" max="2311" width="1.5703125" style="102" customWidth="1"/>
    <col min="2312" max="2318" width="1.7109375" style="102" customWidth="1"/>
    <col min="2319" max="2319" width="3.42578125" style="102" customWidth="1"/>
    <col min="2320" max="2323" width="9.140625" style="102"/>
    <col min="2324" max="2324" width="25.85546875" style="102" customWidth="1"/>
    <col min="2325" max="2325" width="22" style="102" customWidth="1"/>
    <col min="2326" max="2560" width="9.140625" style="102"/>
    <col min="2561" max="2561" width="1.7109375" style="102" customWidth="1"/>
    <col min="2562" max="2562" width="2.140625" style="102" customWidth="1"/>
    <col min="2563" max="2566" width="1.7109375" style="102" customWidth="1"/>
    <col min="2567" max="2567" width="1.5703125" style="102" customWidth="1"/>
    <col min="2568" max="2574" width="1.7109375" style="102" customWidth="1"/>
    <col min="2575" max="2575" width="3.42578125" style="102" customWidth="1"/>
    <col min="2576" max="2579" width="9.140625" style="102"/>
    <col min="2580" max="2580" width="25.85546875" style="102" customWidth="1"/>
    <col min="2581" max="2581" width="22" style="102" customWidth="1"/>
    <col min="2582" max="2816" width="9.140625" style="102"/>
    <col min="2817" max="2817" width="1.7109375" style="102" customWidth="1"/>
    <col min="2818" max="2818" width="2.140625" style="102" customWidth="1"/>
    <col min="2819" max="2822" width="1.7109375" style="102" customWidth="1"/>
    <col min="2823" max="2823" width="1.5703125" style="102" customWidth="1"/>
    <col min="2824" max="2830" width="1.7109375" style="102" customWidth="1"/>
    <col min="2831" max="2831" width="3.42578125" style="102" customWidth="1"/>
    <col min="2832" max="2835" width="9.140625" style="102"/>
    <col min="2836" max="2836" width="25.85546875" style="102" customWidth="1"/>
    <col min="2837" max="2837" width="22" style="102" customWidth="1"/>
    <col min="2838" max="3072" width="9.140625" style="102"/>
    <col min="3073" max="3073" width="1.7109375" style="102" customWidth="1"/>
    <col min="3074" max="3074" width="2.140625" style="102" customWidth="1"/>
    <col min="3075" max="3078" width="1.7109375" style="102" customWidth="1"/>
    <col min="3079" max="3079" width="1.5703125" style="102" customWidth="1"/>
    <col min="3080" max="3086" width="1.7109375" style="102" customWidth="1"/>
    <col min="3087" max="3087" width="3.42578125" style="102" customWidth="1"/>
    <col min="3088" max="3091" width="9.140625" style="102"/>
    <col min="3092" max="3092" width="25.85546875" style="102" customWidth="1"/>
    <col min="3093" max="3093" width="22" style="102" customWidth="1"/>
    <col min="3094" max="3328" width="9.140625" style="102"/>
    <col min="3329" max="3329" width="1.7109375" style="102" customWidth="1"/>
    <col min="3330" max="3330" width="2.140625" style="102" customWidth="1"/>
    <col min="3331" max="3334" width="1.7109375" style="102" customWidth="1"/>
    <col min="3335" max="3335" width="1.5703125" style="102" customWidth="1"/>
    <col min="3336" max="3342" width="1.7109375" style="102" customWidth="1"/>
    <col min="3343" max="3343" width="3.42578125" style="102" customWidth="1"/>
    <col min="3344" max="3347" width="9.140625" style="102"/>
    <col min="3348" max="3348" width="25.85546875" style="102" customWidth="1"/>
    <col min="3349" max="3349" width="22" style="102" customWidth="1"/>
    <col min="3350" max="3584" width="9.140625" style="102"/>
    <col min="3585" max="3585" width="1.7109375" style="102" customWidth="1"/>
    <col min="3586" max="3586" width="2.140625" style="102" customWidth="1"/>
    <col min="3587" max="3590" width="1.7109375" style="102" customWidth="1"/>
    <col min="3591" max="3591" width="1.5703125" style="102" customWidth="1"/>
    <col min="3592" max="3598" width="1.7109375" style="102" customWidth="1"/>
    <col min="3599" max="3599" width="3.42578125" style="102" customWidth="1"/>
    <col min="3600" max="3603" width="9.140625" style="102"/>
    <col min="3604" max="3604" width="25.85546875" style="102" customWidth="1"/>
    <col min="3605" max="3605" width="22" style="102" customWidth="1"/>
    <col min="3606" max="3840" width="9.140625" style="102"/>
    <col min="3841" max="3841" width="1.7109375" style="102" customWidth="1"/>
    <col min="3842" max="3842" width="2.140625" style="102" customWidth="1"/>
    <col min="3843" max="3846" width="1.7109375" style="102" customWidth="1"/>
    <col min="3847" max="3847" width="1.5703125" style="102" customWidth="1"/>
    <col min="3848" max="3854" width="1.7109375" style="102" customWidth="1"/>
    <col min="3855" max="3855" width="3.42578125" style="102" customWidth="1"/>
    <col min="3856" max="3859" width="9.140625" style="102"/>
    <col min="3860" max="3860" width="25.85546875" style="102" customWidth="1"/>
    <col min="3861" max="3861" width="22" style="102" customWidth="1"/>
    <col min="3862" max="4096" width="9.140625" style="102"/>
    <col min="4097" max="4097" width="1.7109375" style="102" customWidth="1"/>
    <col min="4098" max="4098" width="2.140625" style="102" customWidth="1"/>
    <col min="4099" max="4102" width="1.7109375" style="102" customWidth="1"/>
    <col min="4103" max="4103" width="1.5703125" style="102" customWidth="1"/>
    <col min="4104" max="4110" width="1.7109375" style="102" customWidth="1"/>
    <col min="4111" max="4111" width="3.42578125" style="102" customWidth="1"/>
    <col min="4112" max="4115" width="9.140625" style="102"/>
    <col min="4116" max="4116" width="25.85546875" style="102" customWidth="1"/>
    <col min="4117" max="4117" width="22" style="102" customWidth="1"/>
    <col min="4118" max="4352" width="9.140625" style="102"/>
    <col min="4353" max="4353" width="1.7109375" style="102" customWidth="1"/>
    <col min="4354" max="4354" width="2.140625" style="102" customWidth="1"/>
    <col min="4355" max="4358" width="1.7109375" style="102" customWidth="1"/>
    <col min="4359" max="4359" width="1.5703125" style="102" customWidth="1"/>
    <col min="4360" max="4366" width="1.7109375" style="102" customWidth="1"/>
    <col min="4367" max="4367" width="3.42578125" style="102" customWidth="1"/>
    <col min="4368" max="4371" width="9.140625" style="102"/>
    <col min="4372" max="4372" width="25.85546875" style="102" customWidth="1"/>
    <col min="4373" max="4373" width="22" style="102" customWidth="1"/>
    <col min="4374" max="4608" width="9.140625" style="102"/>
    <col min="4609" max="4609" width="1.7109375" style="102" customWidth="1"/>
    <col min="4610" max="4610" width="2.140625" style="102" customWidth="1"/>
    <col min="4611" max="4614" width="1.7109375" style="102" customWidth="1"/>
    <col min="4615" max="4615" width="1.5703125" style="102" customWidth="1"/>
    <col min="4616" max="4622" width="1.7109375" style="102" customWidth="1"/>
    <col min="4623" max="4623" width="3.42578125" style="102" customWidth="1"/>
    <col min="4624" max="4627" width="9.140625" style="102"/>
    <col min="4628" max="4628" width="25.85546875" style="102" customWidth="1"/>
    <col min="4629" max="4629" width="22" style="102" customWidth="1"/>
    <col min="4630" max="4864" width="9.140625" style="102"/>
    <col min="4865" max="4865" width="1.7109375" style="102" customWidth="1"/>
    <col min="4866" max="4866" width="2.140625" style="102" customWidth="1"/>
    <col min="4867" max="4870" width="1.7109375" style="102" customWidth="1"/>
    <col min="4871" max="4871" width="1.5703125" style="102" customWidth="1"/>
    <col min="4872" max="4878" width="1.7109375" style="102" customWidth="1"/>
    <col min="4879" max="4879" width="3.42578125" style="102" customWidth="1"/>
    <col min="4880" max="4883" width="9.140625" style="102"/>
    <col min="4884" max="4884" width="25.85546875" style="102" customWidth="1"/>
    <col min="4885" max="4885" width="22" style="102" customWidth="1"/>
    <col min="4886" max="5120" width="9.140625" style="102"/>
    <col min="5121" max="5121" width="1.7109375" style="102" customWidth="1"/>
    <col min="5122" max="5122" width="2.140625" style="102" customWidth="1"/>
    <col min="5123" max="5126" width="1.7109375" style="102" customWidth="1"/>
    <col min="5127" max="5127" width="1.5703125" style="102" customWidth="1"/>
    <col min="5128" max="5134" width="1.7109375" style="102" customWidth="1"/>
    <col min="5135" max="5135" width="3.42578125" style="102" customWidth="1"/>
    <col min="5136" max="5139" width="9.140625" style="102"/>
    <col min="5140" max="5140" width="25.85546875" style="102" customWidth="1"/>
    <col min="5141" max="5141" width="22" style="102" customWidth="1"/>
    <col min="5142" max="5376" width="9.140625" style="102"/>
    <col min="5377" max="5377" width="1.7109375" style="102" customWidth="1"/>
    <col min="5378" max="5378" width="2.140625" style="102" customWidth="1"/>
    <col min="5379" max="5382" width="1.7109375" style="102" customWidth="1"/>
    <col min="5383" max="5383" width="1.5703125" style="102" customWidth="1"/>
    <col min="5384" max="5390" width="1.7109375" style="102" customWidth="1"/>
    <col min="5391" max="5391" width="3.42578125" style="102" customWidth="1"/>
    <col min="5392" max="5395" width="9.140625" style="102"/>
    <col min="5396" max="5396" width="25.85546875" style="102" customWidth="1"/>
    <col min="5397" max="5397" width="22" style="102" customWidth="1"/>
    <col min="5398" max="5632" width="9.140625" style="102"/>
    <col min="5633" max="5633" width="1.7109375" style="102" customWidth="1"/>
    <col min="5634" max="5634" width="2.140625" style="102" customWidth="1"/>
    <col min="5635" max="5638" width="1.7109375" style="102" customWidth="1"/>
    <col min="5639" max="5639" width="1.5703125" style="102" customWidth="1"/>
    <col min="5640" max="5646" width="1.7109375" style="102" customWidth="1"/>
    <col min="5647" max="5647" width="3.42578125" style="102" customWidth="1"/>
    <col min="5648" max="5651" width="9.140625" style="102"/>
    <col min="5652" max="5652" width="25.85546875" style="102" customWidth="1"/>
    <col min="5653" max="5653" width="22" style="102" customWidth="1"/>
    <col min="5654" max="5888" width="9.140625" style="102"/>
    <col min="5889" max="5889" width="1.7109375" style="102" customWidth="1"/>
    <col min="5890" max="5890" width="2.140625" style="102" customWidth="1"/>
    <col min="5891" max="5894" width="1.7109375" style="102" customWidth="1"/>
    <col min="5895" max="5895" width="1.5703125" style="102" customWidth="1"/>
    <col min="5896" max="5902" width="1.7109375" style="102" customWidth="1"/>
    <col min="5903" max="5903" width="3.42578125" style="102" customWidth="1"/>
    <col min="5904" max="5907" width="9.140625" style="102"/>
    <col min="5908" max="5908" width="25.85546875" style="102" customWidth="1"/>
    <col min="5909" max="5909" width="22" style="102" customWidth="1"/>
    <col min="5910" max="6144" width="9.140625" style="102"/>
    <col min="6145" max="6145" width="1.7109375" style="102" customWidth="1"/>
    <col min="6146" max="6146" width="2.140625" style="102" customWidth="1"/>
    <col min="6147" max="6150" width="1.7109375" style="102" customWidth="1"/>
    <col min="6151" max="6151" width="1.5703125" style="102" customWidth="1"/>
    <col min="6152" max="6158" width="1.7109375" style="102" customWidth="1"/>
    <col min="6159" max="6159" width="3.42578125" style="102" customWidth="1"/>
    <col min="6160" max="6163" width="9.140625" style="102"/>
    <col min="6164" max="6164" width="25.85546875" style="102" customWidth="1"/>
    <col min="6165" max="6165" width="22" style="102" customWidth="1"/>
    <col min="6166" max="6400" width="9.140625" style="102"/>
    <col min="6401" max="6401" width="1.7109375" style="102" customWidth="1"/>
    <col min="6402" max="6402" width="2.140625" style="102" customWidth="1"/>
    <col min="6403" max="6406" width="1.7109375" style="102" customWidth="1"/>
    <col min="6407" max="6407" width="1.5703125" style="102" customWidth="1"/>
    <col min="6408" max="6414" width="1.7109375" style="102" customWidth="1"/>
    <col min="6415" max="6415" width="3.42578125" style="102" customWidth="1"/>
    <col min="6416" max="6419" width="9.140625" style="102"/>
    <col min="6420" max="6420" width="25.85546875" style="102" customWidth="1"/>
    <col min="6421" max="6421" width="22" style="102" customWidth="1"/>
    <col min="6422" max="6656" width="9.140625" style="102"/>
    <col min="6657" max="6657" width="1.7109375" style="102" customWidth="1"/>
    <col min="6658" max="6658" width="2.140625" style="102" customWidth="1"/>
    <col min="6659" max="6662" width="1.7109375" style="102" customWidth="1"/>
    <col min="6663" max="6663" width="1.5703125" style="102" customWidth="1"/>
    <col min="6664" max="6670" width="1.7109375" style="102" customWidth="1"/>
    <col min="6671" max="6671" width="3.42578125" style="102" customWidth="1"/>
    <col min="6672" max="6675" width="9.140625" style="102"/>
    <col min="6676" max="6676" width="25.85546875" style="102" customWidth="1"/>
    <col min="6677" max="6677" width="22" style="102" customWidth="1"/>
    <col min="6678" max="6912" width="9.140625" style="102"/>
    <col min="6913" max="6913" width="1.7109375" style="102" customWidth="1"/>
    <col min="6914" max="6914" width="2.140625" style="102" customWidth="1"/>
    <col min="6915" max="6918" width="1.7109375" style="102" customWidth="1"/>
    <col min="6919" max="6919" width="1.5703125" style="102" customWidth="1"/>
    <col min="6920" max="6926" width="1.7109375" style="102" customWidth="1"/>
    <col min="6927" max="6927" width="3.42578125" style="102" customWidth="1"/>
    <col min="6928" max="6931" width="9.140625" style="102"/>
    <col min="6932" max="6932" width="25.85546875" style="102" customWidth="1"/>
    <col min="6933" max="6933" width="22" style="102" customWidth="1"/>
    <col min="6934" max="7168" width="9.140625" style="102"/>
    <col min="7169" max="7169" width="1.7109375" style="102" customWidth="1"/>
    <col min="7170" max="7170" width="2.140625" style="102" customWidth="1"/>
    <col min="7171" max="7174" width="1.7109375" style="102" customWidth="1"/>
    <col min="7175" max="7175" width="1.5703125" style="102" customWidth="1"/>
    <col min="7176" max="7182" width="1.7109375" style="102" customWidth="1"/>
    <col min="7183" max="7183" width="3.42578125" style="102" customWidth="1"/>
    <col min="7184" max="7187" width="9.140625" style="102"/>
    <col min="7188" max="7188" width="25.85546875" style="102" customWidth="1"/>
    <col min="7189" max="7189" width="22" style="102" customWidth="1"/>
    <col min="7190" max="7424" width="9.140625" style="102"/>
    <col min="7425" max="7425" width="1.7109375" style="102" customWidth="1"/>
    <col min="7426" max="7426" width="2.140625" style="102" customWidth="1"/>
    <col min="7427" max="7430" width="1.7109375" style="102" customWidth="1"/>
    <col min="7431" max="7431" width="1.5703125" style="102" customWidth="1"/>
    <col min="7432" max="7438" width="1.7109375" style="102" customWidth="1"/>
    <col min="7439" max="7439" width="3.42578125" style="102" customWidth="1"/>
    <col min="7440" max="7443" width="9.140625" style="102"/>
    <col min="7444" max="7444" width="25.85546875" style="102" customWidth="1"/>
    <col min="7445" max="7445" width="22" style="102" customWidth="1"/>
    <col min="7446" max="7680" width="9.140625" style="102"/>
    <col min="7681" max="7681" width="1.7109375" style="102" customWidth="1"/>
    <col min="7682" max="7682" width="2.140625" style="102" customWidth="1"/>
    <col min="7683" max="7686" width="1.7109375" style="102" customWidth="1"/>
    <col min="7687" max="7687" width="1.5703125" style="102" customWidth="1"/>
    <col min="7688" max="7694" width="1.7109375" style="102" customWidth="1"/>
    <col min="7695" max="7695" width="3.42578125" style="102" customWidth="1"/>
    <col min="7696" max="7699" width="9.140625" style="102"/>
    <col min="7700" max="7700" width="25.85546875" style="102" customWidth="1"/>
    <col min="7701" max="7701" width="22" style="102" customWidth="1"/>
    <col min="7702" max="7936" width="9.140625" style="102"/>
    <col min="7937" max="7937" width="1.7109375" style="102" customWidth="1"/>
    <col min="7938" max="7938" width="2.140625" style="102" customWidth="1"/>
    <col min="7939" max="7942" width="1.7109375" style="102" customWidth="1"/>
    <col min="7943" max="7943" width="1.5703125" style="102" customWidth="1"/>
    <col min="7944" max="7950" width="1.7109375" style="102" customWidth="1"/>
    <col min="7951" max="7951" width="3.42578125" style="102" customWidth="1"/>
    <col min="7952" max="7955" width="9.140625" style="102"/>
    <col min="7956" max="7956" width="25.85546875" style="102" customWidth="1"/>
    <col min="7957" max="7957" width="22" style="102" customWidth="1"/>
    <col min="7958" max="8192" width="9.140625" style="102"/>
    <col min="8193" max="8193" width="1.7109375" style="102" customWidth="1"/>
    <col min="8194" max="8194" width="2.140625" style="102" customWidth="1"/>
    <col min="8195" max="8198" width="1.7109375" style="102" customWidth="1"/>
    <col min="8199" max="8199" width="1.5703125" style="102" customWidth="1"/>
    <col min="8200" max="8206" width="1.7109375" style="102" customWidth="1"/>
    <col min="8207" max="8207" width="3.42578125" style="102" customWidth="1"/>
    <col min="8208" max="8211" width="9.140625" style="102"/>
    <col min="8212" max="8212" width="25.85546875" style="102" customWidth="1"/>
    <col min="8213" max="8213" width="22" style="102" customWidth="1"/>
    <col min="8214" max="8448" width="9.140625" style="102"/>
    <col min="8449" max="8449" width="1.7109375" style="102" customWidth="1"/>
    <col min="8450" max="8450" width="2.140625" style="102" customWidth="1"/>
    <col min="8451" max="8454" width="1.7109375" style="102" customWidth="1"/>
    <col min="8455" max="8455" width="1.5703125" style="102" customWidth="1"/>
    <col min="8456" max="8462" width="1.7109375" style="102" customWidth="1"/>
    <col min="8463" max="8463" width="3.42578125" style="102" customWidth="1"/>
    <col min="8464" max="8467" width="9.140625" style="102"/>
    <col min="8468" max="8468" width="25.85546875" style="102" customWidth="1"/>
    <col min="8469" max="8469" width="22" style="102" customWidth="1"/>
    <col min="8470" max="8704" width="9.140625" style="102"/>
    <col min="8705" max="8705" width="1.7109375" style="102" customWidth="1"/>
    <col min="8706" max="8706" width="2.140625" style="102" customWidth="1"/>
    <col min="8707" max="8710" width="1.7109375" style="102" customWidth="1"/>
    <col min="8711" max="8711" width="1.5703125" style="102" customWidth="1"/>
    <col min="8712" max="8718" width="1.7109375" style="102" customWidth="1"/>
    <col min="8719" max="8719" width="3.42578125" style="102" customWidth="1"/>
    <col min="8720" max="8723" width="9.140625" style="102"/>
    <col min="8724" max="8724" width="25.85546875" style="102" customWidth="1"/>
    <col min="8725" max="8725" width="22" style="102" customWidth="1"/>
    <col min="8726" max="8960" width="9.140625" style="102"/>
    <col min="8961" max="8961" width="1.7109375" style="102" customWidth="1"/>
    <col min="8962" max="8962" width="2.140625" style="102" customWidth="1"/>
    <col min="8963" max="8966" width="1.7109375" style="102" customWidth="1"/>
    <col min="8967" max="8967" width="1.5703125" style="102" customWidth="1"/>
    <col min="8968" max="8974" width="1.7109375" style="102" customWidth="1"/>
    <col min="8975" max="8975" width="3.42578125" style="102" customWidth="1"/>
    <col min="8976" max="8979" width="9.140625" style="102"/>
    <col min="8980" max="8980" width="25.85546875" style="102" customWidth="1"/>
    <col min="8981" max="8981" width="22" style="102" customWidth="1"/>
    <col min="8982" max="9216" width="9.140625" style="102"/>
    <col min="9217" max="9217" width="1.7109375" style="102" customWidth="1"/>
    <col min="9218" max="9218" width="2.140625" style="102" customWidth="1"/>
    <col min="9219" max="9222" width="1.7109375" style="102" customWidth="1"/>
    <col min="9223" max="9223" width="1.5703125" style="102" customWidth="1"/>
    <col min="9224" max="9230" width="1.7109375" style="102" customWidth="1"/>
    <col min="9231" max="9231" width="3.42578125" style="102" customWidth="1"/>
    <col min="9232" max="9235" width="9.140625" style="102"/>
    <col min="9236" max="9236" width="25.85546875" style="102" customWidth="1"/>
    <col min="9237" max="9237" width="22" style="102" customWidth="1"/>
    <col min="9238" max="9472" width="9.140625" style="102"/>
    <col min="9473" max="9473" width="1.7109375" style="102" customWidth="1"/>
    <col min="9474" max="9474" width="2.140625" style="102" customWidth="1"/>
    <col min="9475" max="9478" width="1.7109375" style="102" customWidth="1"/>
    <col min="9479" max="9479" width="1.5703125" style="102" customWidth="1"/>
    <col min="9480" max="9486" width="1.7109375" style="102" customWidth="1"/>
    <col min="9487" max="9487" width="3.42578125" style="102" customWidth="1"/>
    <col min="9488" max="9491" width="9.140625" style="102"/>
    <col min="9492" max="9492" width="25.85546875" style="102" customWidth="1"/>
    <col min="9493" max="9493" width="22" style="102" customWidth="1"/>
    <col min="9494" max="9728" width="9.140625" style="102"/>
    <col min="9729" max="9729" width="1.7109375" style="102" customWidth="1"/>
    <col min="9730" max="9730" width="2.140625" style="102" customWidth="1"/>
    <col min="9731" max="9734" width="1.7109375" style="102" customWidth="1"/>
    <col min="9735" max="9735" width="1.5703125" style="102" customWidth="1"/>
    <col min="9736" max="9742" width="1.7109375" style="102" customWidth="1"/>
    <col min="9743" max="9743" width="3.42578125" style="102" customWidth="1"/>
    <col min="9744" max="9747" width="9.140625" style="102"/>
    <col min="9748" max="9748" width="25.85546875" style="102" customWidth="1"/>
    <col min="9749" max="9749" width="22" style="102" customWidth="1"/>
    <col min="9750" max="9984" width="9.140625" style="102"/>
    <col min="9985" max="9985" width="1.7109375" style="102" customWidth="1"/>
    <col min="9986" max="9986" width="2.140625" style="102" customWidth="1"/>
    <col min="9987" max="9990" width="1.7109375" style="102" customWidth="1"/>
    <col min="9991" max="9991" width="1.5703125" style="102" customWidth="1"/>
    <col min="9992" max="9998" width="1.7109375" style="102" customWidth="1"/>
    <col min="9999" max="9999" width="3.42578125" style="102" customWidth="1"/>
    <col min="10000" max="10003" width="9.140625" style="102"/>
    <col min="10004" max="10004" width="25.85546875" style="102" customWidth="1"/>
    <col min="10005" max="10005" width="22" style="102" customWidth="1"/>
    <col min="10006" max="10240" width="9.140625" style="102"/>
    <col min="10241" max="10241" width="1.7109375" style="102" customWidth="1"/>
    <col min="10242" max="10242" width="2.140625" style="102" customWidth="1"/>
    <col min="10243" max="10246" width="1.7109375" style="102" customWidth="1"/>
    <col min="10247" max="10247" width="1.5703125" style="102" customWidth="1"/>
    <col min="10248" max="10254" width="1.7109375" style="102" customWidth="1"/>
    <col min="10255" max="10255" width="3.42578125" style="102" customWidth="1"/>
    <col min="10256" max="10259" width="9.140625" style="102"/>
    <col min="10260" max="10260" width="25.85546875" style="102" customWidth="1"/>
    <col min="10261" max="10261" width="22" style="102" customWidth="1"/>
    <col min="10262" max="10496" width="9.140625" style="102"/>
    <col min="10497" max="10497" width="1.7109375" style="102" customWidth="1"/>
    <col min="10498" max="10498" width="2.140625" style="102" customWidth="1"/>
    <col min="10499" max="10502" width="1.7109375" style="102" customWidth="1"/>
    <col min="10503" max="10503" width="1.5703125" style="102" customWidth="1"/>
    <col min="10504" max="10510" width="1.7109375" style="102" customWidth="1"/>
    <col min="10511" max="10511" width="3.42578125" style="102" customWidth="1"/>
    <col min="10512" max="10515" width="9.140625" style="102"/>
    <col min="10516" max="10516" width="25.85546875" style="102" customWidth="1"/>
    <col min="10517" max="10517" width="22" style="102" customWidth="1"/>
    <col min="10518" max="10752" width="9.140625" style="102"/>
    <col min="10753" max="10753" width="1.7109375" style="102" customWidth="1"/>
    <col min="10754" max="10754" width="2.140625" style="102" customWidth="1"/>
    <col min="10755" max="10758" width="1.7109375" style="102" customWidth="1"/>
    <col min="10759" max="10759" width="1.5703125" style="102" customWidth="1"/>
    <col min="10760" max="10766" width="1.7109375" style="102" customWidth="1"/>
    <col min="10767" max="10767" width="3.42578125" style="102" customWidth="1"/>
    <col min="10768" max="10771" width="9.140625" style="102"/>
    <col min="10772" max="10772" width="25.85546875" style="102" customWidth="1"/>
    <col min="10773" max="10773" width="22" style="102" customWidth="1"/>
    <col min="10774" max="11008" width="9.140625" style="102"/>
    <col min="11009" max="11009" width="1.7109375" style="102" customWidth="1"/>
    <col min="11010" max="11010" width="2.140625" style="102" customWidth="1"/>
    <col min="11011" max="11014" width="1.7109375" style="102" customWidth="1"/>
    <col min="11015" max="11015" width="1.5703125" style="102" customWidth="1"/>
    <col min="11016" max="11022" width="1.7109375" style="102" customWidth="1"/>
    <col min="11023" max="11023" width="3.42578125" style="102" customWidth="1"/>
    <col min="11024" max="11027" width="9.140625" style="102"/>
    <col min="11028" max="11028" width="25.85546875" style="102" customWidth="1"/>
    <col min="11029" max="11029" width="22" style="102" customWidth="1"/>
    <col min="11030" max="11264" width="9.140625" style="102"/>
    <col min="11265" max="11265" width="1.7109375" style="102" customWidth="1"/>
    <col min="11266" max="11266" width="2.140625" style="102" customWidth="1"/>
    <col min="11267" max="11270" width="1.7109375" style="102" customWidth="1"/>
    <col min="11271" max="11271" width="1.5703125" style="102" customWidth="1"/>
    <col min="11272" max="11278" width="1.7109375" style="102" customWidth="1"/>
    <col min="11279" max="11279" width="3.42578125" style="102" customWidth="1"/>
    <col min="11280" max="11283" width="9.140625" style="102"/>
    <col min="11284" max="11284" width="25.85546875" style="102" customWidth="1"/>
    <col min="11285" max="11285" width="22" style="102" customWidth="1"/>
    <col min="11286" max="11520" width="9.140625" style="102"/>
    <col min="11521" max="11521" width="1.7109375" style="102" customWidth="1"/>
    <col min="11522" max="11522" width="2.140625" style="102" customWidth="1"/>
    <col min="11523" max="11526" width="1.7109375" style="102" customWidth="1"/>
    <col min="11527" max="11527" width="1.5703125" style="102" customWidth="1"/>
    <col min="11528" max="11534" width="1.7109375" style="102" customWidth="1"/>
    <col min="11535" max="11535" width="3.42578125" style="102" customWidth="1"/>
    <col min="11536" max="11539" width="9.140625" style="102"/>
    <col min="11540" max="11540" width="25.85546875" style="102" customWidth="1"/>
    <col min="11541" max="11541" width="22" style="102" customWidth="1"/>
    <col min="11542" max="11776" width="9.140625" style="102"/>
    <col min="11777" max="11777" width="1.7109375" style="102" customWidth="1"/>
    <col min="11778" max="11778" width="2.140625" style="102" customWidth="1"/>
    <col min="11779" max="11782" width="1.7109375" style="102" customWidth="1"/>
    <col min="11783" max="11783" width="1.5703125" style="102" customWidth="1"/>
    <col min="11784" max="11790" width="1.7109375" style="102" customWidth="1"/>
    <col min="11791" max="11791" width="3.42578125" style="102" customWidth="1"/>
    <col min="11792" max="11795" width="9.140625" style="102"/>
    <col min="11796" max="11796" width="25.85546875" style="102" customWidth="1"/>
    <col min="11797" max="11797" width="22" style="102" customWidth="1"/>
    <col min="11798" max="12032" width="9.140625" style="102"/>
    <col min="12033" max="12033" width="1.7109375" style="102" customWidth="1"/>
    <col min="12034" max="12034" width="2.140625" style="102" customWidth="1"/>
    <col min="12035" max="12038" width="1.7109375" style="102" customWidth="1"/>
    <col min="12039" max="12039" width="1.5703125" style="102" customWidth="1"/>
    <col min="12040" max="12046" width="1.7109375" style="102" customWidth="1"/>
    <col min="12047" max="12047" width="3.42578125" style="102" customWidth="1"/>
    <col min="12048" max="12051" width="9.140625" style="102"/>
    <col min="12052" max="12052" width="25.85546875" style="102" customWidth="1"/>
    <col min="12053" max="12053" width="22" style="102" customWidth="1"/>
    <col min="12054" max="12288" width="9.140625" style="102"/>
    <col min="12289" max="12289" width="1.7109375" style="102" customWidth="1"/>
    <col min="12290" max="12290" width="2.140625" style="102" customWidth="1"/>
    <col min="12291" max="12294" width="1.7109375" style="102" customWidth="1"/>
    <col min="12295" max="12295" width="1.5703125" style="102" customWidth="1"/>
    <col min="12296" max="12302" width="1.7109375" style="102" customWidth="1"/>
    <col min="12303" max="12303" width="3.42578125" style="102" customWidth="1"/>
    <col min="12304" max="12307" width="9.140625" style="102"/>
    <col min="12308" max="12308" width="25.85546875" style="102" customWidth="1"/>
    <col min="12309" max="12309" width="22" style="102" customWidth="1"/>
    <col min="12310" max="12544" width="9.140625" style="102"/>
    <col min="12545" max="12545" width="1.7109375" style="102" customWidth="1"/>
    <col min="12546" max="12546" width="2.140625" style="102" customWidth="1"/>
    <col min="12547" max="12550" width="1.7109375" style="102" customWidth="1"/>
    <col min="12551" max="12551" width="1.5703125" style="102" customWidth="1"/>
    <col min="12552" max="12558" width="1.7109375" style="102" customWidth="1"/>
    <col min="12559" max="12559" width="3.42578125" style="102" customWidth="1"/>
    <col min="12560" max="12563" width="9.140625" style="102"/>
    <col min="12564" max="12564" width="25.85546875" style="102" customWidth="1"/>
    <col min="12565" max="12565" width="22" style="102" customWidth="1"/>
    <col min="12566" max="12800" width="9.140625" style="102"/>
    <col min="12801" max="12801" width="1.7109375" style="102" customWidth="1"/>
    <col min="12802" max="12802" width="2.140625" style="102" customWidth="1"/>
    <col min="12803" max="12806" width="1.7109375" style="102" customWidth="1"/>
    <col min="12807" max="12807" width="1.5703125" style="102" customWidth="1"/>
    <col min="12808" max="12814" width="1.7109375" style="102" customWidth="1"/>
    <col min="12815" max="12815" width="3.42578125" style="102" customWidth="1"/>
    <col min="12816" max="12819" width="9.140625" style="102"/>
    <col min="12820" max="12820" width="25.85546875" style="102" customWidth="1"/>
    <col min="12821" max="12821" width="22" style="102" customWidth="1"/>
    <col min="12822" max="13056" width="9.140625" style="102"/>
    <col min="13057" max="13057" width="1.7109375" style="102" customWidth="1"/>
    <col min="13058" max="13058" width="2.140625" style="102" customWidth="1"/>
    <col min="13059" max="13062" width="1.7109375" style="102" customWidth="1"/>
    <col min="13063" max="13063" width="1.5703125" style="102" customWidth="1"/>
    <col min="13064" max="13070" width="1.7109375" style="102" customWidth="1"/>
    <col min="13071" max="13071" width="3.42578125" style="102" customWidth="1"/>
    <col min="13072" max="13075" width="9.140625" style="102"/>
    <col min="13076" max="13076" width="25.85546875" style="102" customWidth="1"/>
    <col min="13077" max="13077" width="22" style="102" customWidth="1"/>
    <col min="13078" max="13312" width="9.140625" style="102"/>
    <col min="13313" max="13313" width="1.7109375" style="102" customWidth="1"/>
    <col min="13314" max="13314" width="2.140625" style="102" customWidth="1"/>
    <col min="13315" max="13318" width="1.7109375" style="102" customWidth="1"/>
    <col min="13319" max="13319" width="1.5703125" style="102" customWidth="1"/>
    <col min="13320" max="13326" width="1.7109375" style="102" customWidth="1"/>
    <col min="13327" max="13327" width="3.42578125" style="102" customWidth="1"/>
    <col min="13328" max="13331" width="9.140625" style="102"/>
    <col min="13332" max="13332" width="25.85546875" style="102" customWidth="1"/>
    <col min="13333" max="13333" width="22" style="102" customWidth="1"/>
    <col min="13334" max="13568" width="9.140625" style="102"/>
    <col min="13569" max="13569" width="1.7109375" style="102" customWidth="1"/>
    <col min="13570" max="13570" width="2.140625" style="102" customWidth="1"/>
    <col min="13571" max="13574" width="1.7109375" style="102" customWidth="1"/>
    <col min="13575" max="13575" width="1.5703125" style="102" customWidth="1"/>
    <col min="13576" max="13582" width="1.7109375" style="102" customWidth="1"/>
    <col min="13583" max="13583" width="3.42578125" style="102" customWidth="1"/>
    <col min="13584" max="13587" width="9.140625" style="102"/>
    <col min="13588" max="13588" width="25.85546875" style="102" customWidth="1"/>
    <col min="13589" max="13589" width="22" style="102" customWidth="1"/>
    <col min="13590" max="13824" width="9.140625" style="102"/>
    <col min="13825" max="13825" width="1.7109375" style="102" customWidth="1"/>
    <col min="13826" max="13826" width="2.140625" style="102" customWidth="1"/>
    <col min="13827" max="13830" width="1.7109375" style="102" customWidth="1"/>
    <col min="13831" max="13831" width="1.5703125" style="102" customWidth="1"/>
    <col min="13832" max="13838" width="1.7109375" style="102" customWidth="1"/>
    <col min="13839" max="13839" width="3.42578125" style="102" customWidth="1"/>
    <col min="13840" max="13843" width="9.140625" style="102"/>
    <col min="13844" max="13844" width="25.85546875" style="102" customWidth="1"/>
    <col min="13845" max="13845" width="22" style="102" customWidth="1"/>
    <col min="13846" max="14080" width="9.140625" style="102"/>
    <col min="14081" max="14081" width="1.7109375" style="102" customWidth="1"/>
    <col min="14082" max="14082" width="2.140625" style="102" customWidth="1"/>
    <col min="14083" max="14086" width="1.7109375" style="102" customWidth="1"/>
    <col min="14087" max="14087" width="1.5703125" style="102" customWidth="1"/>
    <col min="14088" max="14094" width="1.7109375" style="102" customWidth="1"/>
    <col min="14095" max="14095" width="3.42578125" style="102" customWidth="1"/>
    <col min="14096" max="14099" width="9.140625" style="102"/>
    <col min="14100" max="14100" width="25.85546875" style="102" customWidth="1"/>
    <col min="14101" max="14101" width="22" style="102" customWidth="1"/>
    <col min="14102" max="14336" width="9.140625" style="102"/>
    <col min="14337" max="14337" width="1.7109375" style="102" customWidth="1"/>
    <col min="14338" max="14338" width="2.140625" style="102" customWidth="1"/>
    <col min="14339" max="14342" width="1.7109375" style="102" customWidth="1"/>
    <col min="14343" max="14343" width="1.5703125" style="102" customWidth="1"/>
    <col min="14344" max="14350" width="1.7109375" style="102" customWidth="1"/>
    <col min="14351" max="14351" width="3.42578125" style="102" customWidth="1"/>
    <col min="14352" max="14355" width="9.140625" style="102"/>
    <col min="14356" max="14356" width="25.85546875" style="102" customWidth="1"/>
    <col min="14357" max="14357" width="22" style="102" customWidth="1"/>
    <col min="14358" max="14592" width="9.140625" style="102"/>
    <col min="14593" max="14593" width="1.7109375" style="102" customWidth="1"/>
    <col min="14594" max="14594" width="2.140625" style="102" customWidth="1"/>
    <col min="14595" max="14598" width="1.7109375" style="102" customWidth="1"/>
    <col min="14599" max="14599" width="1.5703125" style="102" customWidth="1"/>
    <col min="14600" max="14606" width="1.7109375" style="102" customWidth="1"/>
    <col min="14607" max="14607" width="3.42578125" style="102" customWidth="1"/>
    <col min="14608" max="14611" width="9.140625" style="102"/>
    <col min="14612" max="14612" width="25.85546875" style="102" customWidth="1"/>
    <col min="14613" max="14613" width="22" style="102" customWidth="1"/>
    <col min="14614" max="14848" width="9.140625" style="102"/>
    <col min="14849" max="14849" width="1.7109375" style="102" customWidth="1"/>
    <col min="14850" max="14850" width="2.140625" style="102" customWidth="1"/>
    <col min="14851" max="14854" width="1.7109375" style="102" customWidth="1"/>
    <col min="14855" max="14855" width="1.5703125" style="102" customWidth="1"/>
    <col min="14856" max="14862" width="1.7109375" style="102" customWidth="1"/>
    <col min="14863" max="14863" width="3.42578125" style="102" customWidth="1"/>
    <col min="14864" max="14867" width="9.140625" style="102"/>
    <col min="14868" max="14868" width="25.85546875" style="102" customWidth="1"/>
    <col min="14869" max="14869" width="22" style="102" customWidth="1"/>
    <col min="14870" max="15104" width="9.140625" style="102"/>
    <col min="15105" max="15105" width="1.7109375" style="102" customWidth="1"/>
    <col min="15106" max="15106" width="2.140625" style="102" customWidth="1"/>
    <col min="15107" max="15110" width="1.7109375" style="102" customWidth="1"/>
    <col min="15111" max="15111" width="1.5703125" style="102" customWidth="1"/>
    <col min="15112" max="15118" width="1.7109375" style="102" customWidth="1"/>
    <col min="15119" max="15119" width="3.42578125" style="102" customWidth="1"/>
    <col min="15120" max="15123" width="9.140625" style="102"/>
    <col min="15124" max="15124" width="25.85546875" style="102" customWidth="1"/>
    <col min="15125" max="15125" width="22" style="102" customWidth="1"/>
    <col min="15126" max="15360" width="9.140625" style="102"/>
    <col min="15361" max="15361" width="1.7109375" style="102" customWidth="1"/>
    <col min="15362" max="15362" width="2.140625" style="102" customWidth="1"/>
    <col min="15363" max="15366" width="1.7109375" style="102" customWidth="1"/>
    <col min="15367" max="15367" width="1.5703125" style="102" customWidth="1"/>
    <col min="15368" max="15374" width="1.7109375" style="102" customWidth="1"/>
    <col min="15375" max="15375" width="3.42578125" style="102" customWidth="1"/>
    <col min="15376" max="15379" width="9.140625" style="102"/>
    <col min="15380" max="15380" width="25.85546875" style="102" customWidth="1"/>
    <col min="15381" max="15381" width="22" style="102" customWidth="1"/>
    <col min="15382" max="15616" width="9.140625" style="102"/>
    <col min="15617" max="15617" width="1.7109375" style="102" customWidth="1"/>
    <col min="15618" max="15618" width="2.140625" style="102" customWidth="1"/>
    <col min="15619" max="15622" width="1.7109375" style="102" customWidth="1"/>
    <col min="15623" max="15623" width="1.5703125" style="102" customWidth="1"/>
    <col min="15624" max="15630" width="1.7109375" style="102" customWidth="1"/>
    <col min="15631" max="15631" width="3.42578125" style="102" customWidth="1"/>
    <col min="15632" max="15635" width="9.140625" style="102"/>
    <col min="15636" max="15636" width="25.85546875" style="102" customWidth="1"/>
    <col min="15637" max="15637" width="22" style="102" customWidth="1"/>
    <col min="15638" max="15872" width="9.140625" style="102"/>
    <col min="15873" max="15873" width="1.7109375" style="102" customWidth="1"/>
    <col min="15874" max="15874" width="2.140625" style="102" customWidth="1"/>
    <col min="15875" max="15878" width="1.7109375" style="102" customWidth="1"/>
    <col min="15879" max="15879" width="1.5703125" style="102" customWidth="1"/>
    <col min="15880" max="15886" width="1.7109375" style="102" customWidth="1"/>
    <col min="15887" max="15887" width="3.42578125" style="102" customWidth="1"/>
    <col min="15888" max="15891" width="9.140625" style="102"/>
    <col min="15892" max="15892" width="25.85546875" style="102" customWidth="1"/>
    <col min="15893" max="15893" width="22" style="102" customWidth="1"/>
    <col min="15894" max="16128" width="9.140625" style="102"/>
    <col min="16129" max="16129" width="1.7109375" style="102" customWidth="1"/>
    <col min="16130" max="16130" width="2.140625" style="102" customWidth="1"/>
    <col min="16131" max="16134" width="1.7109375" style="102" customWidth="1"/>
    <col min="16135" max="16135" width="1.5703125" style="102" customWidth="1"/>
    <col min="16136" max="16142" width="1.7109375" style="102" customWidth="1"/>
    <col min="16143" max="16143" width="3.42578125" style="102" customWidth="1"/>
    <col min="16144" max="16147" width="9.140625" style="102"/>
    <col min="16148" max="16148" width="25.85546875" style="102" customWidth="1"/>
    <col min="16149" max="16149" width="22" style="102" customWidth="1"/>
    <col min="16150" max="16384" width="9.140625" style="102"/>
  </cols>
  <sheetData>
    <row r="1" spans="1:29" ht="56.25" customHeight="1">
      <c r="B1" s="431" t="s">
        <v>324</v>
      </c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248"/>
      <c r="N1" s="248"/>
      <c r="O1" s="248"/>
      <c r="T1" s="247" t="s">
        <v>323</v>
      </c>
      <c r="U1" s="246"/>
    </row>
    <row r="2" spans="1:29" ht="28.5" customHeight="1">
      <c r="B2" s="432"/>
      <c r="C2" s="432"/>
      <c r="D2" s="432"/>
      <c r="E2" s="432"/>
      <c r="F2" s="432"/>
      <c r="G2" s="432"/>
      <c r="H2" s="432"/>
      <c r="I2" s="245"/>
      <c r="J2" s="245"/>
      <c r="K2" s="245"/>
      <c r="L2" s="245"/>
      <c r="N2" s="245"/>
      <c r="O2" s="245"/>
      <c r="P2" s="433" t="s">
        <v>322</v>
      </c>
      <c r="Q2" s="433"/>
      <c r="R2" s="433"/>
      <c r="S2" s="433"/>
      <c r="T2" s="433"/>
      <c r="U2" s="244"/>
    </row>
    <row r="3" spans="1:29" ht="5.25" hidden="1" customHeight="1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2"/>
      <c r="T3" s="242"/>
      <c r="U3" s="242"/>
    </row>
    <row r="4" spans="1:29" ht="15.75">
      <c r="A4" s="201"/>
      <c r="B4" s="231"/>
      <c r="C4" s="231"/>
      <c r="D4" s="434"/>
      <c r="E4" s="434"/>
      <c r="F4" s="434"/>
      <c r="G4" s="231"/>
      <c r="H4" s="231"/>
      <c r="I4" s="201"/>
      <c r="J4" s="201"/>
      <c r="K4" s="201"/>
      <c r="L4" s="241"/>
      <c r="M4" s="201"/>
      <c r="N4" s="201"/>
      <c r="P4" s="425" t="s">
        <v>321</v>
      </c>
      <c r="Q4" s="425"/>
      <c r="R4" s="425"/>
      <c r="S4" s="425"/>
      <c r="T4" s="425"/>
      <c r="U4" s="240"/>
      <c r="W4" s="425"/>
      <c r="X4" s="425"/>
      <c r="Y4" s="425"/>
      <c r="Z4" s="425"/>
      <c r="AA4" s="425"/>
      <c r="AB4" s="198"/>
      <c r="AC4" s="198"/>
    </row>
    <row r="5" spans="1:29" ht="15.75">
      <c r="A5" s="201"/>
      <c r="B5" s="231"/>
      <c r="C5" s="231"/>
      <c r="D5" s="434"/>
      <c r="E5" s="434"/>
      <c r="F5" s="434"/>
      <c r="G5" s="236"/>
      <c r="H5" s="236"/>
      <c r="I5" s="195"/>
      <c r="J5" s="195"/>
      <c r="K5" s="195"/>
      <c r="L5" s="195"/>
      <c r="M5" s="195"/>
      <c r="N5" s="195"/>
      <c r="O5" s="195"/>
      <c r="P5" s="425" t="s">
        <v>320</v>
      </c>
      <c r="Q5" s="425"/>
      <c r="R5" s="425"/>
      <c r="S5" s="425"/>
      <c r="T5" s="425"/>
      <c r="U5" s="228"/>
      <c r="W5" s="425"/>
      <c r="X5" s="425"/>
      <c r="Y5" s="425"/>
      <c r="Z5" s="425"/>
      <c r="AA5" s="425"/>
      <c r="AB5" s="425"/>
      <c r="AC5" s="239"/>
    </row>
    <row r="6" spans="1:29" ht="15.75">
      <c r="A6" s="201"/>
      <c r="B6" s="231"/>
      <c r="C6" s="231"/>
      <c r="D6" s="434"/>
      <c r="E6" s="434"/>
      <c r="F6" s="434"/>
      <c r="G6" s="231"/>
      <c r="H6" s="231"/>
      <c r="I6" s="201"/>
      <c r="J6" s="201"/>
      <c r="K6" s="201"/>
      <c r="L6" s="201"/>
      <c r="M6" s="201"/>
      <c r="N6" s="201"/>
      <c r="P6" s="228"/>
      <c r="Q6" s="237"/>
      <c r="R6" s="237"/>
      <c r="S6" s="237"/>
      <c r="T6" s="237"/>
      <c r="U6" s="228"/>
      <c r="W6" s="228"/>
      <c r="X6" s="237"/>
      <c r="Y6" s="237"/>
      <c r="Z6" s="237"/>
      <c r="AA6" s="237"/>
      <c r="AB6" s="237"/>
      <c r="AC6" s="237"/>
    </row>
    <row r="7" spans="1:29" ht="15.75">
      <c r="A7" s="201"/>
      <c r="B7" s="231"/>
      <c r="C7" s="231"/>
      <c r="D7" s="434"/>
      <c r="E7" s="434"/>
      <c r="F7" s="434"/>
      <c r="G7" s="231"/>
      <c r="H7" s="231"/>
      <c r="I7" s="201"/>
      <c r="J7" s="201"/>
      <c r="K7" s="238"/>
      <c r="L7" s="238"/>
      <c r="M7" s="238"/>
      <c r="N7" s="238"/>
      <c r="P7" s="228"/>
      <c r="Q7" s="228"/>
      <c r="R7" s="228"/>
      <c r="S7" s="228"/>
      <c r="T7" s="228"/>
      <c r="U7" s="235"/>
      <c r="W7" s="425"/>
      <c r="X7" s="425"/>
      <c r="Y7" s="425"/>
      <c r="Z7" s="425"/>
      <c r="AA7" s="425"/>
      <c r="AB7" s="234"/>
      <c r="AC7" s="237"/>
    </row>
    <row r="8" spans="1:29" ht="15.75">
      <c r="A8" s="201"/>
      <c r="B8" s="231"/>
      <c r="C8" s="231"/>
      <c r="D8" s="434"/>
      <c r="E8" s="434"/>
      <c r="F8" s="434"/>
      <c r="G8" s="236"/>
      <c r="H8" s="236"/>
      <c r="I8" s="195"/>
      <c r="J8" s="221"/>
      <c r="K8" s="221"/>
      <c r="L8" s="221"/>
      <c r="M8" s="221"/>
      <c r="N8" s="221"/>
      <c r="O8" s="221"/>
      <c r="P8" s="425" t="s">
        <v>319</v>
      </c>
      <c r="Q8" s="425"/>
      <c r="R8" s="425"/>
      <c r="S8" s="425"/>
      <c r="T8" s="425"/>
      <c r="U8" s="228"/>
      <c r="W8" s="237"/>
      <c r="X8" s="237"/>
      <c r="Y8" s="237"/>
      <c r="Z8" s="237"/>
      <c r="AA8" s="237"/>
      <c r="AB8" s="237"/>
      <c r="AC8" s="237"/>
    </row>
    <row r="9" spans="1:29" ht="6" customHeight="1">
      <c r="A9" s="201"/>
      <c r="B9" s="231"/>
      <c r="C9" s="231"/>
      <c r="D9" s="434"/>
      <c r="E9" s="434"/>
      <c r="F9" s="434"/>
      <c r="G9" s="231"/>
      <c r="H9" s="231"/>
      <c r="I9" s="226"/>
      <c r="J9" s="226"/>
      <c r="K9" s="226"/>
      <c r="L9" s="226"/>
      <c r="M9" s="226"/>
      <c r="N9" s="226"/>
      <c r="O9" s="221"/>
      <c r="P9" s="228"/>
      <c r="Q9" s="237"/>
      <c r="R9" s="237"/>
      <c r="S9" s="237"/>
      <c r="T9" s="237"/>
      <c r="U9" s="228"/>
      <c r="W9" s="228"/>
      <c r="X9" s="237"/>
      <c r="Y9" s="237"/>
      <c r="Z9" s="237"/>
      <c r="AA9" s="237"/>
      <c r="AB9" s="237"/>
      <c r="AC9" s="237"/>
    </row>
    <row r="10" spans="1:29" ht="4.5" customHeight="1">
      <c r="A10" s="201"/>
      <c r="B10" s="231"/>
      <c r="C10" s="231"/>
      <c r="D10" s="434"/>
      <c r="E10" s="434"/>
      <c r="F10" s="434"/>
      <c r="G10" s="231"/>
      <c r="H10" s="231"/>
      <c r="I10" s="229"/>
      <c r="J10" s="229"/>
      <c r="K10" s="229"/>
      <c r="L10" s="229"/>
      <c r="M10" s="229"/>
      <c r="N10" s="229"/>
      <c r="O10" s="216"/>
      <c r="P10" s="228"/>
      <c r="Q10" s="228"/>
      <c r="R10" s="228"/>
      <c r="S10" s="228"/>
      <c r="T10" s="228"/>
      <c r="U10" s="228"/>
      <c r="W10" s="425"/>
      <c r="X10" s="425"/>
      <c r="Y10" s="425"/>
      <c r="Z10" s="425"/>
      <c r="AA10" s="425"/>
      <c r="AB10" s="425"/>
      <c r="AC10" s="228"/>
    </row>
    <row r="11" spans="1:29" ht="15.75">
      <c r="A11" s="201"/>
      <c r="B11" s="231"/>
      <c r="C11" s="231"/>
      <c r="D11" s="434"/>
      <c r="E11" s="434"/>
      <c r="F11" s="434"/>
      <c r="G11" s="236"/>
      <c r="H11" s="236"/>
      <c r="I11" s="418"/>
      <c r="J11" s="418"/>
      <c r="K11" s="418"/>
      <c r="L11" s="418"/>
      <c r="M11" s="418"/>
      <c r="N11" s="418"/>
      <c r="O11" s="233"/>
      <c r="P11" s="224"/>
      <c r="Q11" s="235"/>
      <c r="R11" s="234"/>
      <c r="S11" s="234"/>
      <c r="T11" s="234"/>
      <c r="U11" s="235"/>
      <c r="W11" s="224"/>
      <c r="X11" s="235"/>
      <c r="Y11" s="234"/>
      <c r="Z11" s="234"/>
      <c r="AA11" s="234"/>
      <c r="AB11" s="234"/>
      <c r="AC11" s="234"/>
    </row>
    <row r="12" spans="1:29" ht="6" customHeight="1">
      <c r="A12" s="201"/>
      <c r="B12" s="201"/>
      <c r="C12" s="231"/>
      <c r="D12" s="434"/>
      <c r="E12" s="434"/>
      <c r="F12" s="434"/>
      <c r="G12" s="231"/>
      <c r="H12" s="201"/>
      <c r="I12" s="229"/>
      <c r="J12" s="229"/>
      <c r="K12" s="229"/>
      <c r="L12" s="229"/>
      <c r="M12" s="229"/>
      <c r="N12" s="229"/>
      <c r="O12" s="225"/>
      <c r="P12" s="228"/>
      <c r="Q12" s="228"/>
      <c r="R12" s="228"/>
      <c r="S12" s="228"/>
      <c r="T12" s="228"/>
      <c r="U12" s="228"/>
      <c r="W12" s="425"/>
      <c r="X12" s="425"/>
      <c r="Y12" s="425"/>
      <c r="Z12" s="425"/>
      <c r="AA12" s="425"/>
      <c r="AB12" s="425"/>
      <c r="AC12" s="425"/>
    </row>
    <row r="13" spans="1:29" ht="5.25" customHeight="1">
      <c r="A13" s="201"/>
      <c r="B13" s="201"/>
      <c r="C13" s="231"/>
      <c r="D13" s="434"/>
      <c r="E13" s="434"/>
      <c r="F13" s="434"/>
      <c r="G13" s="231"/>
      <c r="H13" s="201"/>
      <c r="I13" s="229"/>
      <c r="J13" s="229"/>
      <c r="K13" s="229"/>
      <c r="L13" s="229"/>
      <c r="M13" s="229"/>
      <c r="N13" s="229"/>
      <c r="O13" s="225"/>
      <c r="P13" s="228"/>
      <c r="Q13" s="228"/>
      <c r="R13" s="228"/>
      <c r="S13" s="228"/>
      <c r="T13" s="228"/>
      <c r="U13" s="228"/>
      <c r="W13" s="425"/>
      <c r="X13" s="425"/>
      <c r="Y13" s="425"/>
      <c r="Z13" s="425"/>
      <c r="AA13" s="425"/>
      <c r="AB13" s="425"/>
      <c r="AC13" s="425"/>
    </row>
    <row r="14" spans="1:29" ht="15.75">
      <c r="A14" s="201"/>
      <c r="B14" s="201"/>
      <c r="C14" s="231"/>
      <c r="D14" s="434"/>
      <c r="E14" s="434"/>
      <c r="F14" s="434"/>
      <c r="G14" s="231"/>
      <c r="H14" s="201"/>
      <c r="I14" s="418"/>
      <c r="J14" s="418"/>
      <c r="K14" s="418"/>
      <c r="L14" s="418"/>
      <c r="M14" s="418"/>
      <c r="N14" s="418"/>
      <c r="O14" s="233"/>
      <c r="P14" s="228"/>
      <c r="Q14" s="228"/>
      <c r="R14" s="228"/>
      <c r="S14" s="228"/>
      <c r="T14" s="228"/>
      <c r="U14" s="228"/>
      <c r="W14" s="425"/>
      <c r="X14" s="425"/>
      <c r="Y14" s="425"/>
      <c r="Z14" s="425"/>
      <c r="AA14" s="425"/>
      <c r="AB14" s="425"/>
      <c r="AC14" s="228"/>
    </row>
    <row r="15" spans="1:29" ht="14.25" customHeight="1">
      <c r="A15" s="201"/>
      <c r="B15" s="201"/>
      <c r="C15" s="201"/>
      <c r="D15" s="434"/>
      <c r="E15" s="434"/>
      <c r="F15" s="434"/>
      <c r="G15" s="418"/>
      <c r="H15" s="418"/>
      <c r="I15" s="418"/>
      <c r="J15" s="418"/>
      <c r="K15" s="418"/>
      <c r="L15" s="418"/>
      <c r="M15" s="418"/>
      <c r="N15" s="418"/>
      <c r="O15" s="418"/>
      <c r="P15" s="430" t="s">
        <v>318</v>
      </c>
      <c r="Q15" s="430"/>
      <c r="R15" s="430"/>
      <c r="S15" s="430"/>
      <c r="T15" s="430"/>
      <c r="U15" s="232"/>
      <c r="W15" s="425"/>
      <c r="X15" s="425"/>
      <c r="Y15" s="425"/>
      <c r="Z15" s="425"/>
      <c r="AA15" s="425"/>
      <c r="AB15" s="425"/>
      <c r="AC15" s="425"/>
    </row>
    <row r="16" spans="1:29" ht="15.75">
      <c r="A16" s="201"/>
      <c r="B16" s="201"/>
      <c r="C16" s="201"/>
      <c r="D16" s="434"/>
      <c r="E16" s="434"/>
      <c r="F16" s="434"/>
      <c r="G16" s="231"/>
      <c r="H16" s="427"/>
      <c r="I16" s="427"/>
      <c r="J16" s="427"/>
      <c r="K16" s="427"/>
      <c r="L16" s="427"/>
      <c r="M16" s="427"/>
      <c r="N16" s="427"/>
      <c r="O16" s="418"/>
      <c r="P16" s="422"/>
      <c r="Q16" s="422"/>
      <c r="R16" s="422"/>
      <c r="S16" s="422"/>
      <c r="T16" s="422"/>
      <c r="U16" s="422"/>
      <c r="W16" s="422"/>
      <c r="X16" s="422"/>
      <c r="Y16" s="422"/>
      <c r="Z16" s="422"/>
      <c r="AA16" s="422"/>
      <c r="AB16" s="422"/>
      <c r="AC16" s="422"/>
    </row>
    <row r="17" spans="1:29" ht="15.75">
      <c r="A17" s="201"/>
      <c r="B17" s="201"/>
      <c r="C17" s="201"/>
      <c r="D17" s="434"/>
      <c r="E17" s="434"/>
      <c r="F17" s="434"/>
      <c r="G17" s="231"/>
      <c r="H17" s="229"/>
      <c r="I17" s="229"/>
      <c r="J17" s="229"/>
      <c r="K17" s="229"/>
      <c r="L17" s="229"/>
      <c r="M17" s="229"/>
      <c r="N17" s="229"/>
      <c r="O17" s="216"/>
      <c r="P17" s="425" t="s">
        <v>317</v>
      </c>
      <c r="Q17" s="425"/>
      <c r="R17" s="425"/>
      <c r="S17" s="425"/>
      <c r="T17" s="425"/>
      <c r="U17" s="228"/>
      <c r="W17" s="425"/>
      <c r="X17" s="425"/>
      <c r="Y17" s="425"/>
      <c r="Z17" s="425"/>
      <c r="AA17" s="425"/>
      <c r="AB17" s="425"/>
      <c r="AC17" s="425"/>
    </row>
    <row r="18" spans="1:29" ht="15.75">
      <c r="A18" s="201"/>
      <c r="B18" s="201"/>
      <c r="C18" s="201"/>
      <c r="D18" s="434"/>
      <c r="E18" s="434"/>
      <c r="F18" s="434"/>
      <c r="G18" s="231"/>
      <c r="H18" s="229"/>
      <c r="I18" s="229"/>
      <c r="J18" s="229"/>
      <c r="K18" s="229"/>
      <c r="L18" s="229"/>
      <c r="M18" s="229"/>
      <c r="N18" s="229"/>
      <c r="O18" s="216"/>
      <c r="P18" s="428"/>
      <c r="Q18" s="428"/>
      <c r="R18" s="428"/>
      <c r="S18" s="428"/>
      <c r="T18" s="428"/>
      <c r="U18" s="224"/>
      <c r="W18" s="224"/>
      <c r="X18" s="224"/>
      <c r="Y18" s="224"/>
      <c r="Z18" s="224"/>
      <c r="AA18" s="224"/>
      <c r="AB18" s="224"/>
      <c r="AC18" s="224"/>
    </row>
    <row r="19" spans="1:29" ht="15.75">
      <c r="A19" s="201"/>
      <c r="B19" s="201"/>
      <c r="C19" s="201"/>
      <c r="D19" s="434"/>
      <c r="E19" s="434"/>
      <c r="F19" s="434"/>
      <c r="G19" s="231"/>
      <c r="H19" s="229"/>
      <c r="I19" s="229"/>
      <c r="J19" s="229"/>
      <c r="K19" s="229"/>
      <c r="L19" s="229"/>
      <c r="M19" s="229"/>
      <c r="N19" s="229"/>
      <c r="O19" s="216"/>
      <c r="P19" s="425" t="s">
        <v>316</v>
      </c>
      <c r="Q19" s="425"/>
      <c r="R19" s="425"/>
      <c r="S19" s="425"/>
      <c r="T19" s="425"/>
      <c r="U19" s="228"/>
      <c r="W19" s="425"/>
      <c r="X19" s="425"/>
      <c r="Y19" s="425"/>
      <c r="Z19" s="425"/>
      <c r="AA19" s="425"/>
      <c r="AB19" s="425"/>
      <c r="AC19" s="425"/>
    </row>
    <row r="20" spans="1:29" ht="24" customHeight="1">
      <c r="A20" s="201"/>
      <c r="B20" s="201"/>
      <c r="C20" s="201"/>
      <c r="D20" s="434"/>
      <c r="E20" s="434"/>
      <c r="F20" s="434"/>
      <c r="G20" s="231"/>
      <c r="H20" s="201"/>
      <c r="I20" s="201"/>
      <c r="J20" s="201"/>
      <c r="K20" s="201"/>
      <c r="L20" s="201"/>
      <c r="M20" s="201"/>
      <c r="N20" s="201"/>
      <c r="P20" s="425"/>
      <c r="Q20" s="425"/>
      <c r="R20" s="425"/>
      <c r="S20" s="425"/>
      <c r="T20" s="425"/>
      <c r="U20" s="230"/>
      <c r="W20" s="429"/>
      <c r="X20" s="429"/>
      <c r="Y20" s="429"/>
      <c r="Z20" s="429"/>
      <c r="AA20" s="429"/>
      <c r="AB20" s="429"/>
      <c r="AC20" s="198"/>
    </row>
    <row r="21" spans="1:29" ht="22.5" customHeight="1">
      <c r="A21" s="201"/>
      <c r="B21" s="201"/>
      <c r="C21" s="201"/>
      <c r="D21" s="434"/>
      <c r="E21" s="434"/>
      <c r="F21" s="434"/>
      <c r="G21" s="418"/>
      <c r="H21" s="418"/>
      <c r="I21" s="418"/>
      <c r="J21" s="418"/>
      <c r="K21" s="418"/>
      <c r="L21" s="418"/>
      <c r="M21" s="418"/>
      <c r="N21" s="418"/>
      <c r="O21" s="418"/>
      <c r="P21" s="425" t="s">
        <v>315</v>
      </c>
      <c r="Q21" s="425"/>
      <c r="R21" s="425"/>
      <c r="S21" s="425"/>
      <c r="T21" s="425"/>
      <c r="U21" s="228"/>
      <c r="W21" s="425"/>
      <c r="X21" s="425"/>
      <c r="Y21" s="425"/>
      <c r="Z21" s="425"/>
      <c r="AA21" s="425"/>
      <c r="AB21" s="425"/>
      <c r="AC21" s="425"/>
    </row>
    <row r="22" spans="1:29" ht="15.75">
      <c r="A22" s="201"/>
      <c r="B22" s="201"/>
      <c r="C22" s="201"/>
      <c r="D22" s="434"/>
      <c r="E22" s="434"/>
      <c r="F22" s="434"/>
      <c r="G22" s="201"/>
      <c r="H22" s="201"/>
      <c r="I22" s="201"/>
      <c r="J22" s="201"/>
      <c r="K22" s="201"/>
      <c r="L22" s="201"/>
      <c r="M22" s="201"/>
      <c r="N22" s="201"/>
      <c r="P22" s="425" t="s">
        <v>314</v>
      </c>
      <c r="Q22" s="425"/>
      <c r="R22" s="425"/>
      <c r="S22" s="425"/>
      <c r="T22" s="425"/>
      <c r="U22" s="209"/>
      <c r="W22" s="412"/>
      <c r="X22" s="412"/>
      <c r="Y22" s="412"/>
      <c r="Z22" s="412"/>
      <c r="AA22" s="412"/>
      <c r="AB22" s="412"/>
      <c r="AC22" s="412"/>
    </row>
    <row r="23" spans="1:29" ht="15.75">
      <c r="A23" s="201"/>
      <c r="B23" s="201"/>
      <c r="C23" s="201"/>
      <c r="D23" s="434"/>
      <c r="E23" s="434"/>
      <c r="F23" s="434"/>
      <c r="G23" s="427"/>
      <c r="H23" s="427"/>
      <c r="I23" s="427"/>
      <c r="J23" s="427"/>
      <c r="K23" s="427"/>
      <c r="L23" s="427"/>
      <c r="M23" s="427"/>
      <c r="N23" s="427"/>
      <c r="O23" s="418"/>
      <c r="P23" s="413" t="s">
        <v>313</v>
      </c>
      <c r="Q23" s="413"/>
      <c r="R23" s="413"/>
      <c r="S23" s="413"/>
      <c r="T23" s="413"/>
      <c r="U23" s="228"/>
      <c r="W23" s="425"/>
      <c r="X23" s="425"/>
      <c r="Y23" s="425"/>
      <c r="Z23" s="425"/>
      <c r="AA23" s="425"/>
      <c r="AB23" s="425"/>
      <c r="AC23" s="425"/>
    </row>
    <row r="24" spans="1:29" ht="15.75">
      <c r="A24" s="201"/>
      <c r="B24" s="201"/>
      <c r="C24" s="201"/>
      <c r="D24" s="434"/>
      <c r="E24" s="434"/>
      <c r="F24" s="434"/>
      <c r="G24" s="229"/>
      <c r="H24" s="229"/>
      <c r="I24" s="229"/>
      <c r="J24" s="229"/>
      <c r="K24" s="229"/>
      <c r="L24" s="229"/>
      <c r="M24" s="229"/>
      <c r="N24" s="229"/>
      <c r="O24" s="216"/>
      <c r="P24" s="425"/>
      <c r="Q24" s="425"/>
      <c r="R24" s="425"/>
      <c r="S24" s="425"/>
      <c r="T24" s="425"/>
      <c r="U24" s="228"/>
      <c r="W24" s="426"/>
      <c r="X24" s="426"/>
      <c r="Y24" s="426"/>
      <c r="Z24" s="426"/>
      <c r="AA24" s="426"/>
      <c r="AB24" s="426"/>
      <c r="AC24" s="227"/>
    </row>
    <row r="25" spans="1:29" ht="15.75">
      <c r="A25" s="201"/>
      <c r="B25" s="201"/>
      <c r="C25" s="201"/>
      <c r="D25" s="434"/>
      <c r="E25" s="434"/>
      <c r="F25" s="434"/>
      <c r="G25" s="418"/>
      <c r="H25" s="418"/>
      <c r="I25" s="418"/>
      <c r="J25" s="418"/>
      <c r="K25" s="418"/>
      <c r="L25" s="418"/>
      <c r="M25" s="418"/>
      <c r="N25" s="418"/>
      <c r="O25" s="418"/>
      <c r="P25" s="222"/>
      <c r="Q25" s="222"/>
      <c r="R25" s="222"/>
      <c r="S25" s="222"/>
      <c r="T25" s="209"/>
      <c r="U25" s="209"/>
      <c r="W25" s="412"/>
      <c r="X25" s="412"/>
      <c r="Y25" s="412"/>
      <c r="Z25" s="412"/>
      <c r="AA25" s="412"/>
      <c r="AB25" s="412"/>
      <c r="AC25" s="198"/>
    </row>
    <row r="26" spans="1:29" ht="15.75">
      <c r="A26" s="201"/>
      <c r="B26" s="201"/>
      <c r="C26" s="201"/>
      <c r="D26" s="434"/>
      <c r="E26" s="434"/>
      <c r="F26" s="434"/>
      <c r="G26" s="225"/>
      <c r="H26" s="226"/>
      <c r="I26" s="226"/>
      <c r="J26" s="226"/>
      <c r="K26" s="226"/>
      <c r="L26" s="226"/>
      <c r="M26" s="226"/>
      <c r="N26" s="226"/>
      <c r="O26" s="225"/>
      <c r="P26" s="421" t="s">
        <v>312</v>
      </c>
      <c r="Q26" s="421"/>
      <c r="R26" s="421"/>
      <c r="S26" s="421"/>
      <c r="T26" s="421"/>
      <c r="U26" s="209"/>
      <c r="W26" s="422"/>
      <c r="X26" s="422"/>
      <c r="Y26" s="422"/>
      <c r="Z26" s="422"/>
      <c r="AA26" s="422"/>
      <c r="AB26" s="422"/>
      <c r="AC26" s="422"/>
    </row>
    <row r="27" spans="1:29" ht="18.75" customHeight="1">
      <c r="A27" s="201"/>
      <c r="B27" s="201"/>
      <c r="C27" s="201"/>
      <c r="D27" s="434"/>
      <c r="E27" s="434"/>
      <c r="F27" s="434"/>
      <c r="G27" s="225"/>
      <c r="H27" s="226"/>
      <c r="I27" s="226"/>
      <c r="J27" s="226"/>
      <c r="K27" s="226"/>
      <c r="L27" s="226"/>
      <c r="M27" s="226"/>
      <c r="N27" s="226"/>
      <c r="O27" s="225"/>
      <c r="P27" s="209"/>
      <c r="Q27" s="209"/>
      <c r="R27" s="209"/>
      <c r="S27" s="209"/>
      <c r="T27" s="209"/>
      <c r="U27" s="209"/>
      <c r="W27" s="209"/>
      <c r="X27" s="209"/>
      <c r="Y27" s="209"/>
      <c r="Z27" s="209"/>
      <c r="AA27" s="209"/>
      <c r="AB27" s="209"/>
      <c r="AC27" s="224"/>
    </row>
    <row r="28" spans="1:29" ht="15.75" customHeight="1">
      <c r="A28" s="201"/>
      <c r="B28" s="201"/>
      <c r="C28" s="201"/>
      <c r="D28" s="434"/>
      <c r="E28" s="434"/>
      <c r="F28" s="434"/>
      <c r="G28" s="418"/>
      <c r="H28" s="418"/>
      <c r="I28" s="418"/>
      <c r="J28" s="418"/>
      <c r="K28" s="418"/>
      <c r="L28" s="418"/>
      <c r="M28" s="418"/>
      <c r="N28" s="418"/>
      <c r="O28" s="418"/>
      <c r="U28" s="198"/>
      <c r="W28" s="412"/>
      <c r="X28" s="412"/>
      <c r="Y28" s="412"/>
      <c r="Z28" s="412"/>
      <c r="AA28" s="412"/>
      <c r="AB28" s="412"/>
      <c r="AC28" s="412"/>
    </row>
    <row r="29" spans="1:29" ht="15.75">
      <c r="A29" s="201"/>
      <c r="B29" s="201"/>
      <c r="C29" s="201"/>
      <c r="D29" s="434"/>
      <c r="E29" s="434"/>
      <c r="F29" s="434"/>
      <c r="G29" s="221"/>
      <c r="H29" s="221"/>
      <c r="I29" s="221"/>
      <c r="J29" s="221"/>
      <c r="K29" s="221"/>
      <c r="L29" s="221"/>
      <c r="M29" s="221"/>
      <c r="N29" s="221"/>
      <c r="O29" s="221"/>
      <c r="P29" s="421" t="s">
        <v>311</v>
      </c>
      <c r="Q29" s="421"/>
      <c r="R29" s="421"/>
      <c r="S29" s="421"/>
      <c r="T29" s="421"/>
      <c r="U29" s="198"/>
      <c r="W29" s="199"/>
      <c r="X29" s="198"/>
      <c r="Y29" s="198"/>
      <c r="Z29" s="198"/>
      <c r="AA29" s="198"/>
      <c r="AB29" s="198"/>
      <c r="AC29" s="198"/>
    </row>
    <row r="30" spans="1:29" ht="15.75">
      <c r="A30" s="201"/>
      <c r="B30" s="201"/>
      <c r="C30" s="201"/>
      <c r="D30" s="434"/>
      <c r="E30" s="434"/>
      <c r="F30" s="434"/>
      <c r="G30" s="221"/>
      <c r="H30" s="221"/>
      <c r="I30" s="221"/>
      <c r="J30" s="221"/>
      <c r="K30" s="221"/>
      <c r="L30" s="221"/>
      <c r="M30" s="221"/>
      <c r="N30" s="221"/>
      <c r="O30" s="221"/>
      <c r="P30" s="223"/>
      <c r="Q30" s="198"/>
      <c r="R30" s="198"/>
      <c r="S30" s="198"/>
      <c r="T30" s="198"/>
      <c r="U30" s="198"/>
      <c r="W30" s="199"/>
      <c r="X30" s="198"/>
      <c r="Y30" s="198"/>
      <c r="Z30" s="198"/>
      <c r="AA30" s="198"/>
      <c r="AB30" s="198"/>
      <c r="AC30" s="198"/>
    </row>
    <row r="31" spans="1:29" ht="15.75">
      <c r="A31" s="201"/>
      <c r="B31" s="201"/>
      <c r="C31" s="201"/>
      <c r="D31" s="434"/>
      <c r="E31" s="434"/>
      <c r="F31" s="434"/>
      <c r="G31" s="423"/>
      <c r="H31" s="423"/>
      <c r="I31" s="423"/>
      <c r="J31" s="423"/>
      <c r="K31" s="423"/>
      <c r="L31" s="423"/>
      <c r="M31" s="423"/>
      <c r="N31" s="423"/>
      <c r="O31" s="423"/>
      <c r="P31" s="424"/>
      <c r="Q31" s="424"/>
      <c r="R31" s="424"/>
      <c r="S31" s="424"/>
      <c r="T31" s="424"/>
      <c r="U31" s="209"/>
      <c r="W31" s="412"/>
      <c r="X31" s="412"/>
      <c r="Y31" s="412"/>
      <c r="Z31" s="412"/>
      <c r="AA31" s="412"/>
      <c r="AB31" s="412"/>
      <c r="AC31" s="412"/>
    </row>
    <row r="32" spans="1:29" ht="15.75" customHeight="1">
      <c r="A32" s="201"/>
      <c r="B32" s="201"/>
      <c r="C32" s="201"/>
      <c r="D32" s="434"/>
      <c r="E32" s="434"/>
      <c r="F32" s="434"/>
      <c r="G32" s="221"/>
      <c r="H32" s="221"/>
      <c r="I32" s="221"/>
      <c r="J32" s="221"/>
      <c r="K32" s="221"/>
      <c r="L32" s="221"/>
      <c r="M32" s="221"/>
      <c r="N32" s="221"/>
      <c r="O32" s="221"/>
      <c r="P32" s="222"/>
      <c r="Q32" s="222"/>
      <c r="R32" s="222"/>
      <c r="S32" s="222"/>
      <c r="T32" s="198"/>
      <c r="U32" s="213"/>
      <c r="W32" s="199"/>
      <c r="X32" s="198"/>
      <c r="Y32" s="198"/>
      <c r="Z32" s="198"/>
      <c r="AA32" s="198"/>
      <c r="AB32" s="198"/>
      <c r="AC32" s="198"/>
    </row>
    <row r="33" spans="1:29" ht="20.25" customHeight="1">
      <c r="A33" s="201"/>
      <c r="B33" s="201"/>
      <c r="C33" s="201"/>
      <c r="D33" s="434"/>
      <c r="E33" s="434"/>
      <c r="F33" s="434"/>
      <c r="G33" s="221"/>
      <c r="H33" s="221"/>
      <c r="I33" s="221"/>
      <c r="J33" s="221"/>
      <c r="K33" s="221"/>
      <c r="L33" s="221"/>
      <c r="M33" s="221"/>
      <c r="N33" s="221"/>
      <c r="O33" s="221"/>
      <c r="P33" s="424" t="s">
        <v>310</v>
      </c>
      <c r="Q33" s="424"/>
      <c r="R33" s="424"/>
      <c r="S33" s="424"/>
      <c r="T33" s="424"/>
      <c r="U33" s="220"/>
      <c r="W33" s="412"/>
      <c r="X33" s="412"/>
      <c r="Y33" s="412"/>
      <c r="Z33" s="412"/>
      <c r="AA33" s="412"/>
      <c r="AB33" s="412"/>
      <c r="AC33" s="412"/>
    </row>
    <row r="34" spans="1:29" ht="10.5" customHeight="1">
      <c r="A34" s="201"/>
      <c r="B34" s="201"/>
      <c r="C34" s="201"/>
      <c r="D34" s="434"/>
      <c r="E34" s="434"/>
      <c r="F34" s="434"/>
      <c r="G34" s="221"/>
      <c r="H34" s="221"/>
      <c r="I34" s="221"/>
      <c r="J34" s="221"/>
      <c r="K34" s="221"/>
      <c r="L34" s="221"/>
      <c r="M34" s="221"/>
      <c r="N34" s="221"/>
      <c r="O34" s="221"/>
      <c r="P34" s="220"/>
      <c r="Q34" s="220"/>
      <c r="R34" s="220"/>
      <c r="S34" s="220"/>
      <c r="T34" s="220"/>
      <c r="U34" s="220"/>
      <c r="W34" s="199"/>
      <c r="X34" s="198"/>
      <c r="Y34" s="198"/>
      <c r="Z34" s="198"/>
      <c r="AA34" s="198"/>
      <c r="AB34" s="198"/>
      <c r="AC34" s="198"/>
    </row>
    <row r="35" spans="1:29" ht="7.5" customHeight="1">
      <c r="A35" s="201"/>
      <c r="B35" s="201"/>
      <c r="C35" s="201"/>
      <c r="D35" s="434"/>
      <c r="E35" s="434"/>
      <c r="F35" s="434"/>
      <c r="G35" s="195"/>
      <c r="H35" s="418"/>
      <c r="I35" s="418"/>
      <c r="J35" s="418"/>
      <c r="K35" s="418"/>
      <c r="L35" s="418"/>
      <c r="M35" s="418"/>
      <c r="N35" s="418"/>
      <c r="O35" s="418"/>
      <c r="P35" s="429" t="s">
        <v>309</v>
      </c>
      <c r="Q35" s="429"/>
      <c r="R35" s="429"/>
      <c r="S35" s="429"/>
      <c r="T35" s="429"/>
      <c r="W35" s="412"/>
      <c r="X35" s="412"/>
      <c r="Y35" s="412"/>
      <c r="Z35" s="412"/>
      <c r="AA35" s="412"/>
      <c r="AB35" s="412"/>
      <c r="AC35" s="412"/>
    </row>
    <row r="36" spans="1:29" ht="15.75">
      <c r="A36" s="201"/>
      <c r="B36" s="201"/>
      <c r="C36" s="201"/>
      <c r="D36" s="434"/>
      <c r="E36" s="434"/>
      <c r="F36" s="434"/>
      <c r="G36" s="195"/>
      <c r="H36" s="216"/>
      <c r="I36" s="216"/>
      <c r="J36" s="216"/>
      <c r="K36" s="216"/>
      <c r="L36" s="216"/>
      <c r="M36" s="216"/>
      <c r="N36" s="216"/>
      <c r="O36" s="216"/>
      <c r="P36" s="429"/>
      <c r="Q36" s="429"/>
      <c r="R36" s="429"/>
      <c r="S36" s="429"/>
      <c r="T36" s="429"/>
      <c r="U36" s="219" t="s">
        <v>306</v>
      </c>
      <c r="W36" s="218"/>
      <c r="X36" s="218"/>
      <c r="Y36" s="218"/>
      <c r="Z36" s="218"/>
      <c r="AA36" s="218"/>
      <c r="AB36" s="218"/>
      <c r="AC36" s="218"/>
    </row>
    <row r="37" spans="1:29" ht="15.75">
      <c r="A37" s="201"/>
      <c r="B37" s="201"/>
      <c r="C37" s="201"/>
      <c r="D37" s="434"/>
      <c r="E37" s="434"/>
      <c r="F37" s="434"/>
      <c r="G37" s="419"/>
      <c r="H37" s="420"/>
      <c r="I37" s="420"/>
      <c r="J37" s="420"/>
      <c r="K37" s="420"/>
      <c r="L37" s="420"/>
      <c r="M37" s="420"/>
      <c r="N37" s="420"/>
      <c r="O37" s="420"/>
      <c r="P37" s="209"/>
      <c r="Q37" s="209"/>
      <c r="R37" s="209"/>
      <c r="S37" s="209"/>
      <c r="T37" s="209"/>
      <c r="U37" s="209"/>
      <c r="W37" s="412"/>
      <c r="X37" s="412"/>
      <c r="Y37" s="412"/>
      <c r="Z37" s="412"/>
      <c r="AA37" s="412"/>
      <c r="AB37" s="412"/>
      <c r="AC37" s="412"/>
    </row>
    <row r="38" spans="1:29" ht="15.75">
      <c r="A38" s="201"/>
      <c r="B38" s="201"/>
      <c r="C38" s="201"/>
      <c r="D38" s="434"/>
      <c r="E38" s="434"/>
      <c r="F38" s="434"/>
      <c r="G38" s="195"/>
      <c r="H38" s="195"/>
      <c r="I38" s="195"/>
      <c r="J38" s="195"/>
      <c r="K38" s="195"/>
      <c r="L38" s="195"/>
      <c r="M38" s="195"/>
      <c r="N38" s="195"/>
      <c r="O38" s="195"/>
      <c r="P38" s="217"/>
      <c r="Q38" s="198"/>
      <c r="R38" s="198"/>
      <c r="S38" s="198"/>
      <c r="T38" s="198"/>
      <c r="U38" s="198"/>
      <c r="W38" s="217"/>
      <c r="X38" s="198"/>
      <c r="Y38" s="198"/>
      <c r="Z38" s="198"/>
      <c r="AA38" s="198"/>
      <c r="AB38" s="198"/>
      <c r="AC38" s="198"/>
    </row>
    <row r="39" spans="1:29" ht="15.75">
      <c r="A39" s="201"/>
      <c r="B39" s="201"/>
      <c r="C39" s="201"/>
      <c r="D39" s="434"/>
      <c r="E39" s="434"/>
      <c r="F39" s="434"/>
      <c r="G39" s="418"/>
      <c r="H39" s="418"/>
      <c r="I39" s="418"/>
      <c r="J39" s="418"/>
      <c r="K39" s="418"/>
      <c r="L39" s="418"/>
      <c r="M39" s="418"/>
      <c r="N39" s="418"/>
      <c r="O39" s="418"/>
      <c r="P39" s="412" t="s">
        <v>308</v>
      </c>
      <c r="Q39" s="412"/>
      <c r="R39" s="412"/>
      <c r="S39" s="412"/>
      <c r="T39" s="412"/>
      <c r="U39" s="209" t="s">
        <v>306</v>
      </c>
      <c r="W39" s="412"/>
      <c r="X39" s="412"/>
      <c r="Y39" s="412"/>
      <c r="Z39" s="412"/>
      <c r="AA39" s="412"/>
      <c r="AB39" s="412"/>
      <c r="AC39" s="412"/>
    </row>
    <row r="40" spans="1:29" ht="15.75">
      <c r="A40" s="201"/>
      <c r="B40" s="201"/>
      <c r="C40" s="201"/>
      <c r="D40" s="434"/>
      <c r="E40" s="434"/>
      <c r="F40" s="434"/>
      <c r="G40" s="216"/>
      <c r="H40" s="215"/>
      <c r="I40" s="215"/>
      <c r="J40" s="215"/>
      <c r="K40" s="215"/>
      <c r="L40" s="215"/>
      <c r="M40" s="215"/>
      <c r="N40" s="215"/>
      <c r="O40" s="215"/>
      <c r="P40" s="199"/>
      <c r="Q40" s="198"/>
      <c r="R40" s="198"/>
      <c r="S40" s="198"/>
      <c r="T40" s="198"/>
      <c r="U40" s="198"/>
      <c r="W40" s="199"/>
      <c r="X40" s="198"/>
      <c r="Y40" s="198"/>
      <c r="Z40" s="198"/>
      <c r="AA40" s="198"/>
      <c r="AB40" s="198"/>
      <c r="AC40" s="198"/>
    </row>
    <row r="41" spans="1:29" ht="15.75">
      <c r="A41" s="201"/>
      <c r="B41" s="201"/>
      <c r="C41" s="201"/>
      <c r="D41" s="434"/>
      <c r="E41" s="434"/>
      <c r="F41" s="434"/>
      <c r="G41" s="418"/>
      <c r="H41" s="418"/>
      <c r="I41" s="418"/>
      <c r="J41" s="418"/>
      <c r="K41" s="418"/>
      <c r="L41" s="418"/>
      <c r="M41" s="418"/>
      <c r="N41" s="418"/>
      <c r="O41" s="418"/>
      <c r="U41" s="198"/>
      <c r="W41" s="412"/>
      <c r="X41" s="412"/>
      <c r="Y41" s="412"/>
      <c r="Z41" s="412"/>
      <c r="AA41" s="412"/>
      <c r="AB41" s="198"/>
      <c r="AC41" s="198"/>
    </row>
    <row r="42" spans="1:29" ht="15.75">
      <c r="A42" s="201"/>
      <c r="B42" s="201"/>
      <c r="C42" s="201"/>
      <c r="D42" s="434"/>
      <c r="E42" s="434"/>
      <c r="F42" s="434"/>
      <c r="G42" s="195"/>
      <c r="H42" s="195"/>
      <c r="I42" s="195"/>
      <c r="J42" s="195"/>
      <c r="K42" s="195"/>
      <c r="L42" s="195"/>
      <c r="M42" s="195"/>
      <c r="N42" s="195"/>
      <c r="O42" s="195"/>
      <c r="P42" s="412" t="s">
        <v>307</v>
      </c>
      <c r="Q42" s="412"/>
      <c r="R42" s="412"/>
      <c r="S42" s="412"/>
      <c r="T42" s="412"/>
      <c r="U42" s="205" t="s">
        <v>306</v>
      </c>
      <c r="W42" s="199"/>
      <c r="X42" s="198"/>
      <c r="Y42" s="198"/>
      <c r="Z42" s="198"/>
      <c r="AA42" s="198"/>
      <c r="AB42" s="198"/>
      <c r="AC42" s="198"/>
    </row>
    <row r="43" spans="1:29" ht="15.75">
      <c r="A43" s="201"/>
      <c r="B43" s="201"/>
      <c r="C43" s="201"/>
      <c r="D43" s="434"/>
      <c r="E43" s="434"/>
      <c r="F43" s="434"/>
      <c r="G43" s="214"/>
      <c r="H43" s="214"/>
      <c r="I43" s="214"/>
      <c r="J43" s="214"/>
      <c r="K43" s="214"/>
      <c r="L43" s="214"/>
      <c r="M43" s="214"/>
      <c r="N43" s="214"/>
      <c r="O43" s="214"/>
      <c r="U43" s="213" t="s">
        <v>306</v>
      </c>
      <c r="W43" s="412"/>
      <c r="X43" s="412"/>
      <c r="Y43" s="412"/>
      <c r="Z43" s="412"/>
      <c r="AA43" s="412"/>
      <c r="AB43" s="412"/>
      <c r="AC43" s="412"/>
    </row>
    <row r="44" spans="1:29" ht="15.75">
      <c r="A44" s="201"/>
      <c r="B44" s="201"/>
      <c r="C44" s="201"/>
      <c r="D44" s="434"/>
      <c r="E44" s="434"/>
      <c r="F44" s="434"/>
      <c r="G44" s="195"/>
      <c r="H44" s="195"/>
      <c r="I44" s="195"/>
      <c r="J44" s="195"/>
      <c r="K44" s="195"/>
      <c r="L44" s="195"/>
      <c r="M44" s="195"/>
      <c r="N44" s="195"/>
      <c r="O44" s="195"/>
      <c r="P44" s="412"/>
      <c r="Q44" s="412"/>
      <c r="R44" s="412"/>
      <c r="S44" s="412"/>
      <c r="T44" s="412"/>
      <c r="U44" s="212"/>
      <c r="W44" s="416"/>
      <c r="X44" s="416"/>
      <c r="Y44" s="416"/>
      <c r="Z44" s="416"/>
      <c r="AA44" s="416"/>
      <c r="AB44" s="212"/>
      <c r="AC44" s="212"/>
    </row>
    <row r="45" spans="1:29" ht="23.25" customHeight="1">
      <c r="A45" s="201"/>
      <c r="B45" s="201"/>
      <c r="C45" s="201"/>
      <c r="D45" s="434"/>
      <c r="E45" s="434"/>
      <c r="F45" s="434"/>
      <c r="G45" s="211"/>
      <c r="H45" s="210"/>
      <c r="I45" s="210"/>
      <c r="J45" s="210"/>
      <c r="K45" s="210"/>
      <c r="L45" s="210"/>
      <c r="M45" s="210"/>
      <c r="N45" s="210"/>
      <c r="O45" s="210"/>
      <c r="P45" s="412" t="s">
        <v>305</v>
      </c>
      <c r="Q45" s="412"/>
      <c r="R45" s="412"/>
      <c r="S45" s="412"/>
      <c r="T45" s="412"/>
      <c r="W45" s="417"/>
      <c r="X45" s="417"/>
      <c r="Y45" s="417"/>
      <c r="Z45" s="417"/>
      <c r="AA45" s="417"/>
      <c r="AB45" s="198"/>
      <c r="AC45" s="198"/>
    </row>
    <row r="46" spans="1:29" ht="15.75">
      <c r="A46" s="201"/>
      <c r="B46" s="201"/>
      <c r="C46" s="201"/>
      <c r="D46" s="434"/>
      <c r="E46" s="434"/>
      <c r="F46" s="434"/>
      <c r="G46" s="200"/>
      <c r="H46" s="200"/>
      <c r="I46" s="200"/>
      <c r="J46" s="200"/>
      <c r="K46" s="200"/>
      <c r="L46" s="200"/>
      <c r="M46" s="200"/>
      <c r="N46" s="200"/>
      <c r="O46" s="200"/>
      <c r="P46" s="412"/>
      <c r="Q46" s="412"/>
      <c r="R46" s="412"/>
      <c r="S46" s="412"/>
      <c r="T46" s="412"/>
      <c r="W46" s="412"/>
      <c r="X46" s="412"/>
      <c r="Y46" s="412"/>
      <c r="Z46" s="412"/>
      <c r="AA46" s="412"/>
      <c r="AB46" s="198"/>
      <c r="AC46" s="198"/>
    </row>
    <row r="47" spans="1:29" ht="22.5" customHeight="1">
      <c r="A47" s="201"/>
      <c r="B47" s="201"/>
      <c r="C47" s="201"/>
      <c r="D47" s="434"/>
      <c r="E47" s="434"/>
      <c r="F47" s="434"/>
      <c r="G47" s="200"/>
      <c r="H47" s="200"/>
      <c r="I47" s="208"/>
      <c r="J47" s="207"/>
      <c r="K47" s="207"/>
      <c r="L47" s="207"/>
      <c r="M47" s="207"/>
      <c r="N47" s="207"/>
      <c r="O47" s="206"/>
      <c r="P47" s="412"/>
      <c r="Q47" s="412"/>
      <c r="R47" s="412"/>
      <c r="S47" s="412"/>
      <c r="T47" s="412"/>
      <c r="U47" s="209"/>
      <c r="W47" s="204"/>
      <c r="X47" s="203"/>
      <c r="Y47" s="203"/>
      <c r="Z47" s="203"/>
      <c r="AA47" s="203"/>
      <c r="AB47" s="203"/>
      <c r="AC47" s="202"/>
    </row>
    <row r="48" spans="1:29" ht="22.5" customHeight="1">
      <c r="A48" s="201"/>
      <c r="B48" s="201"/>
      <c r="C48" s="201"/>
      <c r="D48" s="434"/>
      <c r="E48" s="434"/>
      <c r="F48" s="434"/>
      <c r="G48" s="200"/>
      <c r="H48" s="200"/>
      <c r="I48" s="208"/>
      <c r="J48" s="207"/>
      <c r="K48" s="207"/>
      <c r="L48" s="207"/>
      <c r="M48" s="207"/>
      <c r="N48" s="207"/>
      <c r="O48" s="206"/>
      <c r="P48" s="413" t="s">
        <v>304</v>
      </c>
      <c r="Q48" s="413"/>
      <c r="R48" s="413"/>
      <c r="S48" s="413"/>
      <c r="T48" s="413"/>
      <c r="U48" s="205"/>
      <c r="W48" s="204"/>
      <c r="X48" s="203"/>
      <c r="Y48" s="203"/>
      <c r="Z48" s="203"/>
      <c r="AA48" s="203"/>
      <c r="AB48" s="203"/>
      <c r="AC48" s="202"/>
    </row>
    <row r="49" spans="1:29" ht="15.75">
      <c r="A49" s="201"/>
      <c r="B49" s="201"/>
      <c r="C49" s="201"/>
      <c r="D49" s="434"/>
      <c r="E49" s="434"/>
      <c r="F49" s="434"/>
      <c r="G49" s="200"/>
      <c r="H49" s="200"/>
      <c r="I49" s="200"/>
      <c r="J49" s="200"/>
      <c r="K49" s="200"/>
      <c r="L49" s="200"/>
      <c r="M49" s="200"/>
      <c r="N49" s="200"/>
      <c r="O49" s="200"/>
      <c r="P49" s="413" t="s">
        <v>303</v>
      </c>
      <c r="Q49" s="413"/>
      <c r="R49" s="413"/>
      <c r="S49" s="413"/>
      <c r="T49" s="413"/>
      <c r="U49" s="198"/>
      <c r="W49" s="199"/>
      <c r="X49" s="198"/>
      <c r="Y49" s="198"/>
      <c r="Z49" s="198"/>
      <c r="AA49" s="198"/>
      <c r="AB49" s="198"/>
      <c r="AC49" s="198"/>
    </row>
    <row r="50" spans="1:29" ht="15.75">
      <c r="D50" s="434"/>
      <c r="E50" s="434"/>
      <c r="F50" s="434"/>
      <c r="G50" s="200"/>
      <c r="H50" s="200"/>
      <c r="I50" s="200"/>
      <c r="J50" s="200"/>
      <c r="K50" s="200"/>
      <c r="L50" s="200"/>
      <c r="M50" s="200"/>
      <c r="N50" s="200"/>
      <c r="O50" s="200"/>
      <c r="P50" s="413"/>
      <c r="Q50" s="413"/>
      <c r="R50" s="413"/>
      <c r="S50" s="413"/>
      <c r="T50" s="413"/>
      <c r="W50" s="199"/>
      <c r="X50" s="198"/>
      <c r="Y50" s="198"/>
      <c r="Z50" s="198"/>
      <c r="AA50" s="198"/>
      <c r="AB50" s="198"/>
      <c r="AC50" s="198"/>
    </row>
    <row r="51" spans="1:29" ht="15.75">
      <c r="D51" s="434"/>
      <c r="E51" s="434"/>
      <c r="F51" s="434"/>
      <c r="G51" s="414"/>
      <c r="H51" s="415"/>
      <c r="I51" s="415"/>
      <c r="J51" s="415"/>
      <c r="K51" s="415"/>
      <c r="L51" s="415"/>
      <c r="M51" s="415"/>
      <c r="N51" s="415"/>
      <c r="O51" s="415"/>
      <c r="P51" s="412"/>
      <c r="Q51" s="412"/>
      <c r="R51" s="412"/>
      <c r="S51" s="412"/>
      <c r="T51" s="412"/>
      <c r="U51" s="198"/>
      <c r="W51" s="412"/>
      <c r="X51" s="412"/>
      <c r="Y51" s="412"/>
      <c r="Z51" s="412"/>
      <c r="AA51" s="198"/>
      <c r="AB51" s="198"/>
      <c r="AC51" s="198"/>
    </row>
    <row r="52" spans="1:29" ht="13.5" customHeight="1">
      <c r="D52" s="197"/>
      <c r="E52" s="197"/>
      <c r="F52" s="197"/>
      <c r="H52" s="414"/>
      <c r="I52" s="415"/>
      <c r="J52" s="415"/>
      <c r="K52" s="415"/>
      <c r="L52" s="415"/>
      <c r="M52" s="415"/>
      <c r="N52" s="415"/>
      <c r="O52" s="415"/>
      <c r="P52" s="413" t="s">
        <v>302</v>
      </c>
      <c r="Q52" s="413"/>
      <c r="R52" s="413"/>
      <c r="S52" s="413"/>
      <c r="T52" s="413"/>
    </row>
    <row r="53" spans="1:29">
      <c r="F53" s="196"/>
      <c r="H53" s="195"/>
      <c r="I53" s="195"/>
      <c r="J53" s="195"/>
      <c r="K53" s="195"/>
      <c r="L53" s="195"/>
      <c r="M53" s="195"/>
      <c r="N53" s="195"/>
      <c r="O53" s="195"/>
    </row>
    <row r="54" spans="1:29" ht="11.25" customHeight="1"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</row>
    <row r="55" spans="1:29" ht="15.75">
      <c r="B55" s="317" t="s">
        <v>301</v>
      </c>
      <c r="C55" s="317"/>
      <c r="D55" s="317"/>
      <c r="E55" s="317"/>
      <c r="F55" s="317"/>
      <c r="G55" s="317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317"/>
      <c r="S55" s="317"/>
      <c r="T55" s="317"/>
      <c r="U55" s="317"/>
    </row>
    <row r="56" spans="1:29" ht="15.75">
      <c r="B56" s="317" t="s">
        <v>300</v>
      </c>
      <c r="C56" s="317"/>
      <c r="D56" s="317"/>
      <c r="E56" s="317"/>
      <c r="F56" s="317"/>
      <c r="G56" s="317"/>
      <c r="H56" s="317"/>
      <c r="I56" s="317"/>
      <c r="J56" s="317"/>
      <c r="K56" s="317"/>
      <c r="L56" s="317"/>
      <c r="M56" s="317"/>
      <c r="N56" s="317"/>
      <c r="O56" s="317"/>
      <c r="P56" s="317"/>
      <c r="Q56" s="317"/>
      <c r="R56" s="317"/>
      <c r="S56" s="317"/>
      <c r="T56" s="317"/>
      <c r="U56" s="317"/>
    </row>
    <row r="57" spans="1:29" ht="15.75">
      <c r="B57" s="317" t="s">
        <v>299</v>
      </c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</row>
    <row r="60" spans="1:29" ht="15.75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</row>
    <row r="61" spans="1:29">
      <c r="O61" s="102"/>
    </row>
  </sheetData>
  <mergeCells count="82">
    <mergeCell ref="I11:N11"/>
    <mergeCell ref="P8:T8"/>
    <mergeCell ref="P5:T5"/>
    <mergeCell ref="W33:AC33"/>
    <mergeCell ref="P26:T26"/>
    <mergeCell ref="B1:L1"/>
    <mergeCell ref="B2:H2"/>
    <mergeCell ref="P2:T2"/>
    <mergeCell ref="D4:F51"/>
    <mergeCell ref="P4:T4"/>
    <mergeCell ref="P19:T19"/>
    <mergeCell ref="P20:T20"/>
    <mergeCell ref="G23:O23"/>
    <mergeCell ref="G41:O41"/>
    <mergeCell ref="P45:T45"/>
    <mergeCell ref="W4:AA4"/>
    <mergeCell ref="W5:AB5"/>
    <mergeCell ref="W7:AA7"/>
    <mergeCell ref="W10:AB10"/>
    <mergeCell ref="W20:AB20"/>
    <mergeCell ref="W12:AC12"/>
    <mergeCell ref="W13:AC13"/>
    <mergeCell ref="I14:N14"/>
    <mergeCell ref="W14:AB14"/>
    <mergeCell ref="G15:O15"/>
    <mergeCell ref="P15:T15"/>
    <mergeCell ref="W15:AC15"/>
    <mergeCell ref="P17:T17"/>
    <mergeCell ref="W19:AC19"/>
    <mergeCell ref="H16:O16"/>
    <mergeCell ref="P16:U16"/>
    <mergeCell ref="W16:AC16"/>
    <mergeCell ref="W17:AC17"/>
    <mergeCell ref="P18:T18"/>
    <mergeCell ref="G21:O21"/>
    <mergeCell ref="W21:AC21"/>
    <mergeCell ref="P22:T22"/>
    <mergeCell ref="W22:AC22"/>
    <mergeCell ref="W23:AC23"/>
    <mergeCell ref="P21:T21"/>
    <mergeCell ref="P29:T29"/>
    <mergeCell ref="G25:O25"/>
    <mergeCell ref="W25:AB25"/>
    <mergeCell ref="W39:AC39"/>
    <mergeCell ref="P23:T23"/>
    <mergeCell ref="W26:AC26"/>
    <mergeCell ref="G28:O28"/>
    <mergeCell ref="W28:AC28"/>
    <mergeCell ref="G31:O31"/>
    <mergeCell ref="W31:AC31"/>
    <mergeCell ref="P31:T31"/>
    <mergeCell ref="P24:T24"/>
    <mergeCell ref="W24:AB24"/>
    <mergeCell ref="P35:T36"/>
    <mergeCell ref="P39:T39"/>
    <mergeCell ref="P33:T33"/>
    <mergeCell ref="H35:O35"/>
    <mergeCell ref="W35:AC35"/>
    <mergeCell ref="G37:O37"/>
    <mergeCell ref="W37:AC37"/>
    <mergeCell ref="G39:O39"/>
    <mergeCell ref="W41:AA41"/>
    <mergeCell ref="P42:T42"/>
    <mergeCell ref="W43:AC43"/>
    <mergeCell ref="W44:AA44"/>
    <mergeCell ref="W45:AA45"/>
    <mergeCell ref="P44:T44"/>
    <mergeCell ref="B57:U57"/>
    <mergeCell ref="A60:T60"/>
    <mergeCell ref="P49:T49"/>
    <mergeCell ref="P46:T46"/>
    <mergeCell ref="W46:AA46"/>
    <mergeCell ref="P47:T47"/>
    <mergeCell ref="P48:T48"/>
    <mergeCell ref="P50:T50"/>
    <mergeCell ref="G51:O51"/>
    <mergeCell ref="W51:Z51"/>
    <mergeCell ref="P51:T51"/>
    <mergeCell ref="P52:T52"/>
    <mergeCell ref="H52:O52"/>
    <mergeCell ref="B55:U55"/>
    <mergeCell ref="B56:U56"/>
  </mergeCells>
  <pageMargins left="1.17" right="0.23622047244094491" top="0.27559055118110237" bottom="0.23622047244094491" header="0.15748031496062992" footer="0.15748031496062992"/>
  <pageSetup paperSize="9" scale="68" orientation="portrait" r:id="rId1"/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1"/>
  <sheetViews>
    <sheetView tabSelected="1" zoomScale="85" zoomScaleNormal="85" zoomScaleSheetLayoutView="100" workbookViewId="0">
      <selection activeCell="G1" sqref="G1:Q1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45" t="s">
        <v>104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43">
        <v>0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78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3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6" t="s">
        <v>18</v>
      </c>
      <c r="B8" s="6" t="s">
        <v>19</v>
      </c>
      <c r="C8" s="7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2.25" customHeight="1">
      <c r="A10" s="34"/>
      <c r="B10" s="34"/>
      <c r="C10" s="34">
        <f>B10-A10</f>
        <v>0</v>
      </c>
      <c r="D10" s="445" t="s">
        <v>90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ht="30.75" customHeight="1">
      <c r="A11" s="34"/>
      <c r="B11" s="34"/>
      <c r="C11" s="34">
        <f t="shared" ref="C11" si="0">B11-A11</f>
        <v>0</v>
      </c>
      <c r="D11" s="445" t="s">
        <v>105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32.25" customHeight="1">
      <c r="A12" s="34"/>
      <c r="B12" s="34"/>
      <c r="C12" s="34">
        <f>B12-A12</f>
        <v>0</v>
      </c>
      <c r="D12" s="445" t="s">
        <v>106</v>
      </c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s="8" customFormat="1" ht="30.75" customHeight="1">
      <c r="A13" s="34"/>
      <c r="B13" s="34"/>
      <c r="C13" s="34">
        <f>B13-A13</f>
        <v>0</v>
      </c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s="8" customFormat="1" ht="30.75" customHeight="1">
      <c r="A14" s="446" t="s">
        <v>23</v>
      </c>
      <c r="B14" s="446"/>
      <c r="C14" s="446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</row>
    <row r="15" spans="1:26" ht="37.5" customHeight="1">
      <c r="A15" s="34"/>
      <c r="B15" s="34"/>
      <c r="C15" s="34">
        <f>B15-A15</f>
        <v>0</v>
      </c>
      <c r="D15" s="445" t="s">
        <v>95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36.75" customHeight="1">
      <c r="A16" s="34"/>
      <c r="B16" s="34"/>
      <c r="C16" s="34">
        <f t="shared" ref="C16:C17" si="1">B16-A16</f>
        <v>0</v>
      </c>
      <c r="D16" s="445" t="s">
        <v>92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6.75" customHeight="1">
      <c r="A17" s="34"/>
      <c r="B17" s="34"/>
      <c r="C17" s="34">
        <f t="shared" si="1"/>
        <v>0</v>
      </c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6.75" customHeight="1">
      <c r="A18" s="34"/>
      <c r="B18" s="34"/>
      <c r="C18" s="34"/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33" customHeight="1">
      <c r="A19" s="439" t="s">
        <v>24</v>
      </c>
      <c r="B19" s="439"/>
      <c r="C19" s="38" t="s">
        <v>91</v>
      </c>
      <c r="D19" s="9" t="s">
        <v>25</v>
      </c>
      <c r="E19" s="9" t="s">
        <v>26</v>
      </c>
      <c r="F19" s="9" t="s">
        <v>27</v>
      </c>
      <c r="G19" s="435" t="s">
        <v>28</v>
      </c>
      <c r="H19" s="435"/>
      <c r="I19" s="435"/>
      <c r="J19" s="435"/>
      <c r="K19" s="435"/>
      <c r="L19" s="435"/>
      <c r="M19" s="435"/>
      <c r="N19" s="435"/>
      <c r="O19" s="435"/>
      <c r="P19" s="435"/>
      <c r="Q19" s="435"/>
    </row>
    <row r="20" spans="1:17" ht="32.25" customHeight="1">
      <c r="A20" s="438" t="s">
        <v>29</v>
      </c>
      <c r="B20" s="438"/>
      <c r="C20" s="438"/>
      <c r="D20" s="35">
        <v>0</v>
      </c>
      <c r="E20" s="35">
        <v>0</v>
      </c>
      <c r="F20" s="37">
        <f>D20+E20</f>
        <v>0</v>
      </c>
      <c r="G20" s="437" t="s">
        <v>30</v>
      </c>
      <c r="H20" s="437"/>
      <c r="I20" s="437"/>
      <c r="J20" s="3"/>
      <c r="K20" s="437" t="s">
        <v>31</v>
      </c>
      <c r="L20" s="437"/>
      <c r="M20" s="437" t="s">
        <v>32</v>
      </c>
      <c r="N20" s="437"/>
      <c r="O20" s="437" t="s">
        <v>33</v>
      </c>
      <c r="P20" s="437"/>
      <c r="Q20" s="9" t="s">
        <v>34</v>
      </c>
    </row>
    <row r="21" spans="1:17" ht="32.25" customHeight="1">
      <c r="A21" s="438" t="s">
        <v>35</v>
      </c>
      <c r="B21" s="438"/>
      <c r="C21" s="438"/>
      <c r="D21" s="35">
        <v>0</v>
      </c>
      <c r="E21" s="35">
        <v>0</v>
      </c>
      <c r="F21" s="37">
        <f t="shared" ref="F21:F28" si="2">D21+E21</f>
        <v>0</v>
      </c>
      <c r="G21" s="435" t="s">
        <v>36</v>
      </c>
      <c r="H21" s="435"/>
      <c r="I21" s="435"/>
      <c r="J21" s="435"/>
      <c r="K21" s="437">
        <v>168.3</v>
      </c>
      <c r="L21" s="437"/>
      <c r="M21" s="437">
        <v>8.94</v>
      </c>
      <c r="N21" s="437"/>
      <c r="O21" s="437" t="s">
        <v>101</v>
      </c>
      <c r="P21" s="437"/>
      <c r="Q21" s="9">
        <v>17.760000000000002</v>
      </c>
    </row>
    <row r="22" spans="1:17" ht="32.25" customHeight="1">
      <c r="A22" s="438" t="s">
        <v>37</v>
      </c>
      <c r="B22" s="438"/>
      <c r="C22" s="438"/>
      <c r="D22" s="35">
        <v>0</v>
      </c>
      <c r="E22" s="35">
        <v>0</v>
      </c>
      <c r="F22" s="37">
        <f t="shared" si="2"/>
        <v>0</v>
      </c>
      <c r="G22" s="439" t="s">
        <v>38</v>
      </c>
      <c r="H22" s="439"/>
      <c r="I22" s="439"/>
      <c r="J22" s="439"/>
      <c r="K22" s="439"/>
      <c r="L22" s="439"/>
      <c r="M22" s="439"/>
      <c r="N22" s="439"/>
      <c r="O22" s="439"/>
      <c r="P22" s="439"/>
      <c r="Q22" s="439"/>
    </row>
    <row r="23" spans="1:17" ht="32.25" customHeight="1">
      <c r="A23" s="441" t="s">
        <v>39</v>
      </c>
      <c r="B23" s="441"/>
      <c r="C23" s="441"/>
      <c r="D23" s="36">
        <v>0</v>
      </c>
      <c r="E23" s="36">
        <v>0</v>
      </c>
      <c r="F23" s="37">
        <f t="shared" si="2"/>
        <v>0</v>
      </c>
      <c r="G23" s="442" t="s">
        <v>40</v>
      </c>
      <c r="H23" s="442"/>
      <c r="I23" s="442"/>
      <c r="J23" s="442"/>
      <c r="K23" s="437">
        <v>1856</v>
      </c>
      <c r="L23" s="437"/>
      <c r="M23" s="442" t="s">
        <v>41</v>
      </c>
      <c r="N23" s="442"/>
      <c r="O23" s="442"/>
      <c r="P23" s="442"/>
      <c r="Q23" s="44" t="s">
        <v>99</v>
      </c>
    </row>
    <row r="24" spans="1:17" ht="32.25" customHeight="1">
      <c r="A24" s="438" t="s">
        <v>42</v>
      </c>
      <c r="B24" s="438"/>
      <c r="C24" s="438"/>
      <c r="D24" s="35">
        <v>0</v>
      </c>
      <c r="E24" s="35">
        <v>0</v>
      </c>
      <c r="F24" s="37">
        <f t="shared" si="2"/>
        <v>0</v>
      </c>
      <c r="G24" s="439" t="s">
        <v>43</v>
      </c>
      <c r="H24" s="439"/>
      <c r="I24" s="439"/>
      <c r="J24" s="439"/>
      <c r="K24" s="439" t="s">
        <v>100</v>
      </c>
      <c r="L24" s="439"/>
      <c r="M24" s="439"/>
      <c r="N24" s="439"/>
      <c r="O24" s="439"/>
      <c r="P24" s="439"/>
      <c r="Q24" s="439"/>
    </row>
    <row r="25" spans="1:17" ht="32.25" customHeight="1">
      <c r="A25" s="438" t="s">
        <v>44</v>
      </c>
      <c r="B25" s="438"/>
      <c r="C25" s="438"/>
      <c r="D25" s="35">
        <v>0</v>
      </c>
      <c r="E25" s="35">
        <v>0</v>
      </c>
      <c r="F25" s="37">
        <f t="shared" si="2"/>
        <v>0</v>
      </c>
      <c r="G25" s="439" t="s">
        <v>107</v>
      </c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2.25" customHeight="1">
      <c r="A26" s="438" t="s">
        <v>45</v>
      </c>
      <c r="B26" s="438"/>
      <c r="C26" s="438"/>
      <c r="D26" s="35">
        <v>0</v>
      </c>
      <c r="E26" s="35">
        <v>0</v>
      </c>
      <c r="F26" s="37">
        <f t="shared" si="2"/>
        <v>0</v>
      </c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32.25" customHeight="1">
      <c r="A27" s="440" t="s">
        <v>46</v>
      </c>
      <c r="B27" s="440"/>
      <c r="C27" s="440"/>
      <c r="D27" s="35">
        <v>0</v>
      </c>
      <c r="E27" s="35">
        <v>0</v>
      </c>
      <c r="F27" s="37">
        <f t="shared" si="2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32.25" customHeight="1">
      <c r="A28" s="438" t="s">
        <v>47</v>
      </c>
      <c r="B28" s="438"/>
      <c r="C28" s="438"/>
      <c r="D28" s="35">
        <v>0</v>
      </c>
      <c r="E28" s="35">
        <v>0</v>
      </c>
      <c r="F28" s="37">
        <f t="shared" si="2"/>
        <v>0</v>
      </c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</row>
    <row r="29" spans="1:17" ht="24.95" customHeight="1">
      <c r="A29" s="437" t="s">
        <v>86</v>
      </c>
      <c r="B29" s="437"/>
      <c r="C29" s="437"/>
      <c r="D29" s="437"/>
      <c r="E29" s="435" t="s">
        <v>87</v>
      </c>
      <c r="F29" s="435" t="s">
        <v>48</v>
      </c>
      <c r="G29" s="435"/>
      <c r="H29" s="435" t="s">
        <v>49</v>
      </c>
      <c r="I29" s="435"/>
      <c r="J29" s="435"/>
      <c r="K29" s="435" t="s">
        <v>50</v>
      </c>
      <c r="L29" s="435"/>
      <c r="M29" s="435"/>
      <c r="N29" s="435" t="s">
        <v>48</v>
      </c>
      <c r="O29" s="435"/>
      <c r="P29" s="435" t="s">
        <v>51</v>
      </c>
      <c r="Q29" s="435"/>
    </row>
    <row r="30" spans="1:17" ht="24.95" customHeight="1">
      <c r="A30" s="437"/>
      <c r="B30" s="437"/>
      <c r="C30" s="437"/>
      <c r="D30" s="437"/>
      <c r="E30" s="435"/>
      <c r="F30" s="435"/>
      <c r="G30" s="435"/>
      <c r="H30" s="435" t="s">
        <v>52</v>
      </c>
      <c r="I30" s="435"/>
      <c r="J30" s="435"/>
      <c r="K30" s="435" t="s">
        <v>93</v>
      </c>
      <c r="L30" s="435"/>
      <c r="M30" s="435"/>
      <c r="N30" s="435"/>
      <c r="O30" s="435"/>
      <c r="P30" s="436" t="s">
        <v>94</v>
      </c>
      <c r="Q30" s="436"/>
    </row>
    <row r="31" spans="1:17" ht="24.95" customHeight="1">
      <c r="A31" s="437"/>
      <c r="B31" s="437"/>
      <c r="C31" s="437"/>
      <c r="D31" s="437"/>
      <c r="E31" s="435"/>
      <c r="F31" s="435"/>
      <c r="G31" s="435"/>
      <c r="H31" s="435" t="s">
        <v>53</v>
      </c>
      <c r="I31" s="435"/>
      <c r="J31" s="435"/>
      <c r="K31" s="435" t="s">
        <v>88</v>
      </c>
      <c r="L31" s="435"/>
      <c r="M31" s="435"/>
      <c r="N31" s="435"/>
      <c r="O31" s="435"/>
      <c r="P31" s="436" t="s">
        <v>89</v>
      </c>
      <c r="Q31" s="436"/>
    </row>
    <row r="32" spans="1:17" ht="15.75" customHeight="1"/>
    <row r="33" ht="33" customHeight="1"/>
    <row r="57" spans="1:26" ht="14.25">
      <c r="A57" s="8"/>
      <c r="B57" s="8"/>
      <c r="C57" s="8"/>
      <c r="E57" s="8"/>
      <c r="F57" s="8"/>
      <c r="G57" s="8"/>
      <c r="H57" s="8"/>
      <c r="I57" s="8"/>
      <c r="J57" s="8"/>
      <c r="K57" s="8"/>
      <c r="M57" s="8"/>
      <c r="N57" s="8"/>
      <c r="O57" s="8"/>
      <c r="P57" s="8"/>
      <c r="Q57" s="8"/>
    </row>
    <row r="58" spans="1:26" ht="14.25">
      <c r="A58" s="8"/>
      <c r="B58" s="8"/>
      <c r="C58" s="8"/>
      <c r="E58" s="8"/>
      <c r="F58" s="8"/>
      <c r="G58" s="8"/>
      <c r="H58" s="8"/>
      <c r="I58" s="8"/>
      <c r="J58" s="8"/>
      <c r="K58" s="8"/>
      <c r="M58" s="8"/>
      <c r="N58" s="8"/>
      <c r="O58" s="8"/>
      <c r="P58" s="8"/>
      <c r="Q58" s="8"/>
    </row>
    <row r="59" spans="1:26" ht="14.25">
      <c r="A59" s="8"/>
      <c r="B59" s="8"/>
      <c r="C59" s="8"/>
      <c r="E59" s="8"/>
      <c r="F59" s="8"/>
      <c r="G59" s="8"/>
      <c r="H59" s="8"/>
      <c r="I59" s="8"/>
      <c r="J59" s="8"/>
      <c r="K59" s="8"/>
      <c r="M59" s="8"/>
      <c r="N59" s="8"/>
      <c r="O59" s="8"/>
      <c r="P59" s="8"/>
      <c r="Q59" s="8"/>
    </row>
    <row r="60" spans="1:26" s="8" customFormat="1" ht="30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8" customFormat="1" ht="20.100000000000001" customHeight="1">
      <c r="D61" s="1"/>
      <c r="L61" s="1"/>
      <c r="S61" s="1"/>
      <c r="T61" s="1"/>
      <c r="U61" s="1"/>
      <c r="V61" s="1"/>
      <c r="W61" s="1"/>
      <c r="X61" s="1"/>
      <c r="Y61" s="1"/>
      <c r="Z61" s="1"/>
    </row>
    <row r="62" spans="1:26" s="8" customFormat="1" ht="20.100000000000001" customHeight="1"/>
    <row r="63" spans="1:26" s="8" customFormat="1" ht="20.100000000000001" customHeight="1"/>
    <row r="64" spans="1:26" s="8" customFormat="1" ht="20.100000000000001" customHeight="1"/>
    <row r="65" s="8" customFormat="1" ht="20.100000000000001" customHeight="1"/>
    <row r="66" s="8" customFormat="1" ht="24" customHeight="1"/>
    <row r="67" s="8" customFormat="1" ht="20.100000000000001" customHeight="1"/>
    <row r="68" s="8" customFormat="1" ht="25.5" customHeight="1"/>
    <row r="69" s="8" customFormat="1" ht="20.100000000000001" customHeight="1"/>
    <row r="70" s="8" customFormat="1" ht="24.75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0.100000000000001" customHeight="1"/>
    <row r="79" s="8" customFormat="1" ht="20.100000000000001" customHeight="1"/>
    <row r="80" s="8" customFormat="1" ht="27" customHeight="1"/>
    <row r="81" spans="1:26" s="8" customFormat="1" ht="20.100000000000001" customHeight="1"/>
    <row r="82" spans="1:26" s="8" customFormat="1" ht="27" customHeight="1"/>
    <row r="83" spans="1:26" s="8" customFormat="1" ht="20.100000000000001" customHeight="1"/>
    <row r="84" spans="1:26" s="8" customFormat="1" ht="27" customHeight="1"/>
    <row r="85" spans="1:26" s="8" customFormat="1" ht="20.100000000000001" customHeight="1"/>
    <row r="86" spans="1:26" s="8" customFormat="1" ht="20.100000000000001" customHeight="1"/>
    <row r="87" spans="1:26" s="8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s="8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s="8" customFormat="1" ht="20.100000000000001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1"/>
    </row>
    <row r="90" spans="1:26" ht="14.25">
      <c r="D90" s="8"/>
      <c r="L90" s="8"/>
      <c r="S90" s="8"/>
      <c r="T90" s="8"/>
      <c r="U90" s="8"/>
      <c r="V90" s="8"/>
      <c r="W90" s="8"/>
      <c r="X90" s="8"/>
      <c r="Y90" s="8"/>
      <c r="Z90" s="8"/>
    </row>
    <row r="91" spans="1:26" ht="14.25">
      <c r="D91" s="8"/>
      <c r="L91" s="8"/>
      <c r="S91" s="8"/>
      <c r="T91" s="8"/>
      <c r="U91" s="8"/>
      <c r="V91" s="8"/>
      <c r="W91" s="8"/>
      <c r="X91" s="8"/>
      <c r="Y91" s="8"/>
      <c r="Z91" s="8"/>
    </row>
  </sheetData>
  <sheetProtection formatCells="0" formatRows="0" insertHyperlinks="0" deleteColumns="0" deleteRows="0" sort="0" autoFilter="0"/>
  <mergeCells count="79"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A19:B19"/>
    <mergeCell ref="G19:Q19"/>
    <mergeCell ref="D8:Q9"/>
    <mergeCell ref="A9:C9"/>
    <mergeCell ref="D10:Q10"/>
    <mergeCell ref="D11:Q11"/>
    <mergeCell ref="D12:Q12"/>
    <mergeCell ref="A14:C14"/>
    <mergeCell ref="D14:Q14"/>
    <mergeCell ref="D15:Q15"/>
    <mergeCell ref="D18:Q18"/>
    <mergeCell ref="D13:Q13"/>
    <mergeCell ref="D16:Q16"/>
    <mergeCell ref="D17:Q17"/>
    <mergeCell ref="A21:C21"/>
    <mergeCell ref="G21:J21"/>
    <mergeCell ref="K21:L21"/>
    <mergeCell ref="M21:N21"/>
    <mergeCell ref="O21:P21"/>
    <mergeCell ref="A20:C20"/>
    <mergeCell ref="G20:I20"/>
    <mergeCell ref="K20:L20"/>
    <mergeCell ref="M20:N20"/>
    <mergeCell ref="O20:P20"/>
    <mergeCell ref="A22:C22"/>
    <mergeCell ref="G22:Q22"/>
    <mergeCell ref="A23:C23"/>
    <mergeCell ref="G23:J23"/>
    <mergeCell ref="K23:L23"/>
    <mergeCell ref="M23:P23"/>
    <mergeCell ref="A24:C24"/>
    <mergeCell ref="G24:J24"/>
    <mergeCell ref="K24:Q24"/>
    <mergeCell ref="A25:C25"/>
    <mergeCell ref="G25:Q28"/>
    <mergeCell ref="A26:C26"/>
    <mergeCell ref="A27:C27"/>
    <mergeCell ref="A28:C28"/>
    <mergeCell ref="A29:D31"/>
    <mergeCell ref="E29:E31"/>
    <mergeCell ref="F29:G29"/>
    <mergeCell ref="H29:J29"/>
    <mergeCell ref="K29:M29"/>
    <mergeCell ref="P29:Q29"/>
    <mergeCell ref="F30:G31"/>
    <mergeCell ref="H30:J30"/>
    <mergeCell ref="K30:M30"/>
    <mergeCell ref="N30:O30"/>
    <mergeCell ref="P30:Q30"/>
    <mergeCell ref="H31:J31"/>
    <mergeCell ref="K31:M31"/>
    <mergeCell ref="N31:O31"/>
    <mergeCell ref="P31:Q31"/>
    <mergeCell ref="N29:O29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3"/>
  <sheetViews>
    <sheetView topLeftCell="A8" zoomScale="85" zoomScaleNormal="85" zoomScaleSheetLayoutView="100" workbookViewId="0">
      <selection activeCell="D11" sqref="D11:Q11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49" t="s">
        <v>108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49">
        <v>1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49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48" t="s">
        <v>18</v>
      </c>
      <c r="B8" s="48" t="s">
        <v>19</v>
      </c>
      <c r="C8" s="47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2.25" customHeight="1">
      <c r="A10" s="34">
        <v>0.25</v>
      </c>
      <c r="B10" s="34">
        <v>0.33333333333333331</v>
      </c>
      <c r="C10" s="34">
        <f>B10-A10</f>
        <v>8.3333333333333315E-2</v>
      </c>
      <c r="D10" s="445" t="s">
        <v>110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ht="64.5" customHeight="1">
      <c r="A11" s="34">
        <v>0.33333333333333331</v>
      </c>
      <c r="B11" s="34">
        <v>0.45833333333333331</v>
      </c>
      <c r="C11" s="34">
        <f t="shared" ref="C11" si="0">B11-A11</f>
        <v>0.125</v>
      </c>
      <c r="D11" s="445" t="s">
        <v>114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32.25" customHeight="1">
      <c r="A12" s="34">
        <v>0.45833333333333331</v>
      </c>
      <c r="B12" s="34">
        <v>0.58333333333333337</v>
      </c>
      <c r="C12" s="34">
        <f>B12-A12</f>
        <v>0.12500000000000006</v>
      </c>
      <c r="D12" s="445" t="s">
        <v>115</v>
      </c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s="8" customFormat="1" ht="30.75" customHeight="1">
      <c r="A13" s="34">
        <v>0.58333333333333337</v>
      </c>
      <c r="B13" s="34">
        <v>0.625</v>
      </c>
      <c r="C13" s="34">
        <f>B13-A13</f>
        <v>4.166666666666663E-2</v>
      </c>
      <c r="D13" s="445" t="s">
        <v>111</v>
      </c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s="8" customFormat="1" ht="30.75" customHeight="1">
      <c r="A14" s="34">
        <v>0.625</v>
      </c>
      <c r="B14" s="34">
        <v>0.75</v>
      </c>
      <c r="C14" s="34">
        <f>B14-A14</f>
        <v>0.125</v>
      </c>
      <c r="D14" s="445" t="s">
        <v>116</v>
      </c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7.5" customHeight="1">
      <c r="A15" s="446" t="s">
        <v>23</v>
      </c>
      <c r="B15" s="446"/>
      <c r="C15" s="446"/>
      <c r="D15" s="447"/>
      <c r="E15" s="447"/>
      <c r="F15" s="447"/>
      <c r="G15" s="447"/>
      <c r="H15" s="447"/>
      <c r="I15" s="447"/>
      <c r="J15" s="447"/>
      <c r="K15" s="447"/>
      <c r="L15" s="447"/>
      <c r="M15" s="447"/>
      <c r="N15" s="447"/>
      <c r="O15" s="447"/>
      <c r="P15" s="447"/>
      <c r="Q15" s="447"/>
    </row>
    <row r="16" spans="1:26" ht="36.75" customHeight="1">
      <c r="A16" s="34">
        <v>0.75</v>
      </c>
      <c r="B16" s="34">
        <v>0.89583333333333337</v>
      </c>
      <c r="C16" s="34">
        <f>B16-A16</f>
        <v>0.14583333333333337</v>
      </c>
      <c r="D16" s="445" t="s">
        <v>124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6.75" customHeight="1">
      <c r="A17" s="34">
        <v>0.89583333333333337</v>
      </c>
      <c r="B17" s="34">
        <v>4.1666666666666664E-2</v>
      </c>
      <c r="C17" s="34">
        <v>0.14583333333333334</v>
      </c>
      <c r="D17" s="445" t="s">
        <v>118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6.75" customHeight="1">
      <c r="A18" s="34">
        <v>4.1666666666666664E-2</v>
      </c>
      <c r="B18" s="34">
        <v>0.25</v>
      </c>
      <c r="C18" s="34">
        <f t="shared" ref="C18" si="1">B18-A18</f>
        <v>0.20833333333333334</v>
      </c>
      <c r="D18" s="445" t="s">
        <v>117</v>
      </c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33" customHeight="1">
      <c r="A19" s="34"/>
      <c r="B19" s="34"/>
      <c r="C19" s="34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</row>
    <row r="20" spans="1:17" ht="33" customHeight="1">
      <c r="A20" s="34"/>
      <c r="B20" s="34"/>
      <c r="C20" s="34"/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</row>
    <row r="21" spans="1:17" ht="32.25" customHeight="1">
      <c r="A21" s="439" t="s">
        <v>24</v>
      </c>
      <c r="B21" s="439"/>
      <c r="C21" s="38" t="s">
        <v>119</v>
      </c>
      <c r="D21" s="46" t="s">
        <v>25</v>
      </c>
      <c r="E21" s="46" t="s">
        <v>26</v>
      </c>
      <c r="F21" s="46" t="s">
        <v>27</v>
      </c>
      <c r="G21" s="435" t="s">
        <v>28</v>
      </c>
      <c r="H21" s="435"/>
      <c r="I21" s="435"/>
      <c r="J21" s="435"/>
      <c r="K21" s="435"/>
      <c r="L21" s="435"/>
      <c r="M21" s="435"/>
      <c r="N21" s="435"/>
      <c r="O21" s="435"/>
      <c r="P21" s="435"/>
      <c r="Q21" s="435"/>
    </row>
    <row r="22" spans="1:17" ht="32.25" customHeight="1">
      <c r="A22" s="438" t="s">
        <v>29</v>
      </c>
      <c r="B22" s="438"/>
      <c r="C22" s="438"/>
      <c r="D22" s="35">
        <v>24</v>
      </c>
      <c r="E22" s="35">
        <v>0</v>
      </c>
      <c r="F22" s="37">
        <f>D22+E22</f>
        <v>24</v>
      </c>
      <c r="G22" s="437" t="s">
        <v>30</v>
      </c>
      <c r="H22" s="437"/>
      <c r="I22" s="437"/>
      <c r="J22" s="49"/>
      <c r="K22" s="437" t="s">
        <v>31</v>
      </c>
      <c r="L22" s="437"/>
      <c r="M22" s="437" t="s">
        <v>32</v>
      </c>
      <c r="N22" s="437"/>
      <c r="O22" s="437" t="s">
        <v>33</v>
      </c>
      <c r="P22" s="437"/>
      <c r="Q22" s="46" t="s">
        <v>34</v>
      </c>
    </row>
    <row r="23" spans="1:17" ht="32.25" customHeight="1">
      <c r="A23" s="438" t="s">
        <v>35</v>
      </c>
      <c r="B23" s="438"/>
      <c r="C23" s="438"/>
      <c r="D23" s="35">
        <v>23</v>
      </c>
      <c r="E23" s="35">
        <v>0</v>
      </c>
      <c r="F23" s="37">
        <f t="shared" ref="F23:F30" si="2">D23+E23</f>
        <v>23</v>
      </c>
      <c r="G23" s="435" t="s">
        <v>36</v>
      </c>
      <c r="H23" s="435"/>
      <c r="I23" s="435"/>
      <c r="J23" s="435"/>
      <c r="K23" s="437">
        <v>168.3</v>
      </c>
      <c r="L23" s="437"/>
      <c r="M23" s="437">
        <v>8.94</v>
      </c>
      <c r="N23" s="437"/>
      <c r="O23" s="437" t="s">
        <v>101</v>
      </c>
      <c r="P23" s="437"/>
      <c r="Q23" s="46">
        <v>17.760000000000002</v>
      </c>
    </row>
    <row r="24" spans="1:17" ht="32.25" customHeight="1">
      <c r="A24" s="438" t="s">
        <v>37</v>
      </c>
      <c r="B24" s="438"/>
      <c r="C24" s="438"/>
      <c r="D24" s="35">
        <v>0</v>
      </c>
      <c r="E24" s="35">
        <v>0</v>
      </c>
      <c r="F24" s="37">
        <f t="shared" si="2"/>
        <v>0</v>
      </c>
      <c r="G24" s="439" t="s">
        <v>38</v>
      </c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32.25" customHeight="1">
      <c r="A25" s="441" t="s">
        <v>39</v>
      </c>
      <c r="B25" s="441"/>
      <c r="C25" s="441"/>
      <c r="D25" s="36">
        <v>1</v>
      </c>
      <c r="E25" s="36">
        <v>0</v>
      </c>
      <c r="F25" s="37">
        <f t="shared" si="2"/>
        <v>1</v>
      </c>
      <c r="G25" s="442" t="s">
        <v>40</v>
      </c>
      <c r="H25" s="442"/>
      <c r="I25" s="442"/>
      <c r="J25" s="442"/>
      <c r="K25" s="437">
        <v>1856</v>
      </c>
      <c r="L25" s="437"/>
      <c r="M25" s="442" t="s">
        <v>41</v>
      </c>
      <c r="N25" s="442"/>
      <c r="O25" s="442"/>
      <c r="P25" s="442"/>
      <c r="Q25" s="46" t="s">
        <v>99</v>
      </c>
    </row>
    <row r="26" spans="1:17" ht="32.25" customHeight="1">
      <c r="A26" s="438" t="s">
        <v>42</v>
      </c>
      <c r="B26" s="438"/>
      <c r="C26" s="438"/>
      <c r="D26" s="35">
        <v>1</v>
      </c>
      <c r="E26" s="35">
        <v>0</v>
      </c>
      <c r="F26" s="37">
        <f t="shared" si="2"/>
        <v>1</v>
      </c>
      <c r="G26" s="439" t="s">
        <v>43</v>
      </c>
      <c r="H26" s="439"/>
      <c r="I26" s="439"/>
      <c r="J26" s="439"/>
      <c r="K26" s="439" t="s">
        <v>100</v>
      </c>
      <c r="L26" s="439"/>
      <c r="M26" s="439"/>
      <c r="N26" s="439"/>
      <c r="O26" s="439"/>
      <c r="P26" s="439"/>
      <c r="Q26" s="439"/>
    </row>
    <row r="27" spans="1:17" ht="32.25" customHeight="1">
      <c r="A27" s="438" t="s">
        <v>44</v>
      </c>
      <c r="B27" s="438"/>
      <c r="C27" s="438"/>
      <c r="D27" s="35">
        <v>0</v>
      </c>
      <c r="E27" s="35">
        <v>0</v>
      </c>
      <c r="F27" s="37">
        <f t="shared" si="2"/>
        <v>0</v>
      </c>
      <c r="G27" s="439" t="s">
        <v>120</v>
      </c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32.25" customHeight="1">
      <c r="A28" s="438" t="s">
        <v>45</v>
      </c>
      <c r="B28" s="438"/>
      <c r="C28" s="438"/>
      <c r="D28" s="35">
        <v>0</v>
      </c>
      <c r="E28" s="35">
        <v>0</v>
      </c>
      <c r="F28" s="37">
        <f t="shared" si="2"/>
        <v>0</v>
      </c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</row>
    <row r="29" spans="1:17" ht="32.25" customHeight="1">
      <c r="A29" s="440" t="s">
        <v>46</v>
      </c>
      <c r="B29" s="440"/>
      <c r="C29" s="440"/>
      <c r="D29" s="35">
        <v>0</v>
      </c>
      <c r="E29" s="35">
        <v>0</v>
      </c>
      <c r="F29" s="37">
        <f t="shared" si="2"/>
        <v>0</v>
      </c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</row>
    <row r="30" spans="1:17" ht="30" customHeight="1">
      <c r="A30" s="438" t="s">
        <v>47</v>
      </c>
      <c r="B30" s="438"/>
      <c r="C30" s="438"/>
      <c r="D30" s="35">
        <v>0</v>
      </c>
      <c r="E30" s="35">
        <v>0</v>
      </c>
      <c r="F30" s="37">
        <f t="shared" si="2"/>
        <v>0</v>
      </c>
      <c r="G30" s="439"/>
      <c r="H30" s="439"/>
      <c r="I30" s="439"/>
      <c r="J30" s="439"/>
      <c r="K30" s="439"/>
      <c r="L30" s="439"/>
      <c r="M30" s="439"/>
      <c r="N30" s="439"/>
      <c r="O30" s="439"/>
      <c r="P30" s="439"/>
      <c r="Q30" s="439"/>
    </row>
    <row r="31" spans="1:17" ht="24.95" customHeight="1">
      <c r="A31" s="437" t="s">
        <v>86</v>
      </c>
      <c r="B31" s="437"/>
      <c r="C31" s="437"/>
      <c r="D31" s="437"/>
      <c r="E31" s="435" t="s">
        <v>87</v>
      </c>
      <c r="F31" s="435" t="s">
        <v>48</v>
      </c>
      <c r="G31" s="435"/>
      <c r="H31" s="435" t="s">
        <v>49</v>
      </c>
      <c r="I31" s="435"/>
      <c r="J31" s="435"/>
      <c r="K31" s="435" t="s">
        <v>50</v>
      </c>
      <c r="L31" s="435"/>
      <c r="M31" s="435"/>
      <c r="N31" s="435" t="s">
        <v>48</v>
      </c>
      <c r="O31" s="435"/>
      <c r="P31" s="435" t="s">
        <v>51</v>
      </c>
      <c r="Q31" s="435"/>
    </row>
    <row r="32" spans="1:17" ht="24.95" customHeight="1">
      <c r="A32" s="437"/>
      <c r="B32" s="437"/>
      <c r="C32" s="437"/>
      <c r="D32" s="437"/>
      <c r="E32" s="435"/>
      <c r="F32" s="435"/>
      <c r="G32" s="435"/>
      <c r="H32" s="435" t="s">
        <v>52</v>
      </c>
      <c r="I32" s="435"/>
      <c r="J32" s="435"/>
      <c r="K32" s="435" t="s">
        <v>93</v>
      </c>
      <c r="L32" s="435"/>
      <c r="M32" s="435"/>
      <c r="N32" s="435"/>
      <c r="O32" s="435"/>
      <c r="P32" s="436" t="s">
        <v>94</v>
      </c>
      <c r="Q32" s="436"/>
    </row>
    <row r="33" spans="1:17" ht="15.75" customHeight="1">
      <c r="A33" s="437"/>
      <c r="B33" s="437"/>
      <c r="C33" s="437"/>
      <c r="D33" s="437"/>
      <c r="E33" s="435"/>
      <c r="F33" s="435"/>
      <c r="G33" s="435"/>
      <c r="H33" s="435" t="s">
        <v>53</v>
      </c>
      <c r="I33" s="435"/>
      <c r="J33" s="435"/>
      <c r="K33" s="435" t="s">
        <v>88</v>
      </c>
      <c r="L33" s="435"/>
      <c r="M33" s="435"/>
      <c r="N33" s="435"/>
      <c r="O33" s="435"/>
      <c r="P33" s="436" t="s">
        <v>89</v>
      </c>
      <c r="Q33" s="436"/>
    </row>
    <row r="34" spans="1:17" ht="33" customHeight="1"/>
    <row r="59" spans="1:26" ht="14.25">
      <c r="A59" s="8"/>
      <c r="B59" s="8"/>
      <c r="C59" s="8"/>
      <c r="E59" s="8"/>
      <c r="F59" s="8"/>
      <c r="G59" s="8"/>
      <c r="H59" s="8"/>
      <c r="I59" s="8"/>
      <c r="J59" s="8"/>
      <c r="K59" s="8"/>
      <c r="M59" s="8"/>
      <c r="N59" s="8"/>
      <c r="O59" s="8"/>
      <c r="P59" s="8"/>
      <c r="Q59" s="8"/>
    </row>
    <row r="60" spans="1:26" ht="14.25">
      <c r="A60" s="8"/>
      <c r="B60" s="8"/>
      <c r="C60" s="8"/>
      <c r="E60" s="8"/>
      <c r="F60" s="8"/>
      <c r="G60" s="8"/>
      <c r="H60" s="8"/>
      <c r="I60" s="8"/>
      <c r="J60" s="8"/>
      <c r="K60" s="8"/>
      <c r="M60" s="8"/>
      <c r="N60" s="8"/>
      <c r="O60" s="8"/>
      <c r="P60" s="8"/>
      <c r="Q60" s="8"/>
    </row>
    <row r="61" spans="1:26" s="8" customFormat="1" ht="30" customHeight="1">
      <c r="D61" s="1"/>
      <c r="L61" s="1"/>
      <c r="S61" s="1"/>
      <c r="T61" s="1"/>
      <c r="U61" s="1"/>
      <c r="V61" s="1"/>
      <c r="W61" s="1"/>
      <c r="X61" s="1"/>
      <c r="Y61" s="1"/>
      <c r="Z61" s="1"/>
    </row>
    <row r="62" spans="1:26" s="8" customFormat="1" ht="20.100000000000001" customHeight="1">
      <c r="D62" s="1"/>
      <c r="L62" s="1"/>
      <c r="S62" s="1"/>
      <c r="T62" s="1"/>
      <c r="U62" s="1"/>
      <c r="V62" s="1"/>
      <c r="W62" s="1"/>
      <c r="X62" s="1"/>
      <c r="Y62" s="1"/>
      <c r="Z62" s="1"/>
    </row>
    <row r="63" spans="1:26" s="8" customFormat="1" ht="20.100000000000001" customHeight="1">
      <c r="D63" s="1"/>
      <c r="L63" s="1"/>
    </row>
    <row r="64" spans="1:26" s="8" customFormat="1" ht="20.100000000000001" customHeight="1"/>
    <row r="65" s="8" customFormat="1" ht="20.100000000000001" customHeight="1"/>
    <row r="66" s="8" customFormat="1" ht="20.100000000000001" customHeight="1"/>
    <row r="67" s="8" customFormat="1" ht="24" customHeight="1"/>
    <row r="68" s="8" customFormat="1" ht="20.100000000000001" customHeight="1"/>
    <row r="69" s="8" customFormat="1" ht="25.5" customHeight="1"/>
    <row r="70" s="8" customFormat="1" ht="20.100000000000001" customHeight="1"/>
    <row r="71" s="8" customFormat="1" ht="24.75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0.100000000000001" customHeight="1"/>
    <row r="79" s="8" customFormat="1" ht="20.100000000000001" customHeight="1"/>
    <row r="80" s="8" customFormat="1" ht="20.100000000000001" customHeight="1"/>
    <row r="81" spans="1:26" s="8" customFormat="1" ht="27" customHeight="1"/>
    <row r="82" spans="1:26" s="8" customFormat="1" ht="20.100000000000001" customHeight="1"/>
    <row r="83" spans="1:26" s="8" customFormat="1" ht="27" customHeight="1"/>
    <row r="84" spans="1:26" s="8" customFormat="1" ht="20.100000000000001" customHeight="1"/>
    <row r="85" spans="1:26" s="8" customFormat="1" ht="27" customHeight="1"/>
    <row r="86" spans="1:26" s="8" customFormat="1" ht="20.100000000000001" customHeight="1"/>
    <row r="87" spans="1:26" s="8" customFormat="1" ht="20.100000000000001" customHeight="1"/>
    <row r="88" spans="1:26" s="8" customFormat="1" ht="20.100000000000001" customHeight="1"/>
    <row r="89" spans="1:26" s="8" customFormat="1" ht="20.100000000000001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1"/>
    </row>
    <row r="90" spans="1:26" s="8" customFormat="1" ht="20.100000000000001" customHeight="1">
      <c r="A90" s="1"/>
      <c r="B90" s="1"/>
      <c r="C90" s="1"/>
      <c r="E90" s="1"/>
      <c r="F90" s="1"/>
      <c r="G90" s="1"/>
      <c r="H90" s="1"/>
      <c r="I90" s="1"/>
      <c r="J90" s="1"/>
      <c r="K90" s="1"/>
      <c r="M90" s="1"/>
      <c r="N90" s="1"/>
      <c r="O90" s="1"/>
      <c r="P90" s="1"/>
      <c r="Q90" s="1"/>
    </row>
    <row r="91" spans="1:26" ht="14.25">
      <c r="D91" s="8"/>
      <c r="L91" s="8"/>
      <c r="S91" s="8"/>
      <c r="T91" s="8"/>
      <c r="U91" s="8"/>
      <c r="V91" s="8"/>
      <c r="W91" s="8"/>
      <c r="X91" s="8"/>
      <c r="Y91" s="8"/>
      <c r="Z91" s="8"/>
    </row>
    <row r="92" spans="1:26" ht="14.25">
      <c r="D92" s="8"/>
      <c r="L92" s="8"/>
      <c r="S92" s="8"/>
      <c r="T92" s="8"/>
      <c r="U92" s="8"/>
      <c r="V92" s="8"/>
      <c r="W92" s="8"/>
      <c r="X92" s="8"/>
      <c r="Y92" s="8"/>
      <c r="Z92" s="8"/>
    </row>
    <row r="93" spans="1:26" ht="14.25">
      <c r="D93" s="8"/>
      <c r="L93" s="8"/>
    </row>
  </sheetData>
  <sheetProtection formatCells="0" formatRows="0" insertHyperlinks="0" deleteColumns="0" deleteRows="0" sort="0" autoFilter="0"/>
  <mergeCells count="81">
    <mergeCell ref="P33:Q33"/>
    <mergeCell ref="N31:O31"/>
    <mergeCell ref="P31:Q31"/>
    <mergeCell ref="F32:G33"/>
    <mergeCell ref="H32:J32"/>
    <mergeCell ref="K32:M32"/>
    <mergeCell ref="N32:O32"/>
    <mergeCell ref="P32:Q32"/>
    <mergeCell ref="H33:J33"/>
    <mergeCell ref="K33:M33"/>
    <mergeCell ref="N33:O33"/>
    <mergeCell ref="A27:C27"/>
    <mergeCell ref="G27:Q30"/>
    <mergeCell ref="A28:C28"/>
    <mergeCell ref="A29:C29"/>
    <mergeCell ref="A30:C30"/>
    <mergeCell ref="A31:D33"/>
    <mergeCell ref="E31:E33"/>
    <mergeCell ref="F31:G31"/>
    <mergeCell ref="H31:J31"/>
    <mergeCell ref="K31:M31"/>
    <mergeCell ref="A25:C25"/>
    <mergeCell ref="G25:J25"/>
    <mergeCell ref="K25:L25"/>
    <mergeCell ref="M25:P25"/>
    <mergeCell ref="A26:C26"/>
    <mergeCell ref="G26:J26"/>
    <mergeCell ref="K26:Q26"/>
    <mergeCell ref="A24:C24"/>
    <mergeCell ref="G24:Q24"/>
    <mergeCell ref="A21:B21"/>
    <mergeCell ref="G21:Q21"/>
    <mergeCell ref="A22:C22"/>
    <mergeCell ref="G22:I22"/>
    <mergeCell ref="K22:L22"/>
    <mergeCell ref="M22:N22"/>
    <mergeCell ref="O22:P22"/>
    <mergeCell ref="A23:C23"/>
    <mergeCell ref="G23:J23"/>
    <mergeCell ref="K23:L23"/>
    <mergeCell ref="M23:N23"/>
    <mergeCell ref="O23:P23"/>
    <mergeCell ref="D20:Q20"/>
    <mergeCell ref="D8:Q9"/>
    <mergeCell ref="A9:C9"/>
    <mergeCell ref="D10:Q10"/>
    <mergeCell ref="D11:Q11"/>
    <mergeCell ref="D12:Q12"/>
    <mergeCell ref="D14:Q14"/>
    <mergeCell ref="A15:C15"/>
    <mergeCell ref="D15:Q15"/>
    <mergeCell ref="D16:Q16"/>
    <mergeCell ref="D17:Q17"/>
    <mergeCell ref="D18:Q18"/>
    <mergeCell ref="D13:Q13"/>
    <mergeCell ref="D19:Q19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3"/>
  <sheetViews>
    <sheetView topLeftCell="A7" zoomScale="85" zoomScaleNormal="85" zoomScaleSheetLayoutView="100" workbookViewId="0">
      <selection activeCell="D13" sqref="D13:Q13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54" t="s">
        <v>121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54">
        <v>2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54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53" t="s">
        <v>18</v>
      </c>
      <c r="B8" s="53" t="s">
        <v>19</v>
      </c>
      <c r="C8" s="52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2.25" customHeight="1">
      <c r="A10" s="34">
        <v>0.25</v>
      </c>
      <c r="B10" s="34">
        <v>0.33333333333333331</v>
      </c>
      <c r="C10" s="34">
        <f>B10-A10</f>
        <v>8.3333333333333315E-2</v>
      </c>
      <c r="D10" s="445" t="s">
        <v>122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ht="33" customHeight="1">
      <c r="A11" s="34">
        <v>0.33333333333333331</v>
      </c>
      <c r="B11" s="34">
        <v>0.375</v>
      </c>
      <c r="C11" s="34">
        <f t="shared" ref="C11:C14" si="0">B11-A11</f>
        <v>4.1666666666666685E-2</v>
      </c>
      <c r="D11" s="445" t="s">
        <v>123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32.25" customHeight="1">
      <c r="A12" s="34">
        <v>0.375</v>
      </c>
      <c r="B12" s="34">
        <v>0.66666666666666663</v>
      </c>
      <c r="C12" s="34">
        <f t="shared" si="0"/>
        <v>0.29166666666666663</v>
      </c>
      <c r="D12" s="445" t="s">
        <v>128</v>
      </c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s="8" customFormat="1" ht="35.25" customHeight="1">
      <c r="A13" s="34">
        <v>0.66666666666666663</v>
      </c>
      <c r="B13" s="34">
        <v>0.75</v>
      </c>
      <c r="C13" s="34">
        <f t="shared" si="0"/>
        <v>8.333333333333337E-2</v>
      </c>
      <c r="D13" s="445" t="s">
        <v>126</v>
      </c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s="8" customFormat="1" ht="30.75" customHeight="1">
      <c r="A14" s="34"/>
      <c r="B14" s="34"/>
      <c r="C14" s="34">
        <f t="shared" si="0"/>
        <v>0</v>
      </c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7.5" customHeight="1">
      <c r="A15" s="446" t="s">
        <v>23</v>
      </c>
      <c r="B15" s="446"/>
      <c r="C15" s="446"/>
      <c r="D15" s="447"/>
      <c r="E15" s="447"/>
      <c r="F15" s="447"/>
      <c r="G15" s="447"/>
      <c r="H15" s="447"/>
      <c r="I15" s="447"/>
      <c r="J15" s="447"/>
      <c r="K15" s="447"/>
      <c r="L15" s="447"/>
      <c r="M15" s="447"/>
      <c r="N15" s="447"/>
      <c r="O15" s="447"/>
      <c r="P15" s="447"/>
      <c r="Q15" s="447"/>
    </row>
    <row r="16" spans="1:26" ht="36.75" customHeight="1">
      <c r="A16" s="34">
        <v>0.75</v>
      </c>
      <c r="B16" s="34">
        <v>0.83333333333333337</v>
      </c>
      <c r="C16" s="34">
        <f>B16-A16</f>
        <v>8.333333333333337E-2</v>
      </c>
      <c r="D16" s="445" t="s">
        <v>127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68.25" customHeight="1">
      <c r="A17" s="34">
        <v>0.83333333333333337</v>
      </c>
      <c r="B17" s="34">
        <v>0.9375</v>
      </c>
      <c r="C17" s="34">
        <f t="shared" ref="C17:C20" si="1">B17-A17</f>
        <v>0.10416666666666663</v>
      </c>
      <c r="D17" s="445" t="s">
        <v>131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6.75" customHeight="1">
      <c r="A18" s="34">
        <v>0.9375</v>
      </c>
      <c r="B18" s="34">
        <v>0.25</v>
      </c>
      <c r="C18" s="34">
        <v>0.3125</v>
      </c>
      <c r="D18" s="445" t="s">
        <v>129</v>
      </c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33" customHeight="1">
      <c r="A19" s="34"/>
      <c r="B19" s="34"/>
      <c r="C19" s="34">
        <f t="shared" si="1"/>
        <v>0</v>
      </c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</row>
    <row r="20" spans="1:17" ht="33" customHeight="1">
      <c r="A20" s="34"/>
      <c r="B20" s="34"/>
      <c r="C20" s="34">
        <f t="shared" si="1"/>
        <v>0</v>
      </c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</row>
    <row r="21" spans="1:17" ht="32.25" customHeight="1">
      <c r="A21" s="439" t="s">
        <v>24</v>
      </c>
      <c r="B21" s="439"/>
      <c r="C21" s="38" t="s">
        <v>119</v>
      </c>
      <c r="D21" s="51" t="s">
        <v>25</v>
      </c>
      <c r="E21" s="51" t="s">
        <v>26</v>
      </c>
      <c r="F21" s="51" t="s">
        <v>27</v>
      </c>
      <c r="G21" s="435" t="s">
        <v>28</v>
      </c>
      <c r="H21" s="435"/>
      <c r="I21" s="435"/>
      <c r="J21" s="435"/>
      <c r="K21" s="435"/>
      <c r="L21" s="435"/>
      <c r="M21" s="435"/>
      <c r="N21" s="435"/>
      <c r="O21" s="435"/>
      <c r="P21" s="435"/>
      <c r="Q21" s="435"/>
    </row>
    <row r="22" spans="1:17" ht="32.25" customHeight="1">
      <c r="A22" s="438" t="s">
        <v>29</v>
      </c>
      <c r="B22" s="438"/>
      <c r="C22" s="438"/>
      <c r="D22" s="35">
        <v>24</v>
      </c>
      <c r="E22" s="35">
        <v>24</v>
      </c>
      <c r="F22" s="37">
        <f>D22+E22</f>
        <v>48</v>
      </c>
      <c r="G22" s="437" t="s">
        <v>30</v>
      </c>
      <c r="H22" s="437"/>
      <c r="I22" s="437"/>
      <c r="J22" s="54"/>
      <c r="K22" s="437" t="s">
        <v>31</v>
      </c>
      <c r="L22" s="437"/>
      <c r="M22" s="437" t="s">
        <v>32</v>
      </c>
      <c r="N22" s="437"/>
      <c r="O22" s="437" t="s">
        <v>33</v>
      </c>
      <c r="P22" s="437"/>
      <c r="Q22" s="51" t="s">
        <v>34</v>
      </c>
    </row>
    <row r="23" spans="1:17" ht="32.25" customHeight="1">
      <c r="A23" s="438" t="s">
        <v>35</v>
      </c>
      <c r="B23" s="438"/>
      <c r="C23" s="438"/>
      <c r="D23" s="35">
        <v>16</v>
      </c>
      <c r="E23" s="35">
        <v>23</v>
      </c>
      <c r="F23" s="37">
        <f t="shared" ref="F23:F30" si="2">D23+E23</f>
        <v>39</v>
      </c>
      <c r="G23" s="435" t="s">
        <v>36</v>
      </c>
      <c r="H23" s="435"/>
      <c r="I23" s="435"/>
      <c r="J23" s="435"/>
      <c r="K23" s="437">
        <v>168.3</v>
      </c>
      <c r="L23" s="437"/>
      <c r="M23" s="437">
        <v>8.94</v>
      </c>
      <c r="N23" s="437"/>
      <c r="O23" s="437" t="s">
        <v>101</v>
      </c>
      <c r="P23" s="437"/>
      <c r="Q23" s="51">
        <v>17.760000000000002</v>
      </c>
    </row>
    <row r="24" spans="1:17" ht="32.25" customHeight="1">
      <c r="A24" s="438" t="s">
        <v>37</v>
      </c>
      <c r="B24" s="438"/>
      <c r="C24" s="438"/>
      <c r="D24" s="35">
        <v>7.5</v>
      </c>
      <c r="E24" s="35">
        <v>0</v>
      </c>
      <c r="F24" s="37">
        <f t="shared" si="2"/>
        <v>7.5</v>
      </c>
      <c r="G24" s="439" t="s">
        <v>38</v>
      </c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32.25" customHeight="1">
      <c r="A25" s="441" t="s">
        <v>39</v>
      </c>
      <c r="B25" s="441"/>
      <c r="C25" s="441"/>
      <c r="D25" s="36">
        <v>0.5</v>
      </c>
      <c r="E25" s="36">
        <v>1</v>
      </c>
      <c r="F25" s="37">
        <f t="shared" si="2"/>
        <v>1.5</v>
      </c>
      <c r="G25" s="442" t="s">
        <v>40</v>
      </c>
      <c r="H25" s="442"/>
      <c r="I25" s="442"/>
      <c r="J25" s="442"/>
      <c r="K25" s="437">
        <v>1856</v>
      </c>
      <c r="L25" s="437"/>
      <c r="M25" s="442" t="s">
        <v>41</v>
      </c>
      <c r="N25" s="442"/>
      <c r="O25" s="442"/>
      <c r="P25" s="442"/>
      <c r="Q25" s="51" t="s">
        <v>99</v>
      </c>
    </row>
    <row r="26" spans="1:17" ht="32.25" customHeight="1">
      <c r="A26" s="438" t="s">
        <v>42</v>
      </c>
      <c r="B26" s="438"/>
      <c r="C26" s="438"/>
      <c r="D26" s="35">
        <v>0.5</v>
      </c>
      <c r="E26" s="35">
        <v>1</v>
      </c>
      <c r="F26" s="37">
        <f t="shared" si="2"/>
        <v>1.5</v>
      </c>
      <c r="G26" s="439" t="s">
        <v>43</v>
      </c>
      <c r="H26" s="439"/>
      <c r="I26" s="439"/>
      <c r="J26" s="439"/>
      <c r="K26" s="439" t="s">
        <v>100</v>
      </c>
      <c r="L26" s="439"/>
      <c r="M26" s="439"/>
      <c r="N26" s="439"/>
      <c r="O26" s="439"/>
      <c r="P26" s="439"/>
      <c r="Q26" s="439"/>
    </row>
    <row r="27" spans="1:17" ht="32.25" customHeight="1">
      <c r="A27" s="438" t="s">
        <v>44</v>
      </c>
      <c r="B27" s="438"/>
      <c r="C27" s="438"/>
      <c r="D27" s="35">
        <v>0</v>
      </c>
      <c r="E27" s="35">
        <v>0</v>
      </c>
      <c r="F27" s="37">
        <f t="shared" si="2"/>
        <v>0</v>
      </c>
      <c r="G27" s="439" t="s">
        <v>130</v>
      </c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32.25" customHeight="1">
      <c r="A28" s="438" t="s">
        <v>45</v>
      </c>
      <c r="B28" s="438"/>
      <c r="C28" s="438"/>
      <c r="D28" s="35">
        <v>0</v>
      </c>
      <c r="E28" s="35">
        <v>0</v>
      </c>
      <c r="F28" s="37">
        <f t="shared" si="2"/>
        <v>0</v>
      </c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</row>
    <row r="29" spans="1:17" ht="32.25" customHeight="1">
      <c r="A29" s="440" t="s">
        <v>46</v>
      </c>
      <c r="B29" s="440"/>
      <c r="C29" s="440"/>
      <c r="D29" s="35">
        <v>0</v>
      </c>
      <c r="E29" s="35">
        <v>0</v>
      </c>
      <c r="F29" s="37">
        <f t="shared" si="2"/>
        <v>0</v>
      </c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</row>
    <row r="30" spans="1:17" ht="30" customHeight="1">
      <c r="A30" s="438" t="s">
        <v>47</v>
      </c>
      <c r="B30" s="438"/>
      <c r="C30" s="438"/>
      <c r="D30" s="35">
        <v>0</v>
      </c>
      <c r="E30" s="35">
        <v>0</v>
      </c>
      <c r="F30" s="37">
        <f t="shared" si="2"/>
        <v>0</v>
      </c>
      <c r="G30" s="439"/>
      <c r="H30" s="439"/>
      <c r="I30" s="439"/>
      <c r="J30" s="439"/>
      <c r="K30" s="439"/>
      <c r="L30" s="439"/>
      <c r="M30" s="439"/>
      <c r="N30" s="439"/>
      <c r="O30" s="439"/>
      <c r="P30" s="439"/>
      <c r="Q30" s="439"/>
    </row>
    <row r="31" spans="1:17" ht="24.95" customHeight="1">
      <c r="A31" s="437" t="s">
        <v>86</v>
      </c>
      <c r="B31" s="437"/>
      <c r="C31" s="437"/>
      <c r="D31" s="437"/>
      <c r="E31" s="435" t="s">
        <v>87</v>
      </c>
      <c r="F31" s="435" t="s">
        <v>48</v>
      </c>
      <c r="G31" s="435"/>
      <c r="H31" s="435" t="s">
        <v>49</v>
      </c>
      <c r="I31" s="435"/>
      <c r="J31" s="435"/>
      <c r="K31" s="435" t="s">
        <v>50</v>
      </c>
      <c r="L31" s="435"/>
      <c r="M31" s="435"/>
      <c r="N31" s="435" t="s">
        <v>48</v>
      </c>
      <c r="O31" s="435"/>
      <c r="P31" s="435" t="s">
        <v>51</v>
      </c>
      <c r="Q31" s="435"/>
    </row>
    <row r="32" spans="1:17" ht="24.95" customHeight="1">
      <c r="A32" s="437"/>
      <c r="B32" s="437"/>
      <c r="C32" s="437"/>
      <c r="D32" s="437"/>
      <c r="E32" s="435"/>
      <c r="F32" s="435"/>
      <c r="G32" s="435"/>
      <c r="H32" s="435" t="s">
        <v>52</v>
      </c>
      <c r="I32" s="435"/>
      <c r="J32" s="435"/>
      <c r="K32" s="435" t="s">
        <v>93</v>
      </c>
      <c r="L32" s="435"/>
      <c r="M32" s="435"/>
      <c r="N32" s="435"/>
      <c r="O32" s="435"/>
      <c r="P32" s="436" t="s">
        <v>94</v>
      </c>
      <c r="Q32" s="436"/>
    </row>
    <row r="33" spans="1:17" ht="15.75" customHeight="1">
      <c r="A33" s="437"/>
      <c r="B33" s="437"/>
      <c r="C33" s="437"/>
      <c r="D33" s="437"/>
      <c r="E33" s="435"/>
      <c r="F33" s="435"/>
      <c r="G33" s="435"/>
      <c r="H33" s="435" t="s">
        <v>53</v>
      </c>
      <c r="I33" s="435"/>
      <c r="J33" s="435"/>
      <c r="K33" s="435" t="s">
        <v>88</v>
      </c>
      <c r="L33" s="435"/>
      <c r="M33" s="435"/>
      <c r="N33" s="435"/>
      <c r="O33" s="435"/>
      <c r="P33" s="436" t="s">
        <v>89</v>
      </c>
      <c r="Q33" s="436"/>
    </row>
    <row r="34" spans="1:17" ht="33" customHeight="1"/>
    <row r="59" spans="1:26" ht="14.25">
      <c r="A59" s="8"/>
      <c r="B59" s="8"/>
      <c r="C59" s="8"/>
      <c r="E59" s="8"/>
      <c r="F59" s="8"/>
      <c r="G59" s="8"/>
      <c r="H59" s="8"/>
      <c r="I59" s="8"/>
      <c r="J59" s="8"/>
      <c r="K59" s="8"/>
      <c r="M59" s="8"/>
      <c r="N59" s="8"/>
      <c r="O59" s="8"/>
      <c r="P59" s="8"/>
      <c r="Q59" s="8"/>
    </row>
    <row r="60" spans="1:26" ht="14.25">
      <c r="A60" s="8"/>
      <c r="B60" s="8"/>
      <c r="C60" s="8"/>
      <c r="E60" s="8"/>
      <c r="F60" s="8"/>
      <c r="G60" s="8"/>
      <c r="H60" s="8"/>
      <c r="I60" s="8"/>
      <c r="J60" s="8"/>
      <c r="K60" s="8"/>
      <c r="M60" s="8"/>
      <c r="N60" s="8"/>
      <c r="O60" s="8"/>
      <c r="P60" s="8"/>
      <c r="Q60" s="8"/>
    </row>
    <row r="61" spans="1:26" s="8" customFormat="1" ht="30" customHeight="1">
      <c r="D61" s="1"/>
      <c r="L61" s="1"/>
      <c r="S61" s="1"/>
      <c r="T61" s="1"/>
      <c r="U61" s="1"/>
      <c r="V61" s="1"/>
      <c r="W61" s="1"/>
      <c r="X61" s="1"/>
      <c r="Y61" s="1"/>
      <c r="Z61" s="1"/>
    </row>
    <row r="62" spans="1:26" s="8" customFormat="1" ht="20.100000000000001" customHeight="1">
      <c r="D62" s="1"/>
      <c r="L62" s="1"/>
      <c r="S62" s="1"/>
      <c r="T62" s="1"/>
      <c r="U62" s="1"/>
      <c r="V62" s="1"/>
      <c r="W62" s="1"/>
      <c r="X62" s="1"/>
      <c r="Y62" s="1"/>
      <c r="Z62" s="1"/>
    </row>
    <row r="63" spans="1:26" s="8" customFormat="1" ht="20.100000000000001" customHeight="1">
      <c r="D63" s="1"/>
      <c r="L63" s="1"/>
    </row>
    <row r="64" spans="1:26" s="8" customFormat="1" ht="20.100000000000001" customHeight="1"/>
    <row r="65" s="8" customFormat="1" ht="20.100000000000001" customHeight="1"/>
    <row r="66" s="8" customFormat="1" ht="20.100000000000001" customHeight="1"/>
    <row r="67" s="8" customFormat="1" ht="24" customHeight="1"/>
    <row r="68" s="8" customFormat="1" ht="20.100000000000001" customHeight="1"/>
    <row r="69" s="8" customFormat="1" ht="25.5" customHeight="1"/>
    <row r="70" s="8" customFormat="1" ht="20.100000000000001" customHeight="1"/>
    <row r="71" s="8" customFormat="1" ht="24.75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0.100000000000001" customHeight="1"/>
    <row r="79" s="8" customFormat="1" ht="20.100000000000001" customHeight="1"/>
    <row r="80" s="8" customFormat="1" ht="20.100000000000001" customHeight="1"/>
    <row r="81" spans="1:26" s="8" customFormat="1" ht="27" customHeight="1"/>
    <row r="82" spans="1:26" s="8" customFormat="1" ht="20.100000000000001" customHeight="1"/>
    <row r="83" spans="1:26" s="8" customFormat="1" ht="27" customHeight="1"/>
    <row r="84" spans="1:26" s="8" customFormat="1" ht="20.100000000000001" customHeight="1"/>
    <row r="85" spans="1:26" s="8" customFormat="1" ht="27" customHeight="1"/>
    <row r="86" spans="1:26" s="8" customFormat="1" ht="20.100000000000001" customHeight="1"/>
    <row r="87" spans="1:26" s="8" customFormat="1" ht="20.100000000000001" customHeight="1"/>
    <row r="88" spans="1:26" s="8" customFormat="1" ht="20.100000000000001" customHeight="1"/>
    <row r="89" spans="1:26" s="8" customFormat="1" ht="20.100000000000001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1"/>
    </row>
    <row r="90" spans="1:26" s="8" customFormat="1" ht="20.100000000000001" customHeight="1">
      <c r="A90" s="1"/>
      <c r="B90" s="1"/>
      <c r="C90" s="1"/>
      <c r="E90" s="1"/>
      <c r="F90" s="1"/>
      <c r="G90" s="1"/>
      <c r="H90" s="1"/>
      <c r="I90" s="1"/>
      <c r="J90" s="1"/>
      <c r="K90" s="1"/>
      <c r="M90" s="1"/>
      <c r="N90" s="1"/>
      <c r="O90" s="1"/>
      <c r="P90" s="1"/>
      <c r="Q90" s="1"/>
    </row>
    <row r="91" spans="1:26" ht="14.25">
      <c r="D91" s="8"/>
      <c r="L91" s="8"/>
      <c r="S91" s="8"/>
      <c r="T91" s="8"/>
      <c r="U91" s="8"/>
      <c r="V91" s="8"/>
      <c r="W91" s="8"/>
      <c r="X91" s="8"/>
      <c r="Y91" s="8"/>
      <c r="Z91" s="8"/>
    </row>
    <row r="92" spans="1:26" ht="14.25">
      <c r="D92" s="8"/>
      <c r="L92" s="8"/>
      <c r="S92" s="8"/>
      <c r="T92" s="8"/>
      <c r="U92" s="8"/>
      <c r="V92" s="8"/>
      <c r="W92" s="8"/>
      <c r="X92" s="8"/>
      <c r="Y92" s="8"/>
      <c r="Z92" s="8"/>
    </row>
    <row r="93" spans="1:26" ht="14.25">
      <c r="D93" s="8"/>
      <c r="L93" s="8"/>
    </row>
  </sheetData>
  <sheetProtection formatCells="0" formatRows="0" insertHyperlinks="0" deleteColumns="0" deleteRows="0" sort="0" autoFilter="0"/>
  <mergeCells count="81">
    <mergeCell ref="P33:Q33"/>
    <mergeCell ref="N31:O31"/>
    <mergeCell ref="P31:Q31"/>
    <mergeCell ref="F32:G33"/>
    <mergeCell ref="H32:J32"/>
    <mergeCell ref="K32:M32"/>
    <mergeCell ref="N32:O32"/>
    <mergeCell ref="P32:Q32"/>
    <mergeCell ref="H33:J33"/>
    <mergeCell ref="K33:M33"/>
    <mergeCell ref="N33:O33"/>
    <mergeCell ref="A27:C27"/>
    <mergeCell ref="G27:Q30"/>
    <mergeCell ref="A28:C28"/>
    <mergeCell ref="A29:C29"/>
    <mergeCell ref="A30:C30"/>
    <mergeCell ref="A31:D33"/>
    <mergeCell ref="E31:E33"/>
    <mergeCell ref="F31:G31"/>
    <mergeCell ref="H31:J31"/>
    <mergeCell ref="K31:M31"/>
    <mergeCell ref="A25:C25"/>
    <mergeCell ref="G25:J25"/>
    <mergeCell ref="K25:L25"/>
    <mergeCell ref="M25:P25"/>
    <mergeCell ref="A26:C26"/>
    <mergeCell ref="G26:J26"/>
    <mergeCell ref="K26:Q26"/>
    <mergeCell ref="A24:C24"/>
    <mergeCell ref="G24:Q24"/>
    <mergeCell ref="D19:Q19"/>
    <mergeCell ref="D20:Q20"/>
    <mergeCell ref="A21:B21"/>
    <mergeCell ref="G21:Q21"/>
    <mergeCell ref="A22:C22"/>
    <mergeCell ref="G22:I22"/>
    <mergeCell ref="K22:L22"/>
    <mergeCell ref="M22:N22"/>
    <mergeCell ref="O22:P22"/>
    <mergeCell ref="A23:C23"/>
    <mergeCell ref="G23:J23"/>
    <mergeCell ref="K23:L23"/>
    <mergeCell ref="M23:N23"/>
    <mergeCell ref="O23:P23"/>
    <mergeCell ref="D18:Q18"/>
    <mergeCell ref="D8:Q9"/>
    <mergeCell ref="A9:C9"/>
    <mergeCell ref="D10:Q10"/>
    <mergeCell ref="D11:Q11"/>
    <mergeCell ref="D12:Q12"/>
    <mergeCell ref="D13:Q13"/>
    <mergeCell ref="D14:Q14"/>
    <mergeCell ref="A15:C15"/>
    <mergeCell ref="D15:Q15"/>
    <mergeCell ref="D16:Q16"/>
    <mergeCell ref="D17:Q17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topLeftCell="A11" zoomScale="85" zoomScaleNormal="85" zoomScaleSheetLayoutView="100" workbookViewId="0">
      <selection activeCell="D17" sqref="D17:Q17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59" t="s">
        <v>132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59">
        <v>3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59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58" t="s">
        <v>18</v>
      </c>
      <c r="B8" s="58" t="s">
        <v>19</v>
      </c>
      <c r="C8" s="57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2.25" customHeight="1">
      <c r="A10" s="34">
        <v>0.25</v>
      </c>
      <c r="B10" s="34">
        <v>0.70833333333333337</v>
      </c>
      <c r="C10" s="34">
        <f>B10-A10</f>
        <v>0.45833333333333337</v>
      </c>
      <c r="D10" s="445" t="s">
        <v>133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ht="54.75" customHeight="1">
      <c r="A11" s="34">
        <v>0.70833333333333337</v>
      </c>
      <c r="B11" s="34">
        <v>0.75</v>
      </c>
      <c r="C11" s="34">
        <f t="shared" ref="C11:C14" si="0">B11-A11</f>
        <v>4.166666666666663E-2</v>
      </c>
      <c r="D11" s="445" t="s">
        <v>134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32.25" customHeight="1">
      <c r="A12" s="34"/>
      <c r="B12" s="34"/>
      <c r="C12" s="34">
        <f t="shared" si="0"/>
        <v>0</v>
      </c>
      <c r="D12" s="445"/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s="8" customFormat="1" ht="35.25" customHeight="1">
      <c r="A13" s="34"/>
      <c r="B13" s="34"/>
      <c r="C13" s="34">
        <f t="shared" si="0"/>
        <v>0</v>
      </c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s="8" customFormat="1" ht="30.75" customHeight="1">
      <c r="A14" s="34"/>
      <c r="B14" s="34"/>
      <c r="C14" s="34">
        <f t="shared" si="0"/>
        <v>0</v>
      </c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7.5" customHeight="1">
      <c r="A15" s="446" t="s">
        <v>23</v>
      </c>
      <c r="B15" s="446"/>
      <c r="C15" s="446"/>
      <c r="D15" s="447"/>
      <c r="E15" s="447"/>
      <c r="F15" s="447"/>
      <c r="G15" s="447"/>
      <c r="H15" s="447"/>
      <c r="I15" s="447"/>
      <c r="J15" s="447"/>
      <c r="K15" s="447"/>
      <c r="L15" s="447"/>
      <c r="M15" s="447"/>
      <c r="N15" s="447"/>
      <c r="O15" s="447"/>
      <c r="P15" s="447"/>
      <c r="Q15" s="447"/>
    </row>
    <row r="16" spans="1:26" ht="66" customHeight="1">
      <c r="A16" s="34">
        <v>0.75</v>
      </c>
      <c r="B16" s="34">
        <v>0.9375</v>
      </c>
      <c r="C16" s="34">
        <f>B16-A16</f>
        <v>0.1875</v>
      </c>
      <c r="D16" s="445" t="s">
        <v>135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6.75" customHeight="1">
      <c r="A17" s="34">
        <v>0.9375</v>
      </c>
      <c r="B17" s="34">
        <v>0.25</v>
      </c>
      <c r="C17" s="34">
        <v>0.3125</v>
      </c>
      <c r="D17" s="445" t="s">
        <v>136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3" customHeight="1">
      <c r="A18" s="34"/>
      <c r="B18" s="34"/>
      <c r="C18" s="34">
        <f t="shared" ref="C18:C19" si="1">B18-A18</f>
        <v>0</v>
      </c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</row>
    <row r="19" spans="1:17" ht="33" customHeight="1">
      <c r="A19" s="34"/>
      <c r="B19" s="34"/>
      <c r="C19" s="34">
        <f t="shared" si="1"/>
        <v>0</v>
      </c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</row>
    <row r="20" spans="1:17" ht="32.25" customHeight="1">
      <c r="A20" s="439" t="s">
        <v>24</v>
      </c>
      <c r="B20" s="439"/>
      <c r="C20" s="38" t="s">
        <v>119</v>
      </c>
      <c r="D20" s="56" t="s">
        <v>25</v>
      </c>
      <c r="E20" s="56" t="s">
        <v>26</v>
      </c>
      <c r="F20" s="56" t="s">
        <v>27</v>
      </c>
      <c r="G20" s="435" t="s">
        <v>28</v>
      </c>
      <c r="H20" s="435"/>
      <c r="I20" s="435"/>
      <c r="J20" s="435"/>
      <c r="K20" s="435"/>
      <c r="L20" s="435"/>
      <c r="M20" s="435"/>
      <c r="N20" s="435"/>
      <c r="O20" s="435"/>
      <c r="P20" s="435"/>
      <c r="Q20" s="435"/>
    </row>
    <row r="21" spans="1:17" ht="32.25" customHeight="1">
      <c r="A21" s="438" t="s">
        <v>29</v>
      </c>
      <c r="B21" s="438"/>
      <c r="C21" s="438"/>
      <c r="D21" s="35">
        <v>24</v>
      </c>
      <c r="E21" s="35">
        <v>48</v>
      </c>
      <c r="F21" s="37">
        <f>D21+E21</f>
        <v>72</v>
      </c>
      <c r="G21" s="437" t="s">
        <v>30</v>
      </c>
      <c r="H21" s="437"/>
      <c r="I21" s="437"/>
      <c r="J21" s="59"/>
      <c r="K21" s="437" t="s">
        <v>31</v>
      </c>
      <c r="L21" s="437"/>
      <c r="M21" s="437" t="s">
        <v>32</v>
      </c>
      <c r="N21" s="437"/>
      <c r="O21" s="437" t="s">
        <v>33</v>
      </c>
      <c r="P21" s="437"/>
      <c r="Q21" s="56" t="s">
        <v>34</v>
      </c>
    </row>
    <row r="22" spans="1:17" ht="32.25" customHeight="1">
      <c r="A22" s="438" t="s">
        <v>35</v>
      </c>
      <c r="B22" s="438"/>
      <c r="C22" s="438"/>
      <c r="D22" s="35">
        <v>5.5</v>
      </c>
      <c r="E22" s="35">
        <v>39</v>
      </c>
      <c r="F22" s="37">
        <f t="shared" ref="F22:F29" si="2">D22+E22</f>
        <v>44.5</v>
      </c>
      <c r="G22" s="435" t="s">
        <v>36</v>
      </c>
      <c r="H22" s="435"/>
      <c r="I22" s="435"/>
      <c r="J22" s="435"/>
      <c r="K22" s="437">
        <v>168.3</v>
      </c>
      <c r="L22" s="437"/>
      <c r="M22" s="437">
        <v>8.94</v>
      </c>
      <c r="N22" s="437"/>
      <c r="O22" s="437" t="s">
        <v>101</v>
      </c>
      <c r="P22" s="437"/>
      <c r="Q22" s="56">
        <v>17.760000000000002</v>
      </c>
    </row>
    <row r="23" spans="1:17" ht="32.25" customHeight="1">
      <c r="A23" s="438" t="s">
        <v>37</v>
      </c>
      <c r="B23" s="438"/>
      <c r="C23" s="438"/>
      <c r="D23" s="35">
        <v>18.5</v>
      </c>
      <c r="E23" s="35">
        <v>7.5</v>
      </c>
      <c r="F23" s="37">
        <f t="shared" si="2"/>
        <v>26</v>
      </c>
      <c r="G23" s="439" t="s">
        <v>38</v>
      </c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32.25" customHeight="1">
      <c r="A24" s="441" t="s">
        <v>39</v>
      </c>
      <c r="B24" s="441"/>
      <c r="C24" s="441"/>
      <c r="D24" s="36">
        <v>0</v>
      </c>
      <c r="E24" s="36">
        <v>1.5</v>
      </c>
      <c r="F24" s="37">
        <f t="shared" si="2"/>
        <v>1.5</v>
      </c>
      <c r="G24" s="442" t="s">
        <v>40</v>
      </c>
      <c r="H24" s="442"/>
      <c r="I24" s="442"/>
      <c r="J24" s="442"/>
      <c r="K24" s="437">
        <v>1856</v>
      </c>
      <c r="L24" s="437"/>
      <c r="M24" s="442" t="s">
        <v>41</v>
      </c>
      <c r="N24" s="442"/>
      <c r="O24" s="442"/>
      <c r="P24" s="442"/>
      <c r="Q24" s="56" t="s">
        <v>99</v>
      </c>
    </row>
    <row r="25" spans="1:17" ht="32.25" customHeight="1">
      <c r="A25" s="438" t="s">
        <v>42</v>
      </c>
      <c r="B25" s="438"/>
      <c r="C25" s="438"/>
      <c r="D25" s="35">
        <v>0</v>
      </c>
      <c r="E25" s="35">
        <v>1.5</v>
      </c>
      <c r="F25" s="37">
        <f t="shared" si="2"/>
        <v>1.5</v>
      </c>
      <c r="G25" s="439" t="s">
        <v>43</v>
      </c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2.25" customHeight="1">
      <c r="A26" s="438" t="s">
        <v>44</v>
      </c>
      <c r="B26" s="438"/>
      <c r="C26" s="438"/>
      <c r="D26" s="35">
        <v>0</v>
      </c>
      <c r="E26" s="35">
        <v>0</v>
      </c>
      <c r="F26" s="37">
        <f t="shared" si="2"/>
        <v>0</v>
      </c>
      <c r="G26" s="439" t="s">
        <v>137</v>
      </c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32.25" customHeight="1">
      <c r="A27" s="438" t="s">
        <v>45</v>
      </c>
      <c r="B27" s="438"/>
      <c r="C27" s="438"/>
      <c r="D27" s="35">
        <v>0</v>
      </c>
      <c r="E27" s="35">
        <v>0</v>
      </c>
      <c r="F27" s="37">
        <f t="shared" si="2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32.25" customHeight="1">
      <c r="A28" s="440" t="s">
        <v>46</v>
      </c>
      <c r="B28" s="440"/>
      <c r="C28" s="440"/>
      <c r="D28" s="35">
        <v>0</v>
      </c>
      <c r="E28" s="35">
        <v>0</v>
      </c>
      <c r="F28" s="37">
        <f t="shared" si="2"/>
        <v>0</v>
      </c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</row>
    <row r="29" spans="1:17" ht="30" customHeight="1">
      <c r="A29" s="438" t="s">
        <v>47</v>
      </c>
      <c r="B29" s="438"/>
      <c r="C29" s="438"/>
      <c r="D29" s="35">
        <v>0</v>
      </c>
      <c r="E29" s="35">
        <v>0</v>
      </c>
      <c r="F29" s="37">
        <f t="shared" si="2"/>
        <v>0</v>
      </c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</row>
    <row r="30" spans="1:17" ht="24.95" customHeight="1">
      <c r="A30" s="437" t="s">
        <v>86</v>
      </c>
      <c r="B30" s="437"/>
      <c r="C30" s="437"/>
      <c r="D30" s="437"/>
      <c r="E30" s="435" t="s">
        <v>87</v>
      </c>
      <c r="F30" s="435" t="s">
        <v>48</v>
      </c>
      <c r="G30" s="435"/>
      <c r="H30" s="435" t="s">
        <v>49</v>
      </c>
      <c r="I30" s="435"/>
      <c r="J30" s="435"/>
      <c r="K30" s="435" t="s">
        <v>50</v>
      </c>
      <c r="L30" s="435"/>
      <c r="M30" s="435"/>
      <c r="N30" s="435" t="s">
        <v>48</v>
      </c>
      <c r="O30" s="435"/>
      <c r="P30" s="435" t="s">
        <v>51</v>
      </c>
      <c r="Q30" s="435"/>
    </row>
    <row r="31" spans="1:17" ht="24.95" customHeight="1">
      <c r="A31" s="437"/>
      <c r="B31" s="437"/>
      <c r="C31" s="437"/>
      <c r="D31" s="437"/>
      <c r="E31" s="435"/>
      <c r="F31" s="435"/>
      <c r="G31" s="435"/>
      <c r="H31" s="435" t="s">
        <v>52</v>
      </c>
      <c r="I31" s="435"/>
      <c r="J31" s="435"/>
      <c r="K31" s="435" t="s">
        <v>93</v>
      </c>
      <c r="L31" s="435"/>
      <c r="M31" s="435"/>
      <c r="N31" s="435"/>
      <c r="O31" s="435"/>
      <c r="P31" s="436" t="s">
        <v>94</v>
      </c>
      <c r="Q31" s="436"/>
    </row>
    <row r="32" spans="1:17" ht="15.75" customHeight="1">
      <c r="A32" s="437"/>
      <c r="B32" s="437"/>
      <c r="C32" s="437"/>
      <c r="D32" s="437"/>
      <c r="E32" s="435"/>
      <c r="F32" s="435"/>
      <c r="G32" s="435"/>
      <c r="H32" s="435" t="s">
        <v>53</v>
      </c>
      <c r="I32" s="435"/>
      <c r="J32" s="435"/>
      <c r="K32" s="435" t="s">
        <v>88</v>
      </c>
      <c r="L32" s="435"/>
      <c r="M32" s="435"/>
      <c r="N32" s="435"/>
      <c r="O32" s="435"/>
      <c r="P32" s="436" t="s">
        <v>89</v>
      </c>
      <c r="Q32" s="436"/>
    </row>
    <row r="33" ht="33" customHeight="1"/>
    <row r="58" spans="1:26" ht="14.25">
      <c r="A58" s="8"/>
      <c r="B58" s="8"/>
      <c r="C58" s="8"/>
      <c r="E58" s="8"/>
      <c r="F58" s="8"/>
      <c r="G58" s="8"/>
      <c r="H58" s="8"/>
      <c r="I58" s="8"/>
      <c r="J58" s="8"/>
      <c r="K58" s="8"/>
      <c r="M58" s="8"/>
      <c r="N58" s="8"/>
      <c r="O58" s="8"/>
      <c r="P58" s="8"/>
      <c r="Q58" s="8"/>
    </row>
    <row r="59" spans="1:26" ht="14.25">
      <c r="A59" s="8"/>
      <c r="B59" s="8"/>
      <c r="C59" s="8"/>
      <c r="E59" s="8"/>
      <c r="F59" s="8"/>
      <c r="G59" s="8"/>
      <c r="H59" s="8"/>
      <c r="I59" s="8"/>
      <c r="J59" s="8"/>
      <c r="K59" s="8"/>
      <c r="M59" s="8"/>
      <c r="N59" s="8"/>
      <c r="O59" s="8"/>
      <c r="P59" s="8"/>
      <c r="Q59" s="8"/>
    </row>
    <row r="60" spans="1:26" s="8" customFormat="1" ht="30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8" customFormat="1" ht="20.100000000000001" customHeight="1">
      <c r="D61" s="1"/>
      <c r="L61" s="1"/>
      <c r="S61" s="1"/>
      <c r="T61" s="1"/>
      <c r="U61" s="1"/>
      <c r="V61" s="1"/>
      <c r="W61" s="1"/>
      <c r="X61" s="1"/>
      <c r="Y61" s="1"/>
      <c r="Z61" s="1"/>
    </row>
    <row r="62" spans="1:26" s="8" customFormat="1" ht="20.100000000000001" customHeight="1">
      <c r="D62" s="1"/>
      <c r="L62" s="1"/>
    </row>
    <row r="63" spans="1:26" s="8" customFormat="1" ht="20.100000000000001" customHeight="1"/>
    <row r="64" spans="1:26" s="8" customFormat="1" ht="20.100000000000001" customHeight="1"/>
    <row r="65" s="8" customFormat="1" ht="20.100000000000001" customHeight="1"/>
    <row r="66" s="8" customFormat="1" ht="24" customHeight="1"/>
    <row r="67" s="8" customFormat="1" ht="20.100000000000001" customHeight="1"/>
    <row r="68" s="8" customFormat="1" ht="25.5" customHeight="1"/>
    <row r="69" s="8" customFormat="1" ht="20.100000000000001" customHeight="1"/>
    <row r="70" s="8" customFormat="1" ht="24.75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0.100000000000001" customHeight="1"/>
    <row r="79" s="8" customFormat="1" ht="20.100000000000001" customHeight="1"/>
    <row r="80" s="8" customFormat="1" ht="27" customHeight="1"/>
    <row r="81" spans="1:26" s="8" customFormat="1" ht="20.100000000000001" customHeight="1"/>
    <row r="82" spans="1:26" s="8" customFormat="1" ht="27" customHeight="1"/>
    <row r="83" spans="1:26" s="8" customFormat="1" ht="20.100000000000001" customHeight="1"/>
    <row r="84" spans="1:26" s="8" customFormat="1" ht="27" customHeight="1"/>
    <row r="85" spans="1:26" s="8" customFormat="1" ht="20.100000000000001" customHeight="1"/>
    <row r="86" spans="1:26" s="8" customFormat="1" ht="20.100000000000001" customHeight="1"/>
    <row r="87" spans="1:26" s="8" customFormat="1" ht="20.100000000000001" customHeight="1"/>
    <row r="88" spans="1:26" s="8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s="8" customFormat="1" ht="20.100000000000001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1"/>
    </row>
    <row r="90" spans="1:26" ht="14.25">
      <c r="D90" s="8"/>
      <c r="L90" s="8"/>
      <c r="S90" s="8"/>
      <c r="T90" s="8"/>
      <c r="U90" s="8"/>
      <c r="V90" s="8"/>
      <c r="W90" s="8"/>
      <c r="X90" s="8"/>
      <c r="Y90" s="8"/>
      <c r="Z90" s="8"/>
    </row>
    <row r="91" spans="1:26" ht="14.25">
      <c r="D91" s="8"/>
      <c r="L91" s="8"/>
      <c r="S91" s="8"/>
      <c r="T91" s="8"/>
      <c r="U91" s="8"/>
      <c r="V91" s="8"/>
      <c r="W91" s="8"/>
      <c r="X91" s="8"/>
      <c r="Y91" s="8"/>
      <c r="Z91" s="8"/>
    </row>
    <row r="92" spans="1:26" ht="14.25">
      <c r="D92" s="8"/>
      <c r="L92" s="8"/>
    </row>
  </sheetData>
  <sheetProtection formatCells="0" formatRows="0" insertHyperlinks="0" deleteColumns="0" deleteRows="0" sort="0" autoFilter="0"/>
  <mergeCells count="80">
    <mergeCell ref="P32:Q32"/>
    <mergeCell ref="N30:O30"/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A26:C26"/>
    <mergeCell ref="G26:Q29"/>
    <mergeCell ref="A27:C27"/>
    <mergeCell ref="A28:C28"/>
    <mergeCell ref="A29:C29"/>
    <mergeCell ref="A30:D32"/>
    <mergeCell ref="E30:E32"/>
    <mergeCell ref="F30:G30"/>
    <mergeCell ref="H30:J30"/>
    <mergeCell ref="K30:M30"/>
    <mergeCell ref="A24:C24"/>
    <mergeCell ref="G24:J24"/>
    <mergeCell ref="K24:L24"/>
    <mergeCell ref="M24:P24"/>
    <mergeCell ref="A25:C25"/>
    <mergeCell ref="G25:J25"/>
    <mergeCell ref="K25:Q25"/>
    <mergeCell ref="A23:C23"/>
    <mergeCell ref="G23:Q23"/>
    <mergeCell ref="D18:Q18"/>
    <mergeCell ref="D19:Q19"/>
    <mergeCell ref="A20:B20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O22:P22"/>
    <mergeCell ref="D8:Q9"/>
    <mergeCell ref="A9:C9"/>
    <mergeCell ref="D10:Q10"/>
    <mergeCell ref="D11:Q11"/>
    <mergeCell ref="D12:Q12"/>
    <mergeCell ref="D13:Q13"/>
    <mergeCell ref="D14:Q14"/>
    <mergeCell ref="A15:C15"/>
    <mergeCell ref="D15:Q15"/>
    <mergeCell ref="D16:Q16"/>
    <mergeCell ref="D17:Q17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2"/>
  <sheetViews>
    <sheetView topLeftCell="A15" zoomScaleSheetLayoutView="100" workbookViewId="0">
      <selection activeCell="D16" sqref="D16:Q16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60" t="s">
        <v>138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60">
        <v>4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60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62" t="s">
        <v>18</v>
      </c>
      <c r="B8" s="62" t="s">
        <v>19</v>
      </c>
      <c r="C8" s="63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2.25" customHeight="1">
      <c r="A10" s="34">
        <v>0.25</v>
      </c>
      <c r="B10" s="34">
        <v>0.45833333333333331</v>
      </c>
      <c r="C10" s="34">
        <f>B10-A10</f>
        <v>0.20833333333333331</v>
      </c>
      <c r="D10" s="445" t="s">
        <v>133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ht="25.5" customHeight="1">
      <c r="A11" s="34">
        <v>0.45833333333333331</v>
      </c>
      <c r="B11" s="34">
        <v>0.70833333333333337</v>
      </c>
      <c r="C11" s="34">
        <f t="shared" ref="C11:C13" si="0">B11-A11</f>
        <v>0.25000000000000006</v>
      </c>
      <c r="D11" s="445" t="s">
        <v>139</v>
      </c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s="8" customFormat="1" ht="32.25" customHeight="1">
      <c r="A12" s="34">
        <v>0.70833333333333337</v>
      </c>
      <c r="B12" s="34">
        <v>0.75</v>
      </c>
      <c r="C12" s="34">
        <f t="shared" si="0"/>
        <v>4.166666666666663E-2</v>
      </c>
      <c r="D12" s="445" t="s">
        <v>141</v>
      </c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</row>
    <row r="13" spans="1:26" s="8" customFormat="1" ht="35.25" customHeight="1">
      <c r="A13" s="34"/>
      <c r="B13" s="34"/>
      <c r="C13" s="34">
        <f t="shared" si="0"/>
        <v>0</v>
      </c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ht="37.5" customHeight="1">
      <c r="A14" s="446" t="s">
        <v>23</v>
      </c>
      <c r="B14" s="446"/>
      <c r="C14" s="446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</row>
    <row r="15" spans="1:26" ht="41.25" customHeight="1">
      <c r="A15" s="34">
        <v>0.75</v>
      </c>
      <c r="B15" s="34">
        <v>0.83333333333333337</v>
      </c>
      <c r="C15" s="34">
        <f>B15-A15</f>
        <v>8.333333333333337E-2</v>
      </c>
      <c r="D15" s="445" t="s">
        <v>140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48.75" customHeight="1">
      <c r="A16" s="34">
        <v>0.83333333333333337</v>
      </c>
      <c r="B16" s="34">
        <v>6.25E-2</v>
      </c>
      <c r="C16" s="34">
        <v>0.22916666666666666</v>
      </c>
      <c r="D16" s="445" t="s">
        <v>145</v>
      </c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</row>
    <row r="17" spans="1:17" ht="33" customHeight="1">
      <c r="A17" s="34">
        <v>6.25E-2</v>
      </c>
      <c r="B17" s="34">
        <v>0.10416666666666667</v>
      </c>
      <c r="C17" s="34">
        <f t="shared" ref="C17:C18" si="1">B17-A17</f>
        <v>4.1666666666666671E-2</v>
      </c>
      <c r="D17" s="445" t="s">
        <v>144</v>
      </c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</row>
    <row r="18" spans="1:17" ht="33" customHeight="1">
      <c r="A18" s="34">
        <v>0.10416666666666667</v>
      </c>
      <c r="B18" s="34">
        <v>0.25</v>
      </c>
      <c r="C18" s="34">
        <f t="shared" si="1"/>
        <v>0.14583333333333331</v>
      </c>
      <c r="D18" s="454" t="s">
        <v>142</v>
      </c>
      <c r="E18" s="455"/>
      <c r="F18" s="455"/>
      <c r="G18" s="455"/>
      <c r="H18" s="455"/>
      <c r="I18" s="455"/>
      <c r="J18" s="455"/>
      <c r="K18" s="455"/>
      <c r="L18" s="455"/>
      <c r="M18" s="455"/>
      <c r="N18" s="455"/>
      <c r="O18" s="455"/>
      <c r="P18" s="455"/>
      <c r="Q18" s="456"/>
    </row>
    <row r="19" spans="1:17" ht="33" customHeight="1">
      <c r="A19" s="34"/>
      <c r="B19" s="34"/>
      <c r="C19" s="34">
        <f t="shared" ref="C19" si="2">B19-A19</f>
        <v>0</v>
      </c>
      <c r="D19" s="454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6"/>
    </row>
    <row r="20" spans="1:17" ht="32.25" customHeight="1">
      <c r="A20" s="439" t="s">
        <v>24</v>
      </c>
      <c r="B20" s="439"/>
      <c r="C20" s="38" t="s">
        <v>119</v>
      </c>
      <c r="D20" s="61" t="s">
        <v>25</v>
      </c>
      <c r="E20" s="61" t="s">
        <v>26</v>
      </c>
      <c r="F20" s="61" t="s">
        <v>27</v>
      </c>
      <c r="G20" s="435" t="s">
        <v>28</v>
      </c>
      <c r="H20" s="435"/>
      <c r="I20" s="435"/>
      <c r="J20" s="435"/>
      <c r="K20" s="435"/>
      <c r="L20" s="435"/>
      <c r="M20" s="435"/>
      <c r="N20" s="435"/>
      <c r="O20" s="435"/>
      <c r="P20" s="435"/>
      <c r="Q20" s="435"/>
    </row>
    <row r="21" spans="1:17" ht="32.25" customHeight="1">
      <c r="A21" s="438" t="s">
        <v>29</v>
      </c>
      <c r="B21" s="438"/>
      <c r="C21" s="438"/>
      <c r="D21" s="35">
        <v>24</v>
      </c>
      <c r="E21" s="35">
        <v>72</v>
      </c>
      <c r="F21" s="37">
        <f>D21+E21</f>
        <v>96</v>
      </c>
      <c r="G21" s="437" t="s">
        <v>30</v>
      </c>
      <c r="H21" s="437"/>
      <c r="I21" s="437"/>
      <c r="J21" s="60"/>
      <c r="K21" s="437" t="s">
        <v>31</v>
      </c>
      <c r="L21" s="437"/>
      <c r="M21" s="437" t="s">
        <v>32</v>
      </c>
      <c r="N21" s="437"/>
      <c r="O21" s="437" t="s">
        <v>33</v>
      </c>
      <c r="P21" s="437"/>
      <c r="Q21" s="61" t="s">
        <v>34</v>
      </c>
    </row>
    <row r="22" spans="1:17" ht="32.25" customHeight="1">
      <c r="A22" s="438" t="s">
        <v>35</v>
      </c>
      <c r="B22" s="438"/>
      <c r="C22" s="438"/>
      <c r="D22" s="35">
        <v>18</v>
      </c>
      <c r="E22" s="35">
        <v>44.5</v>
      </c>
      <c r="F22" s="37">
        <f t="shared" ref="F22:F29" si="3">D22+E22</f>
        <v>62.5</v>
      </c>
      <c r="G22" s="435" t="s">
        <v>36</v>
      </c>
      <c r="H22" s="435"/>
      <c r="I22" s="435"/>
      <c r="J22" s="435"/>
      <c r="K22" s="437">
        <v>168.3</v>
      </c>
      <c r="L22" s="437"/>
      <c r="M22" s="437">
        <v>8.94</v>
      </c>
      <c r="N22" s="437"/>
      <c r="O22" s="437" t="s">
        <v>101</v>
      </c>
      <c r="P22" s="437"/>
      <c r="Q22" s="61">
        <v>17.760000000000002</v>
      </c>
    </row>
    <row r="23" spans="1:17" ht="32.25" customHeight="1">
      <c r="A23" s="438" t="s">
        <v>37</v>
      </c>
      <c r="B23" s="438"/>
      <c r="C23" s="438"/>
      <c r="D23" s="35">
        <v>5</v>
      </c>
      <c r="E23" s="35">
        <v>26</v>
      </c>
      <c r="F23" s="37">
        <f t="shared" si="3"/>
        <v>31</v>
      </c>
      <c r="G23" s="439" t="s">
        <v>38</v>
      </c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32.25" customHeight="1">
      <c r="A24" s="441" t="s">
        <v>39</v>
      </c>
      <c r="B24" s="441"/>
      <c r="C24" s="441"/>
      <c r="D24" s="36">
        <v>1</v>
      </c>
      <c r="E24" s="36">
        <v>1.5</v>
      </c>
      <c r="F24" s="37">
        <f t="shared" si="3"/>
        <v>2.5</v>
      </c>
      <c r="G24" s="442" t="s">
        <v>40</v>
      </c>
      <c r="H24" s="442"/>
      <c r="I24" s="442"/>
      <c r="J24" s="442"/>
      <c r="K24" s="437">
        <v>1856</v>
      </c>
      <c r="L24" s="437"/>
      <c r="M24" s="442" t="s">
        <v>41</v>
      </c>
      <c r="N24" s="442"/>
      <c r="O24" s="442"/>
      <c r="P24" s="442"/>
      <c r="Q24" s="61" t="s">
        <v>99</v>
      </c>
    </row>
    <row r="25" spans="1:17" ht="32.25" customHeight="1">
      <c r="A25" s="438" t="s">
        <v>42</v>
      </c>
      <c r="B25" s="438"/>
      <c r="C25" s="438"/>
      <c r="D25" s="35">
        <v>1</v>
      </c>
      <c r="E25" s="35">
        <v>1.5</v>
      </c>
      <c r="F25" s="37">
        <f t="shared" si="3"/>
        <v>2.5</v>
      </c>
      <c r="G25" s="439" t="s">
        <v>43</v>
      </c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2.25" customHeight="1">
      <c r="A26" s="438" t="s">
        <v>44</v>
      </c>
      <c r="B26" s="438"/>
      <c r="C26" s="438"/>
      <c r="D26" s="35">
        <v>0</v>
      </c>
      <c r="E26" s="35">
        <v>0</v>
      </c>
      <c r="F26" s="37">
        <f t="shared" si="3"/>
        <v>0</v>
      </c>
      <c r="G26" s="439" t="s">
        <v>143</v>
      </c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32.25" customHeight="1">
      <c r="A27" s="438" t="s">
        <v>45</v>
      </c>
      <c r="B27" s="438"/>
      <c r="C27" s="438"/>
      <c r="D27" s="35">
        <v>0</v>
      </c>
      <c r="E27" s="35">
        <v>0</v>
      </c>
      <c r="F27" s="37">
        <f t="shared" si="3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32.25" customHeight="1">
      <c r="A28" s="440" t="s">
        <v>46</v>
      </c>
      <c r="B28" s="440"/>
      <c r="C28" s="440"/>
      <c r="D28" s="35">
        <v>0</v>
      </c>
      <c r="E28" s="35">
        <v>0</v>
      </c>
      <c r="F28" s="37">
        <f t="shared" si="3"/>
        <v>0</v>
      </c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</row>
    <row r="29" spans="1:17" ht="30" customHeight="1">
      <c r="A29" s="438" t="s">
        <v>47</v>
      </c>
      <c r="B29" s="438"/>
      <c r="C29" s="438"/>
      <c r="D29" s="35">
        <v>0</v>
      </c>
      <c r="E29" s="35">
        <v>0</v>
      </c>
      <c r="F29" s="37">
        <f t="shared" si="3"/>
        <v>0</v>
      </c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</row>
    <row r="30" spans="1:17" ht="24.95" customHeight="1">
      <c r="A30" s="437" t="s">
        <v>86</v>
      </c>
      <c r="B30" s="437"/>
      <c r="C30" s="437"/>
      <c r="D30" s="437"/>
      <c r="E30" s="435" t="s">
        <v>87</v>
      </c>
      <c r="F30" s="435" t="s">
        <v>48</v>
      </c>
      <c r="G30" s="435"/>
      <c r="H30" s="435" t="s">
        <v>49</v>
      </c>
      <c r="I30" s="435"/>
      <c r="J30" s="435"/>
      <c r="K30" s="435" t="s">
        <v>50</v>
      </c>
      <c r="L30" s="435"/>
      <c r="M30" s="435"/>
      <c r="N30" s="435" t="s">
        <v>48</v>
      </c>
      <c r="O30" s="435"/>
      <c r="P30" s="435" t="s">
        <v>51</v>
      </c>
      <c r="Q30" s="435"/>
    </row>
    <row r="31" spans="1:17" ht="24.95" customHeight="1">
      <c r="A31" s="437"/>
      <c r="B31" s="437"/>
      <c r="C31" s="437"/>
      <c r="D31" s="437"/>
      <c r="E31" s="435"/>
      <c r="F31" s="435"/>
      <c r="G31" s="435"/>
      <c r="H31" s="435" t="s">
        <v>52</v>
      </c>
      <c r="I31" s="435"/>
      <c r="J31" s="435"/>
      <c r="K31" s="435" t="s">
        <v>93</v>
      </c>
      <c r="L31" s="435"/>
      <c r="M31" s="435"/>
      <c r="N31" s="435"/>
      <c r="O31" s="435"/>
      <c r="P31" s="436" t="s">
        <v>94</v>
      </c>
      <c r="Q31" s="436"/>
    </row>
    <row r="32" spans="1:17" ht="15.75" customHeight="1">
      <c r="A32" s="437"/>
      <c r="B32" s="437"/>
      <c r="C32" s="437"/>
      <c r="D32" s="437"/>
      <c r="E32" s="435"/>
      <c r="F32" s="435"/>
      <c r="G32" s="435"/>
      <c r="H32" s="435" t="s">
        <v>53</v>
      </c>
      <c r="I32" s="435"/>
      <c r="J32" s="435"/>
      <c r="K32" s="435" t="s">
        <v>88</v>
      </c>
      <c r="L32" s="435"/>
      <c r="M32" s="435"/>
      <c r="N32" s="435"/>
      <c r="O32" s="435"/>
      <c r="P32" s="436" t="s">
        <v>89</v>
      </c>
      <c r="Q32" s="436"/>
    </row>
    <row r="33" ht="33" customHeight="1"/>
    <row r="58" spans="1:26" ht="14.25">
      <c r="A58" s="8"/>
      <c r="B58" s="8"/>
      <c r="C58" s="8"/>
      <c r="E58" s="8"/>
      <c r="F58" s="8"/>
      <c r="G58" s="8"/>
      <c r="H58" s="8"/>
      <c r="I58" s="8"/>
      <c r="J58" s="8"/>
      <c r="K58" s="8"/>
      <c r="M58" s="8"/>
      <c r="N58" s="8"/>
      <c r="O58" s="8"/>
      <c r="P58" s="8"/>
      <c r="Q58" s="8"/>
    </row>
    <row r="59" spans="1:26" ht="14.25">
      <c r="A59" s="8"/>
      <c r="B59" s="8"/>
      <c r="C59" s="8"/>
      <c r="E59" s="8"/>
      <c r="F59" s="8"/>
      <c r="G59" s="8"/>
      <c r="H59" s="8"/>
      <c r="I59" s="8"/>
      <c r="J59" s="8"/>
      <c r="K59" s="8"/>
      <c r="M59" s="8"/>
      <c r="N59" s="8"/>
      <c r="O59" s="8"/>
      <c r="P59" s="8"/>
      <c r="Q59" s="8"/>
    </row>
    <row r="60" spans="1:26" s="8" customFormat="1" ht="30" customHeight="1">
      <c r="D60" s="1"/>
      <c r="L60" s="1"/>
      <c r="S60" s="1"/>
      <c r="T60" s="1"/>
      <c r="U60" s="1"/>
      <c r="V60" s="1"/>
      <c r="W60" s="1"/>
      <c r="X60" s="1"/>
      <c r="Y60" s="1"/>
      <c r="Z60" s="1"/>
    </row>
    <row r="61" spans="1:26" s="8" customFormat="1" ht="20.100000000000001" customHeight="1">
      <c r="D61" s="1"/>
      <c r="L61" s="1"/>
      <c r="S61" s="1"/>
      <c r="T61" s="1"/>
      <c r="U61" s="1"/>
      <c r="V61" s="1"/>
      <c r="W61" s="1"/>
      <c r="X61" s="1"/>
      <c r="Y61" s="1"/>
      <c r="Z61" s="1"/>
    </row>
    <row r="62" spans="1:26" s="8" customFormat="1" ht="20.100000000000001" customHeight="1">
      <c r="D62" s="1"/>
      <c r="L62" s="1"/>
    </row>
    <row r="63" spans="1:26" s="8" customFormat="1" ht="20.100000000000001" customHeight="1"/>
    <row r="64" spans="1:26" s="8" customFormat="1" ht="20.100000000000001" customHeight="1"/>
    <row r="65" s="8" customFormat="1" ht="20.100000000000001" customHeight="1"/>
    <row r="66" s="8" customFormat="1" ht="24" customHeight="1"/>
    <row r="67" s="8" customFormat="1" ht="20.100000000000001" customHeight="1"/>
    <row r="68" s="8" customFormat="1" ht="25.5" customHeight="1"/>
    <row r="69" s="8" customFormat="1" ht="20.100000000000001" customHeight="1"/>
    <row r="70" s="8" customFormat="1" ht="24.75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0.100000000000001" customHeight="1"/>
    <row r="79" s="8" customFormat="1" ht="20.100000000000001" customHeight="1"/>
    <row r="80" s="8" customFormat="1" ht="27" customHeight="1"/>
    <row r="81" spans="1:26" s="8" customFormat="1" ht="20.100000000000001" customHeight="1"/>
    <row r="82" spans="1:26" s="8" customFormat="1" ht="27" customHeight="1"/>
    <row r="83" spans="1:26" s="8" customFormat="1" ht="20.100000000000001" customHeight="1"/>
    <row r="84" spans="1:26" s="8" customFormat="1" ht="27" customHeight="1"/>
    <row r="85" spans="1:26" s="8" customFormat="1" ht="20.100000000000001" customHeight="1"/>
    <row r="86" spans="1:26" s="8" customFormat="1" ht="20.100000000000001" customHeight="1"/>
    <row r="87" spans="1:26" s="8" customFormat="1" ht="20.100000000000001" customHeight="1"/>
    <row r="88" spans="1:26" s="8" customFormat="1" ht="20.100000000000001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</row>
    <row r="89" spans="1:26" s="8" customFormat="1" ht="20.100000000000001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1"/>
    </row>
    <row r="90" spans="1:26" ht="14.25">
      <c r="D90" s="8"/>
      <c r="L90" s="8"/>
      <c r="S90" s="8"/>
      <c r="T90" s="8"/>
      <c r="U90" s="8"/>
      <c r="V90" s="8"/>
      <c r="W90" s="8"/>
      <c r="X90" s="8"/>
      <c r="Y90" s="8"/>
      <c r="Z90" s="8"/>
    </row>
    <row r="91" spans="1:26" ht="14.25">
      <c r="D91" s="8"/>
      <c r="L91" s="8"/>
      <c r="S91" s="8"/>
      <c r="T91" s="8"/>
      <c r="U91" s="8"/>
      <c r="V91" s="8"/>
      <c r="W91" s="8"/>
      <c r="X91" s="8"/>
      <c r="Y91" s="8"/>
      <c r="Z91" s="8"/>
    </row>
    <row r="92" spans="1:26" ht="14.25">
      <c r="D92" s="8"/>
      <c r="L92" s="8"/>
    </row>
  </sheetData>
  <sheetProtection formatCells="0" formatRows="0" insertHyperlinks="0" deleteColumns="0" deleteRows="0" sort="0" autoFilter="0"/>
  <mergeCells count="80"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D16:Q16"/>
    <mergeCell ref="D8:Q9"/>
    <mergeCell ref="A9:C9"/>
    <mergeCell ref="D10:Q10"/>
    <mergeCell ref="D11:Q11"/>
    <mergeCell ref="D12:Q12"/>
    <mergeCell ref="D13:Q13"/>
    <mergeCell ref="A14:C14"/>
    <mergeCell ref="D14:Q14"/>
    <mergeCell ref="D15:Q15"/>
    <mergeCell ref="A23:C23"/>
    <mergeCell ref="G23:Q23"/>
    <mergeCell ref="A20:B20"/>
    <mergeCell ref="G20:Q20"/>
    <mergeCell ref="A21:C21"/>
    <mergeCell ref="G21:I21"/>
    <mergeCell ref="K21:L21"/>
    <mergeCell ref="M21:N21"/>
    <mergeCell ref="O21:P21"/>
    <mergeCell ref="A22:C22"/>
    <mergeCell ref="G22:J22"/>
    <mergeCell ref="K22:L22"/>
    <mergeCell ref="M22:N22"/>
    <mergeCell ref="O22:P22"/>
    <mergeCell ref="F30:G30"/>
    <mergeCell ref="H30:J30"/>
    <mergeCell ref="K30:M30"/>
    <mergeCell ref="A24:C24"/>
    <mergeCell ref="G24:J24"/>
    <mergeCell ref="K24:L24"/>
    <mergeCell ref="M24:P24"/>
    <mergeCell ref="A25:C25"/>
    <mergeCell ref="G25:J25"/>
    <mergeCell ref="K25:Q25"/>
    <mergeCell ref="A26:C26"/>
    <mergeCell ref="G26:Q29"/>
    <mergeCell ref="A27:C27"/>
    <mergeCell ref="A28:C28"/>
    <mergeCell ref="A29:C29"/>
    <mergeCell ref="D17:Q17"/>
    <mergeCell ref="D19:Q19"/>
    <mergeCell ref="D18:Q18"/>
    <mergeCell ref="P32:Q32"/>
    <mergeCell ref="N30:O30"/>
    <mergeCell ref="P30:Q30"/>
    <mergeCell ref="F31:G32"/>
    <mergeCell ref="H31:J31"/>
    <mergeCell ref="K31:M31"/>
    <mergeCell ref="N31:O31"/>
    <mergeCell ref="P31:Q31"/>
    <mergeCell ref="H32:J32"/>
    <mergeCell ref="K32:M32"/>
    <mergeCell ref="N32:O32"/>
    <mergeCell ref="A30:D32"/>
    <mergeCell ref="E30:E32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0"/>
  <sheetViews>
    <sheetView topLeftCell="A10" zoomScaleSheetLayoutView="100" workbookViewId="0">
      <selection activeCell="D15" sqref="D15:Q15"/>
    </sheetView>
  </sheetViews>
  <sheetFormatPr defaultRowHeight="12.75"/>
  <cols>
    <col min="1" max="1" width="8.7109375" style="1" customWidth="1"/>
    <col min="2" max="2" width="10.85546875" style="1" customWidth="1"/>
    <col min="3" max="3" width="14.7109375" style="1" customWidth="1"/>
    <col min="4" max="4" width="19.85546875" style="1" customWidth="1"/>
    <col min="5" max="5" width="24.28515625" style="1" customWidth="1"/>
    <col min="6" max="6" width="12.42578125" style="1" customWidth="1"/>
    <col min="7" max="7" width="11.28515625" style="1" customWidth="1"/>
    <col min="8" max="10" width="8.7109375" style="1" customWidth="1"/>
    <col min="11" max="12" width="7.7109375" style="1" customWidth="1"/>
    <col min="13" max="13" width="5.7109375" style="1" customWidth="1"/>
    <col min="14" max="14" width="8.85546875" style="1" customWidth="1"/>
    <col min="15" max="15" width="10.5703125" style="1" customWidth="1"/>
    <col min="16" max="16" width="5.7109375" style="1" customWidth="1"/>
    <col min="17" max="17" width="11.85546875" style="1" customWidth="1"/>
    <col min="18" max="18" width="1.42578125" style="1" customWidth="1"/>
    <col min="19" max="16384" width="9.140625" style="1"/>
  </cols>
  <sheetData>
    <row r="1" spans="1:26" ht="54" customHeight="1">
      <c r="A1" s="448"/>
      <c r="B1" s="448"/>
      <c r="C1" s="448"/>
      <c r="D1" s="448"/>
      <c r="E1" s="448"/>
      <c r="F1" s="448"/>
      <c r="G1" s="449" t="s">
        <v>0</v>
      </c>
      <c r="H1" s="449"/>
      <c r="I1" s="449"/>
      <c r="J1" s="449"/>
      <c r="K1" s="449"/>
      <c r="L1" s="449"/>
      <c r="M1" s="449"/>
      <c r="N1" s="449"/>
      <c r="O1" s="449"/>
      <c r="P1" s="449"/>
      <c r="Q1" s="449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450" t="s">
        <v>1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443" t="s">
        <v>2</v>
      </c>
      <c r="B3" s="443"/>
      <c r="C3" s="67" t="s">
        <v>146</v>
      </c>
      <c r="D3" s="435" t="s">
        <v>96</v>
      </c>
      <c r="E3" s="435"/>
      <c r="F3" s="435"/>
      <c r="G3" s="435" t="s">
        <v>3</v>
      </c>
      <c r="H3" s="435"/>
      <c r="I3" s="451" t="s">
        <v>4</v>
      </c>
      <c r="J3" s="451"/>
      <c r="K3" s="452" t="s">
        <v>98</v>
      </c>
      <c r="L3" s="452"/>
      <c r="M3" s="452"/>
      <c r="N3" s="443" t="s">
        <v>5</v>
      </c>
      <c r="O3" s="443"/>
      <c r="P3" s="453" t="s">
        <v>97</v>
      </c>
      <c r="Q3" s="453"/>
      <c r="S3" s="2"/>
      <c r="T3" s="2"/>
      <c r="U3" s="2"/>
      <c r="V3" s="2"/>
      <c r="W3" s="2"/>
      <c r="X3" s="2"/>
      <c r="Y3" s="2"/>
      <c r="Z3" s="2"/>
    </row>
    <row r="4" spans="1:26" s="4" customFormat="1" ht="30" customHeight="1">
      <c r="A4" s="443" t="s">
        <v>6</v>
      </c>
      <c r="B4" s="443"/>
      <c r="C4" s="67">
        <v>5</v>
      </c>
      <c r="D4" s="443" t="s">
        <v>7</v>
      </c>
      <c r="E4" s="443"/>
      <c r="F4" s="443"/>
      <c r="G4" s="437" t="s">
        <v>103</v>
      </c>
      <c r="H4" s="437"/>
      <c r="I4" s="437"/>
      <c r="J4" s="437"/>
      <c r="K4" s="444" t="s">
        <v>8</v>
      </c>
      <c r="L4" s="444"/>
      <c r="M4" s="444"/>
      <c r="N4" s="443" t="s">
        <v>9</v>
      </c>
      <c r="O4" s="443"/>
      <c r="P4" s="443"/>
      <c r="Q4" s="443"/>
      <c r="S4" s="1"/>
      <c r="T4" s="1"/>
      <c r="U4" s="1"/>
      <c r="V4" s="1"/>
      <c r="W4" s="1"/>
      <c r="X4" s="1"/>
      <c r="Y4" s="1"/>
      <c r="Z4" s="1"/>
    </row>
    <row r="5" spans="1:26" s="5" customFormat="1" ht="30" customHeight="1">
      <c r="A5" s="444" t="s">
        <v>10</v>
      </c>
      <c r="B5" s="444"/>
      <c r="C5" s="444"/>
      <c r="D5" s="437" t="s">
        <v>109</v>
      </c>
      <c r="E5" s="437"/>
      <c r="F5" s="437"/>
      <c r="G5" s="444" t="s">
        <v>11</v>
      </c>
      <c r="H5" s="444"/>
      <c r="I5" s="444"/>
      <c r="J5" s="444"/>
      <c r="K5" s="437" t="s">
        <v>54</v>
      </c>
      <c r="L5" s="437"/>
      <c r="M5" s="437"/>
      <c r="N5" s="437"/>
      <c r="O5" s="437"/>
      <c r="P5" s="437"/>
      <c r="Q5" s="437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443" t="s">
        <v>12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S6" s="4"/>
      <c r="T6" s="4"/>
      <c r="U6" s="4"/>
      <c r="V6" s="4"/>
      <c r="W6" s="4"/>
      <c r="X6" s="4"/>
      <c r="Y6" s="4"/>
      <c r="Z6" s="4"/>
    </row>
    <row r="7" spans="1:26" ht="30" customHeight="1">
      <c r="A7" s="443" t="s">
        <v>13</v>
      </c>
      <c r="B7" s="443"/>
      <c r="C7" s="443"/>
      <c r="D7" s="435" t="s">
        <v>14</v>
      </c>
      <c r="E7" s="435"/>
      <c r="F7" s="435"/>
      <c r="G7" s="443" t="s">
        <v>15</v>
      </c>
      <c r="H7" s="443"/>
      <c r="I7" s="443"/>
      <c r="J7" s="67" t="s">
        <v>16</v>
      </c>
      <c r="K7" s="443" t="s">
        <v>17</v>
      </c>
      <c r="L7" s="443"/>
      <c r="M7" s="443"/>
      <c r="N7" s="443"/>
      <c r="O7" s="443"/>
      <c r="P7" s="435" t="s">
        <v>16</v>
      </c>
      <c r="Q7" s="435"/>
      <c r="S7" s="5"/>
      <c r="T7" s="5"/>
      <c r="U7" s="5"/>
      <c r="V7" s="5"/>
      <c r="W7" s="5"/>
      <c r="X7" s="5"/>
      <c r="Y7" s="5"/>
      <c r="Z7" s="5"/>
    </row>
    <row r="8" spans="1:26" ht="30" customHeight="1">
      <c r="A8" s="66" t="s">
        <v>18</v>
      </c>
      <c r="B8" s="66" t="s">
        <v>19</v>
      </c>
      <c r="C8" s="65" t="s">
        <v>20</v>
      </c>
      <c r="D8" s="443" t="s">
        <v>21</v>
      </c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</row>
    <row r="9" spans="1:26" ht="30" customHeight="1">
      <c r="A9" s="444" t="s">
        <v>22</v>
      </c>
      <c r="B9" s="444"/>
      <c r="C9" s="444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</row>
    <row r="10" spans="1:26" ht="32.25" customHeight="1">
      <c r="A10" s="34">
        <v>0.25</v>
      </c>
      <c r="B10" s="34">
        <v>0.75</v>
      </c>
      <c r="C10" s="34">
        <f>B10-A10</f>
        <v>0.5</v>
      </c>
      <c r="D10" s="445" t="s">
        <v>147</v>
      </c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</row>
    <row r="11" spans="1:26" s="8" customFormat="1" ht="35.25" customHeight="1">
      <c r="A11" s="34"/>
      <c r="B11" s="34"/>
      <c r="C11" s="34">
        <f t="shared" ref="C11" si="0">B11-A11</f>
        <v>0</v>
      </c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</row>
    <row r="12" spans="1:26" ht="37.5" customHeight="1">
      <c r="A12" s="446" t="s">
        <v>23</v>
      </c>
      <c r="B12" s="446"/>
      <c r="C12" s="446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</row>
    <row r="13" spans="1:26" ht="41.25" customHeight="1">
      <c r="A13" s="34">
        <v>0.75</v>
      </c>
      <c r="B13" s="34">
        <v>0.875</v>
      </c>
      <c r="C13" s="34">
        <f>B13-A13</f>
        <v>0.125</v>
      </c>
      <c r="D13" s="445" t="s">
        <v>148</v>
      </c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</row>
    <row r="14" spans="1:26" ht="37.5" customHeight="1">
      <c r="A14" s="34">
        <v>0.875</v>
      </c>
      <c r="B14" s="34">
        <v>0.9375</v>
      </c>
      <c r="C14" s="34">
        <v>6.25E-2</v>
      </c>
      <c r="D14" s="445" t="s">
        <v>149</v>
      </c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</row>
    <row r="15" spans="1:26" ht="33" customHeight="1">
      <c r="A15" s="34">
        <v>0.9375</v>
      </c>
      <c r="B15" s="34">
        <v>0.16666666666666666</v>
      </c>
      <c r="C15" s="34">
        <v>0.22916666666666666</v>
      </c>
      <c r="D15" s="445" t="s">
        <v>150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</row>
    <row r="16" spans="1:26" ht="33" customHeight="1">
      <c r="A16" s="34">
        <v>0.16666666666666666</v>
      </c>
      <c r="B16" s="34">
        <v>0.25</v>
      </c>
      <c r="C16" s="34">
        <f t="shared" ref="C16:C17" si="1">B16-A16</f>
        <v>8.3333333333333343E-2</v>
      </c>
      <c r="D16" s="454" t="s">
        <v>152</v>
      </c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6"/>
    </row>
    <row r="17" spans="1:17" ht="33" customHeight="1">
      <c r="A17" s="34"/>
      <c r="B17" s="34"/>
      <c r="C17" s="34">
        <f t="shared" si="1"/>
        <v>0</v>
      </c>
      <c r="D17" s="454"/>
      <c r="E17" s="455"/>
      <c r="F17" s="455"/>
      <c r="G17" s="455"/>
      <c r="H17" s="455"/>
      <c r="I17" s="455"/>
      <c r="J17" s="455"/>
      <c r="K17" s="455"/>
      <c r="L17" s="455"/>
      <c r="M17" s="455"/>
      <c r="N17" s="455"/>
      <c r="O17" s="455"/>
      <c r="P17" s="455"/>
      <c r="Q17" s="456"/>
    </row>
    <row r="18" spans="1:17" ht="32.25" customHeight="1">
      <c r="A18" s="439" t="s">
        <v>24</v>
      </c>
      <c r="B18" s="439"/>
      <c r="C18" s="38" t="s">
        <v>119</v>
      </c>
      <c r="D18" s="64" t="s">
        <v>25</v>
      </c>
      <c r="E18" s="64" t="s">
        <v>26</v>
      </c>
      <c r="F18" s="64" t="s">
        <v>27</v>
      </c>
      <c r="G18" s="435" t="s">
        <v>28</v>
      </c>
      <c r="H18" s="435"/>
      <c r="I18" s="435"/>
      <c r="J18" s="435"/>
      <c r="K18" s="435"/>
      <c r="L18" s="435"/>
      <c r="M18" s="435"/>
      <c r="N18" s="435"/>
      <c r="O18" s="435"/>
      <c r="P18" s="435"/>
      <c r="Q18" s="435"/>
    </row>
    <row r="19" spans="1:17" ht="32.25" customHeight="1">
      <c r="A19" s="438" t="s">
        <v>29</v>
      </c>
      <c r="B19" s="438"/>
      <c r="C19" s="438"/>
      <c r="D19" s="35">
        <v>24</v>
      </c>
      <c r="E19" s="35">
        <v>96</v>
      </c>
      <c r="F19" s="37">
        <f>D19+E19</f>
        <v>120</v>
      </c>
      <c r="G19" s="437" t="s">
        <v>30</v>
      </c>
      <c r="H19" s="437"/>
      <c r="I19" s="437"/>
      <c r="J19" s="67"/>
      <c r="K19" s="437" t="s">
        <v>31</v>
      </c>
      <c r="L19" s="437"/>
      <c r="M19" s="437" t="s">
        <v>32</v>
      </c>
      <c r="N19" s="437"/>
      <c r="O19" s="437" t="s">
        <v>33</v>
      </c>
      <c r="P19" s="437"/>
      <c r="Q19" s="64" t="s">
        <v>34</v>
      </c>
    </row>
    <row r="20" spans="1:17" ht="32.25" customHeight="1">
      <c r="A20" s="438" t="s">
        <v>35</v>
      </c>
      <c r="B20" s="438"/>
      <c r="C20" s="438"/>
      <c r="D20" s="35">
        <v>23</v>
      </c>
      <c r="E20" s="35">
        <v>62.5</v>
      </c>
      <c r="F20" s="37">
        <f t="shared" ref="F20:F27" si="2">D20+E20</f>
        <v>85.5</v>
      </c>
      <c r="G20" s="435" t="s">
        <v>36</v>
      </c>
      <c r="H20" s="435"/>
      <c r="I20" s="435"/>
      <c r="J20" s="435"/>
      <c r="K20" s="437">
        <v>168.3</v>
      </c>
      <c r="L20" s="437"/>
      <c r="M20" s="437">
        <v>8.94</v>
      </c>
      <c r="N20" s="437"/>
      <c r="O20" s="437" t="s">
        <v>101</v>
      </c>
      <c r="P20" s="437"/>
      <c r="Q20" s="64">
        <v>17.760000000000002</v>
      </c>
    </row>
    <row r="21" spans="1:17" ht="32.25" customHeight="1">
      <c r="A21" s="438" t="s">
        <v>37</v>
      </c>
      <c r="B21" s="438"/>
      <c r="C21" s="438"/>
      <c r="D21" s="35">
        <v>0</v>
      </c>
      <c r="E21" s="35">
        <v>31</v>
      </c>
      <c r="F21" s="37">
        <f t="shared" si="2"/>
        <v>31</v>
      </c>
      <c r="G21" s="439" t="s">
        <v>38</v>
      </c>
      <c r="H21" s="439"/>
      <c r="I21" s="439"/>
      <c r="J21" s="439"/>
      <c r="K21" s="439"/>
      <c r="L21" s="439"/>
      <c r="M21" s="439"/>
      <c r="N21" s="439"/>
      <c r="O21" s="439"/>
      <c r="P21" s="439"/>
      <c r="Q21" s="439"/>
    </row>
    <row r="22" spans="1:17" ht="32.25" customHeight="1">
      <c r="A22" s="441" t="s">
        <v>39</v>
      </c>
      <c r="B22" s="441"/>
      <c r="C22" s="441"/>
      <c r="D22" s="36">
        <v>1</v>
      </c>
      <c r="E22" s="36">
        <v>2.5</v>
      </c>
      <c r="F22" s="37">
        <f t="shared" si="2"/>
        <v>3.5</v>
      </c>
      <c r="G22" s="442" t="s">
        <v>40</v>
      </c>
      <c r="H22" s="442"/>
      <c r="I22" s="442"/>
      <c r="J22" s="442"/>
      <c r="K22" s="437">
        <v>1856</v>
      </c>
      <c r="L22" s="437"/>
      <c r="M22" s="442" t="s">
        <v>41</v>
      </c>
      <c r="N22" s="442"/>
      <c r="O22" s="442"/>
      <c r="P22" s="442"/>
      <c r="Q22" s="64">
        <v>1715.91</v>
      </c>
    </row>
    <row r="23" spans="1:17" ht="32.25" customHeight="1">
      <c r="A23" s="438" t="s">
        <v>42</v>
      </c>
      <c r="B23" s="438"/>
      <c r="C23" s="438"/>
      <c r="D23" s="35">
        <v>1</v>
      </c>
      <c r="E23" s="35">
        <v>2.5</v>
      </c>
      <c r="F23" s="37">
        <f t="shared" si="2"/>
        <v>3.5</v>
      </c>
      <c r="G23" s="439" t="s">
        <v>43</v>
      </c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ht="32.25" customHeight="1">
      <c r="A24" s="438" t="s">
        <v>44</v>
      </c>
      <c r="B24" s="438"/>
      <c r="C24" s="438"/>
      <c r="D24" s="35">
        <v>0</v>
      </c>
      <c r="E24" s="35">
        <v>0</v>
      </c>
      <c r="F24" s="37">
        <f t="shared" si="2"/>
        <v>0</v>
      </c>
      <c r="G24" s="439" t="s">
        <v>153</v>
      </c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ht="32.25" customHeight="1">
      <c r="A25" s="438" t="s">
        <v>45</v>
      </c>
      <c r="B25" s="438"/>
      <c r="C25" s="438"/>
      <c r="D25" s="35">
        <v>0</v>
      </c>
      <c r="E25" s="35">
        <v>0</v>
      </c>
      <c r="F25" s="37">
        <f t="shared" si="2"/>
        <v>0</v>
      </c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ht="32.25" customHeight="1">
      <c r="A26" s="440" t="s">
        <v>46</v>
      </c>
      <c r="B26" s="440"/>
      <c r="C26" s="440"/>
      <c r="D26" s="35">
        <v>0</v>
      </c>
      <c r="E26" s="35">
        <v>0</v>
      </c>
      <c r="F26" s="37">
        <f t="shared" si="2"/>
        <v>0</v>
      </c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ht="30" customHeight="1">
      <c r="A27" s="438" t="s">
        <v>47</v>
      </c>
      <c r="B27" s="438"/>
      <c r="C27" s="438"/>
      <c r="D27" s="35">
        <v>0</v>
      </c>
      <c r="E27" s="35">
        <v>0</v>
      </c>
      <c r="F27" s="37">
        <f t="shared" si="2"/>
        <v>0</v>
      </c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ht="24.95" customHeight="1">
      <c r="A28" s="437" t="s">
        <v>86</v>
      </c>
      <c r="B28" s="437"/>
      <c r="C28" s="437"/>
      <c r="D28" s="437"/>
      <c r="E28" s="457" t="s">
        <v>151</v>
      </c>
      <c r="F28" s="435" t="s">
        <v>48</v>
      </c>
      <c r="G28" s="435"/>
      <c r="H28" s="435" t="s">
        <v>49</v>
      </c>
      <c r="I28" s="435"/>
      <c r="J28" s="435"/>
      <c r="K28" s="435" t="s">
        <v>50</v>
      </c>
      <c r="L28" s="435"/>
      <c r="M28" s="435"/>
      <c r="N28" s="435" t="s">
        <v>48</v>
      </c>
      <c r="O28" s="435"/>
      <c r="P28" s="435" t="s">
        <v>51</v>
      </c>
      <c r="Q28" s="435"/>
    </row>
    <row r="29" spans="1:17" ht="24.95" customHeight="1">
      <c r="A29" s="437"/>
      <c r="B29" s="437"/>
      <c r="C29" s="437"/>
      <c r="D29" s="437"/>
      <c r="E29" s="458"/>
      <c r="F29" s="435"/>
      <c r="G29" s="435"/>
      <c r="H29" s="435" t="s">
        <v>52</v>
      </c>
      <c r="I29" s="435"/>
      <c r="J29" s="435"/>
      <c r="K29" s="435" t="s">
        <v>93</v>
      </c>
      <c r="L29" s="435"/>
      <c r="M29" s="435"/>
      <c r="N29" s="435"/>
      <c r="O29" s="435"/>
      <c r="P29" s="436" t="s">
        <v>94</v>
      </c>
      <c r="Q29" s="436"/>
    </row>
    <row r="30" spans="1:17" ht="15.75" customHeight="1">
      <c r="A30" s="437"/>
      <c r="B30" s="437"/>
      <c r="C30" s="437"/>
      <c r="D30" s="437"/>
      <c r="E30" s="459"/>
      <c r="F30" s="435"/>
      <c r="G30" s="435"/>
      <c r="H30" s="435" t="s">
        <v>53</v>
      </c>
      <c r="I30" s="435"/>
      <c r="J30" s="435"/>
      <c r="K30" s="435" t="s">
        <v>88</v>
      </c>
      <c r="L30" s="435"/>
      <c r="M30" s="435"/>
      <c r="N30" s="435"/>
      <c r="O30" s="435"/>
      <c r="P30" s="436" t="s">
        <v>89</v>
      </c>
      <c r="Q30" s="436"/>
    </row>
    <row r="31" spans="1:17" ht="33" customHeight="1"/>
    <row r="56" spans="1:26" ht="14.25">
      <c r="A56" s="8"/>
      <c r="B56" s="8"/>
      <c r="C56" s="8"/>
      <c r="E56" s="8"/>
      <c r="F56" s="8"/>
      <c r="G56" s="8"/>
      <c r="H56" s="8"/>
      <c r="I56" s="8"/>
      <c r="J56" s="8"/>
      <c r="K56" s="8"/>
      <c r="M56" s="8"/>
      <c r="N56" s="8"/>
      <c r="O56" s="8"/>
      <c r="P56" s="8"/>
      <c r="Q56" s="8"/>
    </row>
    <row r="57" spans="1:26" ht="14.25">
      <c r="A57" s="8"/>
      <c r="B57" s="8"/>
      <c r="C57" s="8"/>
      <c r="E57" s="8"/>
      <c r="F57" s="8"/>
      <c r="G57" s="8"/>
      <c r="H57" s="8"/>
      <c r="I57" s="8"/>
      <c r="J57" s="8"/>
      <c r="K57" s="8"/>
      <c r="M57" s="8"/>
      <c r="N57" s="8"/>
      <c r="O57" s="8"/>
      <c r="P57" s="8"/>
      <c r="Q57" s="8"/>
    </row>
    <row r="58" spans="1:26" s="8" customFormat="1" ht="30" customHeight="1">
      <c r="D58" s="1"/>
      <c r="L58" s="1"/>
      <c r="S58" s="1"/>
      <c r="T58" s="1"/>
      <c r="U58" s="1"/>
      <c r="V58" s="1"/>
      <c r="W58" s="1"/>
      <c r="X58" s="1"/>
      <c r="Y58" s="1"/>
      <c r="Z58" s="1"/>
    </row>
    <row r="59" spans="1:26" s="8" customFormat="1" ht="20.100000000000001" customHeight="1">
      <c r="D59" s="1"/>
      <c r="L59" s="1"/>
      <c r="S59" s="1"/>
      <c r="T59" s="1"/>
      <c r="U59" s="1"/>
      <c r="V59" s="1"/>
      <c r="W59" s="1"/>
      <c r="X59" s="1"/>
      <c r="Y59" s="1"/>
      <c r="Z59" s="1"/>
    </row>
    <row r="60" spans="1:26" s="8" customFormat="1" ht="20.100000000000001" customHeight="1">
      <c r="D60" s="1"/>
      <c r="L60" s="1"/>
    </row>
    <row r="61" spans="1:26" s="8" customFormat="1" ht="20.100000000000001" customHeight="1"/>
    <row r="62" spans="1:26" s="8" customFormat="1" ht="20.100000000000001" customHeight="1"/>
    <row r="63" spans="1:26" s="8" customFormat="1" ht="20.100000000000001" customHeight="1"/>
    <row r="64" spans="1:26" s="8" customFormat="1" ht="24" customHeight="1"/>
    <row r="65" s="8" customFormat="1" ht="20.100000000000001" customHeight="1"/>
    <row r="66" s="8" customFormat="1" ht="25.5" customHeight="1"/>
    <row r="67" s="8" customFormat="1" ht="20.100000000000001" customHeight="1"/>
    <row r="68" s="8" customFormat="1" ht="24.75" customHeight="1"/>
    <row r="69" s="8" customFormat="1" ht="20.100000000000001" customHeight="1"/>
    <row r="70" s="8" customFormat="1" ht="20.100000000000001" customHeight="1"/>
    <row r="71" s="8" customFormat="1" ht="20.100000000000001" customHeight="1"/>
    <row r="72" s="8" customFormat="1" ht="20.100000000000001" customHeight="1"/>
    <row r="73" s="8" customFormat="1" ht="20.100000000000001" customHeight="1"/>
    <row r="74" s="8" customFormat="1" ht="20.100000000000001" customHeight="1"/>
    <row r="75" s="8" customFormat="1" ht="20.100000000000001" customHeight="1"/>
    <row r="76" s="8" customFormat="1" ht="20.100000000000001" customHeight="1"/>
    <row r="77" s="8" customFormat="1" ht="20.100000000000001" customHeight="1"/>
    <row r="78" s="8" customFormat="1" ht="27" customHeight="1"/>
    <row r="79" s="8" customFormat="1" ht="20.100000000000001" customHeight="1"/>
    <row r="80" s="8" customFormat="1" ht="27" customHeight="1"/>
    <row r="81" spans="1:26" s="8" customFormat="1" ht="20.100000000000001" customHeight="1"/>
    <row r="82" spans="1:26" s="8" customFormat="1" ht="27" customHeight="1"/>
    <row r="83" spans="1:26" s="8" customFormat="1" ht="20.100000000000001" customHeight="1"/>
    <row r="84" spans="1:26" s="8" customFormat="1" ht="20.100000000000001" customHeight="1"/>
    <row r="85" spans="1:26" s="8" customFormat="1" ht="20.100000000000001" customHeight="1"/>
    <row r="86" spans="1:26" s="8" customFormat="1" ht="20.100000000000001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</row>
    <row r="87" spans="1:26" s="8" customFormat="1" ht="20.100000000000001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</row>
    <row r="88" spans="1:26" ht="14.25">
      <c r="D88" s="8"/>
      <c r="L88" s="8"/>
      <c r="S88" s="8"/>
      <c r="T88" s="8"/>
      <c r="U88" s="8"/>
      <c r="V88" s="8"/>
      <c r="W88" s="8"/>
      <c r="X88" s="8"/>
      <c r="Y88" s="8"/>
      <c r="Z88" s="8"/>
    </row>
    <row r="89" spans="1:26" ht="14.25">
      <c r="D89" s="8"/>
      <c r="L89" s="8"/>
      <c r="S89" s="8"/>
      <c r="T89" s="8"/>
      <c r="U89" s="8"/>
      <c r="V89" s="8"/>
      <c r="W89" s="8"/>
      <c r="X89" s="8"/>
      <c r="Y89" s="8"/>
      <c r="Z89" s="8"/>
    </row>
    <row r="90" spans="1:26" ht="14.25">
      <c r="D90" s="8"/>
      <c r="L90" s="8"/>
    </row>
  </sheetData>
  <sheetProtection formatCells="0" formatRows="0" insertHyperlinks="0" deleteColumns="0" deleteRows="0" sort="0" autoFilter="0"/>
  <mergeCells count="78">
    <mergeCell ref="P30:Q30"/>
    <mergeCell ref="N28:O28"/>
    <mergeCell ref="P28:Q28"/>
    <mergeCell ref="F29:G30"/>
    <mergeCell ref="H29:J29"/>
    <mergeCell ref="K29:M29"/>
    <mergeCell ref="N29:O29"/>
    <mergeCell ref="P29:Q29"/>
    <mergeCell ref="H30:J30"/>
    <mergeCell ref="K30:M30"/>
    <mergeCell ref="N30:O30"/>
    <mergeCell ref="A24:C24"/>
    <mergeCell ref="G24:Q27"/>
    <mergeCell ref="A25:C25"/>
    <mergeCell ref="A26:C26"/>
    <mergeCell ref="A27:C27"/>
    <mergeCell ref="A28:D30"/>
    <mergeCell ref="E28:E30"/>
    <mergeCell ref="F28:G28"/>
    <mergeCell ref="H28:J28"/>
    <mergeCell ref="K28:M28"/>
    <mergeCell ref="A22:C22"/>
    <mergeCell ref="G22:J22"/>
    <mergeCell ref="K22:L22"/>
    <mergeCell ref="M22:P22"/>
    <mergeCell ref="A23:C23"/>
    <mergeCell ref="G23:J23"/>
    <mergeCell ref="K23:Q23"/>
    <mergeCell ref="A21:C21"/>
    <mergeCell ref="G21:Q21"/>
    <mergeCell ref="D17:Q17"/>
    <mergeCell ref="A18:B18"/>
    <mergeCell ref="G18:Q18"/>
    <mergeCell ref="A19:C19"/>
    <mergeCell ref="G19:I19"/>
    <mergeCell ref="K19:L19"/>
    <mergeCell ref="M19:N19"/>
    <mergeCell ref="O19:P19"/>
    <mergeCell ref="A20:C20"/>
    <mergeCell ref="G20:J20"/>
    <mergeCell ref="K20:L20"/>
    <mergeCell ref="M20:N20"/>
    <mergeCell ref="O20:P20"/>
    <mergeCell ref="D16:Q16"/>
    <mergeCell ref="D8:Q9"/>
    <mergeCell ref="A9:C9"/>
    <mergeCell ref="D10:Q10"/>
    <mergeCell ref="A12:C12"/>
    <mergeCell ref="D12:Q12"/>
    <mergeCell ref="D13:Q13"/>
    <mergeCell ref="D14:Q14"/>
    <mergeCell ref="D15:Q15"/>
    <mergeCell ref="D11:Q11"/>
    <mergeCell ref="G4:J4"/>
    <mergeCell ref="K4:M4"/>
    <mergeCell ref="N4:Q4"/>
    <mergeCell ref="A6:Q6"/>
    <mergeCell ref="A7:C7"/>
    <mergeCell ref="D7:F7"/>
    <mergeCell ref="G7:I7"/>
    <mergeCell ref="K7:O7"/>
    <mergeCell ref="P7:Q7"/>
    <mergeCell ref="A5:C5"/>
    <mergeCell ref="D5:F5"/>
    <mergeCell ref="G5:J5"/>
    <mergeCell ref="K5:Q5"/>
    <mergeCell ref="A4:B4"/>
    <mergeCell ref="D4:F4"/>
    <mergeCell ref="A1:F1"/>
    <mergeCell ref="G1:Q1"/>
    <mergeCell ref="A2:Q2"/>
    <mergeCell ref="A3:B3"/>
    <mergeCell ref="D3:F3"/>
    <mergeCell ref="G3:H3"/>
    <mergeCell ref="I3:J3"/>
    <mergeCell ref="K3:M3"/>
    <mergeCell ref="N3:O3"/>
    <mergeCell ref="P3:Q3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3</vt:i4>
      </vt:variant>
    </vt:vector>
  </HeadingPairs>
  <TitlesOfParts>
    <vt:vector size="26" baseType="lpstr">
      <vt:lpstr>отчет по жидкостям</vt:lpstr>
      <vt:lpstr>Замер НКТ</vt:lpstr>
      <vt:lpstr>Схема УЭЦН.</vt:lpstr>
      <vt:lpstr>WO 0</vt:lpstr>
      <vt:lpstr>WO-1</vt:lpstr>
      <vt:lpstr>WO-2</vt:lpstr>
      <vt:lpstr>WO-3</vt:lpstr>
      <vt:lpstr>WO-4</vt:lpstr>
      <vt:lpstr>WO-5</vt:lpstr>
      <vt:lpstr>WO-6</vt:lpstr>
      <vt:lpstr>WO-7</vt:lpstr>
      <vt:lpstr>WO-8</vt:lpstr>
      <vt:lpstr>WO-9</vt:lpstr>
      <vt:lpstr>WO-10</vt:lpstr>
      <vt:lpstr>WO-11</vt:lpstr>
      <vt:lpstr>WO-12</vt:lpstr>
      <vt:lpstr>WO-13</vt:lpstr>
      <vt:lpstr>Отбор жид. с компрессированием </vt:lpstr>
      <vt:lpstr>WO-14</vt:lpstr>
      <vt:lpstr>Отбор жид. с компрессирован (2)</vt:lpstr>
      <vt:lpstr>WO-15</vt:lpstr>
      <vt:lpstr>WO-16</vt:lpstr>
      <vt:lpstr>WO-17</vt:lpstr>
      <vt:lpstr>'Замер НКТ'!Область_печати</vt:lpstr>
      <vt:lpstr>'отчет по жидкостям'!Область_печати</vt:lpstr>
      <vt:lpstr>'Схема УЭЦН.'!Область_печати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2020-06-25T09:01:18Z</dcterms:modified>
</cp:coreProperties>
</file>