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irkaliyev\Desktop\Для графиков\АКШ-504\"/>
    </mc:Choice>
  </mc:AlternateContent>
  <bookViews>
    <workbookView xWindow="120" yWindow="120" windowWidth="15180" windowHeight="8070" tabRatio="742" firstSheet="3" activeTab="16"/>
  </bookViews>
  <sheets>
    <sheet name="отчет по жидкостям" sheetId="16" r:id="rId1"/>
    <sheet name="Схема УЭЦН." sheetId="31" r:id="rId2"/>
    <sheet name="Замер НКТ" sheetId="32" r:id="rId3"/>
    <sheet name="WO-0." sheetId="12" r:id="rId4"/>
    <sheet name="WO-1." sheetId="17" r:id="rId5"/>
    <sheet name="WO-2." sheetId="18" r:id="rId6"/>
    <sheet name="WO-3." sheetId="19" r:id="rId7"/>
    <sheet name="WO-4." sheetId="20" r:id="rId8"/>
    <sheet name="WO-5." sheetId="21" r:id="rId9"/>
    <sheet name="WO-6." sheetId="22" r:id="rId10"/>
    <sheet name="Отбор жид.с  компрессором" sheetId="23" r:id="rId11"/>
    <sheet name="WO-7." sheetId="24" r:id="rId12"/>
    <sheet name="Отбор жид.с  компрессором (2)" sheetId="25" r:id="rId13"/>
    <sheet name="WO-8." sheetId="26" r:id="rId14"/>
    <sheet name="WO-9." sheetId="27" r:id="rId15"/>
    <sheet name="Отбор жид." sheetId="28" r:id="rId16"/>
    <sheet name="WO-10." sheetId="29" r:id="rId17"/>
    <sheet name="Отбор жид. (2)" sheetId="30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A" localSheetId="2">[1]UNITPRICES!$AT$2:$IV$7886</definedName>
    <definedName name="A" localSheetId="15">[2]UNITPRICES!$AT$2:$IV$7886</definedName>
    <definedName name="A" localSheetId="17">[2]UNITPRICES!$AT$2:$IV$7886</definedName>
    <definedName name="A" localSheetId="10">[2]UNITPRICES!$AT$2:$IV$7886</definedName>
    <definedName name="A" localSheetId="12">[2]UNITPRICES!$AT$2:$IV$7886</definedName>
    <definedName name="A" localSheetId="1">[3]UNITPRICES!$AT$2:$IV$7886</definedName>
    <definedName name="A">[4]UNITPRICES!$AT$2:$IV$7886</definedName>
    <definedName name="aaa" localSheetId="2">[5]UNITPRICES!#REF!</definedName>
    <definedName name="aaa" localSheetId="15">[6]UNITPRICES!#REF!</definedName>
    <definedName name="aaa" localSheetId="17">[6]UNITPRICES!#REF!</definedName>
    <definedName name="aaa" localSheetId="10">[6]UNITPRICES!#REF!</definedName>
    <definedName name="aaa" localSheetId="12">[6]UNITPRICES!#REF!</definedName>
    <definedName name="aaa" localSheetId="1">[7]UNITPRICES!#REF!</definedName>
    <definedName name="AMOUNT" localSheetId="3">[8]UNITPRICES!#REF!</definedName>
    <definedName name="AMOUNT" localSheetId="4">[8]UNITPRICES!#REF!</definedName>
    <definedName name="AMOUNT" localSheetId="16">[8]UNITPRICES!#REF!</definedName>
    <definedName name="AMOUNT" localSheetId="5">[8]UNITPRICES!#REF!</definedName>
    <definedName name="AMOUNT" localSheetId="6">[8]UNITPRICES!#REF!</definedName>
    <definedName name="AMOUNT" localSheetId="7">[8]UNITPRICES!#REF!</definedName>
    <definedName name="AMOUNT" localSheetId="8">[8]UNITPRICES!#REF!</definedName>
    <definedName name="AMOUNT" localSheetId="9">[8]UNITPRICES!#REF!</definedName>
    <definedName name="AMOUNT" localSheetId="11">[8]UNITPRICES!#REF!</definedName>
    <definedName name="AMOUNT" localSheetId="13">[8]UNITPRICES!#REF!</definedName>
    <definedName name="AMOUNT" localSheetId="14">[8]UNITPRICES!#REF!</definedName>
    <definedName name="AMOUNT" localSheetId="2">[9]UNITPRICES!#REF!</definedName>
    <definedName name="AMOUNT" localSheetId="15">[8]UNITPRICES!#REF!</definedName>
    <definedName name="AMOUNT" localSheetId="17">[8]UNITPRICES!#REF!</definedName>
    <definedName name="AMOUNT" localSheetId="10">[8]UNITPRICES!#REF!</definedName>
    <definedName name="AMOUNT" localSheetId="12">[8]UNITPRICES!#REF!</definedName>
    <definedName name="AMOUNT" localSheetId="0">[8]UNITPRICES!#REF!</definedName>
    <definedName name="AMOUNT" localSheetId="1">[8]UNITPRICES!#REF!</definedName>
    <definedName name="AMOUNT">[8]UNITPRICES!#REF!</definedName>
    <definedName name="ana" localSheetId="2">[10]UNITPRICES!#REF!</definedName>
    <definedName name="ana" localSheetId="15">[11]UNITPRICES!#REF!</definedName>
    <definedName name="ana" localSheetId="17">[11]UNITPRICES!#REF!</definedName>
    <definedName name="ana" localSheetId="10">[11]UNITPRICES!#REF!</definedName>
    <definedName name="ana" localSheetId="12">[11]UNITPRICES!#REF!</definedName>
    <definedName name="ana" localSheetId="1">[12]UNITPRICES!#REF!</definedName>
    <definedName name="bla" localSheetId="3">#REF!</definedName>
    <definedName name="bla" localSheetId="4">#REF!</definedName>
    <definedName name="bla" localSheetId="16">#REF!</definedName>
    <definedName name="bla" localSheetId="5">#REF!</definedName>
    <definedName name="bla" localSheetId="6">#REF!</definedName>
    <definedName name="bla" localSheetId="7">#REF!</definedName>
    <definedName name="bla" localSheetId="8">#REF!</definedName>
    <definedName name="bla" localSheetId="9">#REF!</definedName>
    <definedName name="bla" localSheetId="11">#REF!</definedName>
    <definedName name="bla" localSheetId="13">#REF!</definedName>
    <definedName name="bla" localSheetId="14">#REF!</definedName>
    <definedName name="bla" localSheetId="2">#REF!</definedName>
    <definedName name="bla" localSheetId="15">#REF!</definedName>
    <definedName name="bla" localSheetId="17">#REF!</definedName>
    <definedName name="bla" localSheetId="10">#REF!</definedName>
    <definedName name="bla" localSheetId="12">#REF!</definedName>
    <definedName name="bla" localSheetId="0">#REF!</definedName>
    <definedName name="bla" localSheetId="1">#REF!</definedName>
    <definedName name="bla">#REF!</definedName>
    <definedName name="CASE1" localSheetId="3">[8]UNITPRICES!#REF!</definedName>
    <definedName name="CASE1" localSheetId="4">[8]UNITPRICES!#REF!</definedName>
    <definedName name="CASE1" localSheetId="16">[8]UNITPRICES!#REF!</definedName>
    <definedName name="CASE1" localSheetId="5">[8]UNITPRICES!#REF!</definedName>
    <definedName name="CASE1" localSheetId="6">[8]UNITPRICES!#REF!</definedName>
    <definedName name="CASE1" localSheetId="7">[8]UNITPRICES!#REF!</definedName>
    <definedName name="CASE1" localSheetId="8">[8]UNITPRICES!#REF!</definedName>
    <definedName name="CASE1" localSheetId="9">[8]UNITPRICES!#REF!</definedName>
    <definedName name="CASE1" localSheetId="11">[8]UNITPRICES!#REF!</definedName>
    <definedName name="CASE1" localSheetId="13">[8]UNITPRICES!#REF!</definedName>
    <definedName name="CASE1" localSheetId="14">[8]UNITPRICES!#REF!</definedName>
    <definedName name="CASE1" localSheetId="2">[9]UNITPRICES!#REF!</definedName>
    <definedName name="CASE1" localSheetId="15">[8]UNITPRICES!#REF!</definedName>
    <definedName name="CASE1" localSheetId="17">[8]UNITPRICES!#REF!</definedName>
    <definedName name="CASE1" localSheetId="10">[8]UNITPRICES!#REF!</definedName>
    <definedName name="CASE1" localSheetId="12">[8]UNITPRICES!#REF!</definedName>
    <definedName name="CASE1" localSheetId="0">[8]UNITPRICES!#REF!</definedName>
    <definedName name="CASE1" localSheetId="1">[8]UNITPRICES!#REF!</definedName>
    <definedName name="CASE1">[8]UNITPRICES!#REF!</definedName>
    <definedName name="case2" localSheetId="2">[10]UNITPRICES!#REF!</definedName>
    <definedName name="case2" localSheetId="15">[11]UNITPRICES!#REF!</definedName>
    <definedName name="case2" localSheetId="17">[11]UNITPRICES!#REF!</definedName>
    <definedName name="case2" localSheetId="10">[11]UNITPRICES!#REF!</definedName>
    <definedName name="case2" localSheetId="12">[11]UNITPRICES!#REF!</definedName>
    <definedName name="case2" localSheetId="1">[12]UNITPRICES!#REF!</definedName>
    <definedName name="CASE4" localSheetId="16">[13]UNITPRICES!#REF!</definedName>
    <definedName name="CASE4" localSheetId="11">[13]UNITPRICES!#REF!</definedName>
    <definedName name="CASE4" localSheetId="13">[13]UNITPRICES!#REF!</definedName>
    <definedName name="CASE4" localSheetId="14">[13]UNITPRICES!#REF!</definedName>
    <definedName name="CASE4" localSheetId="2">[13]UNITPRICES!#REF!</definedName>
    <definedName name="CASE4" localSheetId="15">[14]UNITPRICES!#REF!</definedName>
    <definedName name="CASE4" localSheetId="17">[14]UNITPRICES!#REF!</definedName>
    <definedName name="CASE4" localSheetId="10">[14]UNITPRICES!#REF!</definedName>
    <definedName name="CASE4" localSheetId="12">[14]UNITPRICES!#REF!</definedName>
    <definedName name="CASE4" localSheetId="1">[15]UNITPRICES!#REF!</definedName>
    <definedName name="CASE4">[13]UNITPRICES!#REF!</definedName>
    <definedName name="cb" localSheetId="3">[8]UNITPRICES!#REF!</definedName>
    <definedName name="cb" localSheetId="4">[8]UNITPRICES!#REF!</definedName>
    <definedName name="cb" localSheetId="16">[8]UNITPRICES!#REF!</definedName>
    <definedName name="cb" localSheetId="5">[8]UNITPRICES!#REF!</definedName>
    <definedName name="cb" localSheetId="6">[8]UNITPRICES!#REF!</definedName>
    <definedName name="cb" localSheetId="7">[8]UNITPRICES!#REF!</definedName>
    <definedName name="cb" localSheetId="8">[8]UNITPRICES!#REF!</definedName>
    <definedName name="cb" localSheetId="9">[8]UNITPRICES!#REF!</definedName>
    <definedName name="cb" localSheetId="11">[8]UNITPRICES!#REF!</definedName>
    <definedName name="cb" localSheetId="13">[8]UNITPRICES!#REF!</definedName>
    <definedName name="cb" localSheetId="14">[8]UNITPRICES!#REF!</definedName>
    <definedName name="cb" localSheetId="2">[8]UNITPRICES!#REF!</definedName>
    <definedName name="cb" localSheetId="15">[8]UNITPRICES!#REF!</definedName>
    <definedName name="cb" localSheetId="17">[8]UNITPRICES!#REF!</definedName>
    <definedName name="cb" localSheetId="10">[8]UNITPRICES!#REF!</definedName>
    <definedName name="cb" localSheetId="12">[8]UNITPRICES!#REF!</definedName>
    <definedName name="cb" localSheetId="0">[8]UNITPRICES!#REF!</definedName>
    <definedName name="cb" localSheetId="1">[8]UNITPRICES!#REF!</definedName>
    <definedName name="cb">[8]UNITPRICES!#REF!</definedName>
    <definedName name="COST_NAME" localSheetId="3">[8]UNITPRICES!#REF!</definedName>
    <definedName name="COST_NAME" localSheetId="4">[8]UNITPRICES!#REF!</definedName>
    <definedName name="COST_NAME" localSheetId="16">[8]UNITPRICES!#REF!</definedName>
    <definedName name="COST_NAME" localSheetId="5">[8]UNITPRICES!#REF!</definedName>
    <definedName name="COST_NAME" localSheetId="6">[8]UNITPRICES!#REF!</definedName>
    <definedName name="COST_NAME" localSheetId="7">[8]UNITPRICES!#REF!</definedName>
    <definedName name="COST_NAME" localSheetId="8">[8]UNITPRICES!#REF!</definedName>
    <definedName name="COST_NAME" localSheetId="9">[8]UNITPRICES!#REF!</definedName>
    <definedName name="COST_NAME" localSheetId="11">[8]UNITPRICES!#REF!</definedName>
    <definedName name="COST_NAME" localSheetId="13">[8]UNITPRICES!#REF!</definedName>
    <definedName name="COST_NAME" localSheetId="14">[8]UNITPRICES!#REF!</definedName>
    <definedName name="COST_NAME" localSheetId="2">[9]UNITPRICES!#REF!</definedName>
    <definedName name="COST_NAME" localSheetId="15">[8]UNITPRICES!#REF!</definedName>
    <definedName name="COST_NAME" localSheetId="17">[8]UNITPRICES!#REF!</definedName>
    <definedName name="COST_NAME" localSheetId="10">[8]UNITPRICES!#REF!</definedName>
    <definedName name="COST_NAME" localSheetId="12">[8]UNITPRICES!#REF!</definedName>
    <definedName name="COST_NAME" localSheetId="0">[8]UNITPRICES!#REF!</definedName>
    <definedName name="COST_NAME" localSheetId="1">[8]UNITPRICES!#REF!</definedName>
    <definedName name="COST_NAME">[8]UNITPRICES!#REF!</definedName>
    <definedName name="COST_REF_NO" localSheetId="3">[8]UNITPRICES!#REF!</definedName>
    <definedName name="COST_REF_NO" localSheetId="4">[8]UNITPRICES!#REF!</definedName>
    <definedName name="COST_REF_NO" localSheetId="16">[8]UNITPRICES!#REF!</definedName>
    <definedName name="COST_REF_NO" localSheetId="5">[8]UNITPRICES!#REF!</definedName>
    <definedName name="COST_REF_NO" localSheetId="6">[8]UNITPRICES!#REF!</definedName>
    <definedName name="COST_REF_NO" localSheetId="7">[8]UNITPRICES!#REF!</definedName>
    <definedName name="COST_REF_NO" localSheetId="8">[8]UNITPRICES!#REF!</definedName>
    <definedName name="COST_REF_NO" localSheetId="9">[8]UNITPRICES!#REF!</definedName>
    <definedName name="COST_REF_NO" localSheetId="11">[8]UNITPRICES!#REF!</definedName>
    <definedName name="COST_REF_NO" localSheetId="13">[8]UNITPRICES!#REF!</definedName>
    <definedName name="COST_REF_NO" localSheetId="14">[8]UNITPRICES!#REF!</definedName>
    <definedName name="COST_REF_NO" localSheetId="2">[9]UNITPRICES!#REF!</definedName>
    <definedName name="COST_REF_NO" localSheetId="15">[8]UNITPRICES!#REF!</definedName>
    <definedName name="COST_REF_NO" localSheetId="17">[8]UNITPRICES!#REF!</definedName>
    <definedName name="COST_REF_NO" localSheetId="10">[8]UNITPRICES!#REF!</definedName>
    <definedName name="COST_REF_NO" localSheetId="12">[8]UNITPRICES!#REF!</definedName>
    <definedName name="COST_REF_NO" localSheetId="0">[8]UNITPRICES!#REF!</definedName>
    <definedName name="COST_REF_NO" localSheetId="1">[8]UNITPRICES!#REF!</definedName>
    <definedName name="COST_REF_NO">[8]UNITPRICES!#REF!</definedName>
    <definedName name="costs">[16]UNITPRICES!$AT$2:$IV$7886</definedName>
    <definedName name="cкв.326" localSheetId="3">[8]UNITPRICES!#REF!</definedName>
    <definedName name="cкв.326" localSheetId="4">[8]UNITPRICES!#REF!</definedName>
    <definedName name="cкв.326" localSheetId="16">[8]UNITPRICES!#REF!</definedName>
    <definedName name="cкв.326" localSheetId="5">[8]UNITPRICES!#REF!</definedName>
    <definedName name="cкв.326" localSheetId="6">[8]UNITPRICES!#REF!</definedName>
    <definedName name="cкв.326" localSheetId="7">[8]UNITPRICES!#REF!</definedName>
    <definedName name="cкв.326" localSheetId="8">[8]UNITPRICES!#REF!</definedName>
    <definedName name="cкв.326" localSheetId="9">[8]UNITPRICES!#REF!</definedName>
    <definedName name="cкв.326" localSheetId="11">[8]UNITPRICES!#REF!</definedName>
    <definedName name="cкв.326" localSheetId="13">[8]UNITPRICES!#REF!</definedName>
    <definedName name="cкв.326" localSheetId="14">[8]UNITPRICES!#REF!</definedName>
    <definedName name="cкв.326" localSheetId="2">[8]UNITPRICES!#REF!</definedName>
    <definedName name="cкв.326" localSheetId="15">[8]UNITPRICES!#REF!</definedName>
    <definedName name="cкв.326" localSheetId="17">[8]UNITPRICES!#REF!</definedName>
    <definedName name="cкв.326" localSheetId="10">[8]UNITPRICES!#REF!</definedName>
    <definedName name="cкв.326" localSheetId="12">[8]UNITPRICES!#REF!</definedName>
    <definedName name="cкв.326" localSheetId="0">[8]UNITPRICES!#REF!</definedName>
    <definedName name="cкв.326" localSheetId="1">[8]UNITPRICES!#REF!</definedName>
    <definedName name="cкв.326">[8]UNITPRICES!#REF!</definedName>
    <definedName name="DB_AB" localSheetId="2">[9]UNITPRICES!$AT$2:$IV$7886</definedName>
    <definedName name="DB_AB">[8]UNITPRICES!$AT$2:$IV$7886</definedName>
    <definedName name="DB_CR" localSheetId="3">[8]UNITPRICES!#REF!</definedName>
    <definedName name="DB_CR" localSheetId="4">[8]UNITPRICES!#REF!</definedName>
    <definedName name="DB_CR" localSheetId="16">[8]UNITPRICES!#REF!</definedName>
    <definedName name="DB_CR" localSheetId="5">[8]UNITPRICES!#REF!</definedName>
    <definedName name="DB_CR" localSheetId="6">[8]UNITPRICES!#REF!</definedName>
    <definedName name="DB_CR" localSheetId="7">[8]UNITPRICES!#REF!</definedName>
    <definedName name="DB_CR" localSheetId="8">[8]UNITPRICES!#REF!</definedName>
    <definedName name="DB_CR" localSheetId="9">[8]UNITPRICES!#REF!</definedName>
    <definedName name="DB_CR" localSheetId="11">[8]UNITPRICES!#REF!</definedName>
    <definedName name="DB_CR" localSheetId="13">[8]UNITPRICES!#REF!</definedName>
    <definedName name="DB_CR" localSheetId="14">[8]UNITPRICES!#REF!</definedName>
    <definedName name="DB_CR" localSheetId="2">[9]UNITPRICES!#REF!</definedName>
    <definedName name="DB_CR" localSheetId="15">[8]UNITPRICES!#REF!</definedName>
    <definedName name="DB_CR" localSheetId="17">[8]UNITPRICES!#REF!</definedName>
    <definedName name="DB_CR" localSheetId="10">[8]UNITPRICES!#REF!</definedName>
    <definedName name="DB_CR" localSheetId="12">[8]UNITPRICES!#REF!</definedName>
    <definedName name="DB_CR" localSheetId="0">[8]UNITPRICES!#REF!</definedName>
    <definedName name="DB_CR" localSheetId="1">[8]UNITPRICES!#REF!</definedName>
    <definedName name="DB_CR">[8]UNITPRICES!#REF!</definedName>
    <definedName name="DB_DB" localSheetId="3">[8]UNITPRICES!#REF!</definedName>
    <definedName name="DB_DB" localSheetId="4">[8]UNITPRICES!#REF!</definedName>
    <definedName name="DB_DB" localSheetId="16">[8]UNITPRICES!#REF!</definedName>
    <definedName name="DB_DB" localSheetId="5">[8]UNITPRICES!#REF!</definedName>
    <definedName name="DB_DB" localSheetId="6">[8]UNITPRICES!#REF!</definedName>
    <definedName name="DB_DB" localSheetId="7">[8]UNITPRICES!#REF!</definedName>
    <definedName name="DB_DB" localSheetId="8">[8]UNITPRICES!#REF!</definedName>
    <definedName name="DB_DB" localSheetId="9">[8]UNITPRICES!#REF!</definedName>
    <definedName name="DB_DB" localSheetId="11">[8]UNITPRICES!#REF!</definedName>
    <definedName name="DB_DB" localSheetId="13">[8]UNITPRICES!#REF!</definedName>
    <definedName name="DB_DB" localSheetId="14">[8]UNITPRICES!#REF!</definedName>
    <definedName name="DB_DB" localSheetId="2">[9]UNITPRICES!#REF!</definedName>
    <definedName name="DB_DB" localSheetId="15">[8]UNITPRICES!#REF!</definedName>
    <definedName name="DB_DB" localSheetId="17">[8]UNITPRICES!#REF!</definedName>
    <definedName name="DB_DB" localSheetId="10">[8]UNITPRICES!#REF!</definedName>
    <definedName name="DB_DB" localSheetId="12">[8]UNITPRICES!#REF!</definedName>
    <definedName name="DB_DB" localSheetId="0">[8]UNITPRICES!#REF!</definedName>
    <definedName name="DB_DB" localSheetId="1">[8]UNITPRICES!#REF!</definedName>
    <definedName name="DB_DB">[8]UNITPRICES!#REF!</definedName>
    <definedName name="DB_DF" localSheetId="2">[9]UNITPRICES!$AU$2:$IV$7886</definedName>
    <definedName name="DB_DF">[8]UNITPRICES!$AU$2:$IV$7886</definedName>
    <definedName name="DB_EN" localSheetId="2">[9]UNITPRICES!$AN$2:$IV$7886</definedName>
    <definedName name="DB_EN">[8]UNITPRICES!$AN$2:$IV$7886</definedName>
    <definedName name="DB_MA" localSheetId="3">[8]UNITPRICES!#REF!</definedName>
    <definedName name="DB_MA" localSheetId="4">[8]UNITPRICES!#REF!</definedName>
    <definedName name="DB_MA" localSheetId="16">[8]UNITPRICES!#REF!</definedName>
    <definedName name="DB_MA" localSheetId="5">[8]UNITPRICES!#REF!</definedName>
    <definedName name="DB_MA" localSheetId="6">[8]UNITPRICES!#REF!</definedName>
    <definedName name="DB_MA" localSheetId="7">[8]UNITPRICES!#REF!</definedName>
    <definedName name="DB_MA" localSheetId="8">[8]UNITPRICES!#REF!</definedName>
    <definedName name="DB_MA" localSheetId="9">[8]UNITPRICES!#REF!</definedName>
    <definedName name="DB_MA" localSheetId="11">[8]UNITPRICES!#REF!</definedName>
    <definedName name="DB_MA" localSheetId="13">[8]UNITPRICES!#REF!</definedName>
    <definedName name="DB_MA" localSheetId="14">[8]UNITPRICES!#REF!</definedName>
    <definedName name="DB_MA" localSheetId="2">[9]UNITPRICES!#REF!</definedName>
    <definedName name="DB_MA" localSheetId="15">[8]UNITPRICES!#REF!</definedName>
    <definedName name="DB_MA" localSheetId="17">[8]UNITPRICES!#REF!</definedName>
    <definedName name="DB_MA" localSheetId="10">[8]UNITPRICES!#REF!</definedName>
    <definedName name="DB_MA" localSheetId="12">[8]UNITPRICES!#REF!</definedName>
    <definedName name="DB_MA" localSheetId="0">[8]UNITPRICES!#REF!</definedName>
    <definedName name="DB_MA" localSheetId="1">[8]UNITPRICES!#REF!</definedName>
    <definedName name="DB_MA">[8]UNITPRICES!#REF!</definedName>
    <definedName name="ddd">[8]UNITPRICES!$AT$2:$IV$7886</definedName>
    <definedName name="Diagr" localSheetId="3">[8]UNITPRICES!#REF!</definedName>
    <definedName name="Diagr" localSheetId="4">[8]UNITPRICES!#REF!</definedName>
    <definedName name="Diagr" localSheetId="16">[8]UNITPRICES!#REF!</definedName>
    <definedName name="Diagr" localSheetId="5">[8]UNITPRICES!#REF!</definedName>
    <definedName name="Diagr" localSheetId="6">[8]UNITPRICES!#REF!</definedName>
    <definedName name="Diagr" localSheetId="7">[8]UNITPRICES!#REF!</definedName>
    <definedName name="Diagr" localSheetId="8">[8]UNITPRICES!#REF!</definedName>
    <definedName name="Diagr" localSheetId="9">[8]UNITPRICES!#REF!</definedName>
    <definedName name="Diagr" localSheetId="11">[8]UNITPRICES!#REF!</definedName>
    <definedName name="Diagr" localSheetId="13">[8]UNITPRICES!#REF!</definedName>
    <definedName name="Diagr" localSheetId="14">[8]UNITPRICES!#REF!</definedName>
    <definedName name="Diagr" localSheetId="2">[8]UNITPRICES!#REF!</definedName>
    <definedName name="Diagr" localSheetId="15">[8]UNITPRICES!#REF!</definedName>
    <definedName name="Diagr" localSheetId="17">[8]UNITPRICES!#REF!</definedName>
    <definedName name="Diagr" localSheetId="10">[8]UNITPRICES!#REF!</definedName>
    <definedName name="Diagr" localSheetId="12">[8]UNITPRICES!#REF!</definedName>
    <definedName name="Diagr" localSheetId="0">[8]UNITPRICES!#REF!</definedName>
    <definedName name="Diagr" localSheetId="1">[8]UNITPRICES!#REF!</definedName>
    <definedName name="Diagr">[8]UNITPRICES!#REF!</definedName>
    <definedName name="er" localSheetId="2">[1]UNITPRICES!$AT$2:$IV$7886</definedName>
    <definedName name="er" localSheetId="15">[2]UNITPRICES!$AT$2:$IV$7886</definedName>
    <definedName name="er" localSheetId="17">[2]UNITPRICES!$AT$2:$IV$7886</definedName>
    <definedName name="er" localSheetId="10">[2]UNITPRICES!$AT$2:$IV$7886</definedName>
    <definedName name="er" localSheetId="12">[2]UNITPRICES!$AT$2:$IV$7886</definedName>
    <definedName name="er" localSheetId="1">[3]UNITPRICES!$AT$2:$IV$7886</definedName>
    <definedName name="er">[4]UNITPRICES!$AT$2:$IV$7886</definedName>
    <definedName name="EU">[16]UNITPRICES!$AT$2:$IV$7886</definedName>
    <definedName name="F_OR_T" localSheetId="3">[8]UNITPRICES!#REF!</definedName>
    <definedName name="F_OR_T" localSheetId="4">[8]UNITPRICES!#REF!</definedName>
    <definedName name="F_OR_T" localSheetId="16">[8]UNITPRICES!#REF!</definedName>
    <definedName name="F_OR_T" localSheetId="5">[8]UNITPRICES!#REF!</definedName>
    <definedName name="F_OR_T" localSheetId="6">[8]UNITPRICES!#REF!</definedName>
    <definedName name="F_OR_T" localSheetId="7">[8]UNITPRICES!#REF!</definedName>
    <definedName name="F_OR_T" localSheetId="8">[8]UNITPRICES!#REF!</definedName>
    <definedName name="F_OR_T" localSheetId="9">[8]UNITPRICES!#REF!</definedName>
    <definedName name="F_OR_T" localSheetId="11">[8]UNITPRICES!#REF!</definedName>
    <definedName name="F_OR_T" localSheetId="13">[8]UNITPRICES!#REF!</definedName>
    <definedName name="F_OR_T" localSheetId="14">[8]UNITPRICES!#REF!</definedName>
    <definedName name="F_OR_T" localSheetId="2">[9]UNITPRICES!#REF!</definedName>
    <definedName name="F_OR_T" localSheetId="15">[8]UNITPRICES!#REF!</definedName>
    <definedName name="F_OR_T" localSheetId="17">[8]UNITPRICES!#REF!</definedName>
    <definedName name="F_OR_T" localSheetId="10">[8]UNITPRICES!#REF!</definedName>
    <definedName name="F_OR_T" localSheetId="12">[8]UNITPRICES!#REF!</definedName>
    <definedName name="F_OR_T" localSheetId="0">[8]UNITPRICES!#REF!</definedName>
    <definedName name="F_OR_T" localSheetId="1">[8]UNITPRICES!#REF!</definedName>
    <definedName name="F_OR_T">[8]UNITPRICES!#REF!</definedName>
    <definedName name="ff" localSheetId="3">[17]UNITPRICES!#REF!</definedName>
    <definedName name="ff" localSheetId="4">[17]UNITPRICES!#REF!</definedName>
    <definedName name="ff" localSheetId="16">[17]UNITPRICES!#REF!</definedName>
    <definedName name="ff" localSheetId="5">[17]UNITPRICES!#REF!</definedName>
    <definedName name="ff" localSheetId="6">[17]UNITPRICES!#REF!</definedName>
    <definedName name="ff" localSheetId="7">[17]UNITPRICES!#REF!</definedName>
    <definedName name="ff" localSheetId="8">[17]UNITPRICES!#REF!</definedName>
    <definedName name="ff" localSheetId="9">[17]UNITPRICES!#REF!</definedName>
    <definedName name="ff" localSheetId="11">[17]UNITPRICES!#REF!</definedName>
    <definedName name="ff" localSheetId="13">[17]UNITPRICES!#REF!</definedName>
    <definedName name="ff" localSheetId="14">[17]UNITPRICES!#REF!</definedName>
    <definedName name="ff" localSheetId="2">[18]UNITPRICES!#REF!</definedName>
    <definedName name="ff" localSheetId="15">[19]UNITPRICES!#REF!</definedName>
    <definedName name="ff" localSheetId="17">[19]UNITPRICES!#REF!</definedName>
    <definedName name="ff" localSheetId="10">[19]UNITPRICES!#REF!</definedName>
    <definedName name="ff" localSheetId="12">[19]UNITPRICES!#REF!</definedName>
    <definedName name="ff" localSheetId="0">[17]UNITPRICES!#REF!</definedName>
    <definedName name="ff" localSheetId="1">[20]UNITPRICES!#REF!</definedName>
    <definedName name="ff">[17]UNITPRICES!#REF!</definedName>
    <definedName name="fgdhdhd" localSheetId="3">[21]!goto_menu</definedName>
    <definedName name="fgdhdhd" localSheetId="4">[21]!goto_menu</definedName>
    <definedName name="fgdhdhd" localSheetId="16">[21]!goto_menu</definedName>
    <definedName name="fgdhdhd" localSheetId="5">[21]!goto_menu</definedName>
    <definedName name="fgdhdhd" localSheetId="6">[21]!goto_menu</definedName>
    <definedName name="fgdhdhd" localSheetId="7">[21]!goto_menu</definedName>
    <definedName name="fgdhdhd" localSheetId="8">[21]!goto_menu</definedName>
    <definedName name="fgdhdhd" localSheetId="9">[21]!goto_menu</definedName>
    <definedName name="fgdhdhd" localSheetId="11">[21]!goto_menu</definedName>
    <definedName name="fgdhdhd" localSheetId="13">[21]!goto_menu</definedName>
    <definedName name="fgdhdhd" localSheetId="14">[21]!goto_menu</definedName>
    <definedName name="fgdhdhd" localSheetId="2">[22]!goto_menu</definedName>
    <definedName name="fgdhdhd" localSheetId="15">[23]!goto_menu</definedName>
    <definedName name="fgdhdhd" localSheetId="17">[23]!goto_menu</definedName>
    <definedName name="fgdhdhd" localSheetId="10">[23]!goto_menu</definedName>
    <definedName name="fgdhdhd" localSheetId="12">[23]!goto_menu</definedName>
    <definedName name="fgdhdhd" localSheetId="0">[21]!goto_menu</definedName>
    <definedName name="fgdhdhd" localSheetId="1">[24]!goto_menu</definedName>
    <definedName name="fgdhdhd">[21]!goto_menu</definedName>
    <definedName name="gf" localSheetId="16">[25]UNITPRICES!#REF!</definedName>
    <definedName name="gf" localSheetId="11">[25]UNITPRICES!#REF!</definedName>
    <definedName name="gf" localSheetId="13">[25]UNITPRICES!#REF!</definedName>
    <definedName name="gf" localSheetId="14">[25]UNITPRICES!#REF!</definedName>
    <definedName name="gf" localSheetId="2">[25]UNITPRICES!#REF!</definedName>
    <definedName name="gf" localSheetId="15">[26]UNITPRICES!#REF!</definedName>
    <definedName name="gf" localSheetId="17">[26]UNITPRICES!#REF!</definedName>
    <definedName name="gf" localSheetId="10">[26]UNITPRICES!#REF!</definedName>
    <definedName name="gf" localSheetId="12">[26]UNITPRICES!#REF!</definedName>
    <definedName name="gf" localSheetId="1">[27]UNITPRICES!#REF!</definedName>
    <definedName name="gf">[25]UNITPRICES!#REF!</definedName>
    <definedName name="ggf" localSheetId="4">[8]UNITPRICES!#REF!</definedName>
    <definedName name="ggf" localSheetId="16">[8]UNITPRICES!#REF!</definedName>
    <definedName name="ggf" localSheetId="5">[8]UNITPRICES!#REF!</definedName>
    <definedName name="ggf" localSheetId="6">[8]UNITPRICES!#REF!</definedName>
    <definedName name="ggf" localSheetId="7">[8]UNITPRICES!#REF!</definedName>
    <definedName name="ggf" localSheetId="8">[8]UNITPRICES!#REF!</definedName>
    <definedName name="ggf" localSheetId="9">[8]UNITPRICES!#REF!</definedName>
    <definedName name="ggf" localSheetId="11">[8]UNITPRICES!#REF!</definedName>
    <definedName name="ggf" localSheetId="13">[8]UNITPRICES!#REF!</definedName>
    <definedName name="ggf" localSheetId="14">[8]UNITPRICES!#REF!</definedName>
    <definedName name="ggf" localSheetId="15">[8]UNITPRICES!#REF!</definedName>
    <definedName name="ggf" localSheetId="17">[8]UNITPRICES!#REF!</definedName>
    <definedName name="ggf" localSheetId="10">[8]UNITPRICES!#REF!</definedName>
    <definedName name="ggf" localSheetId="12">[8]UNITPRICES!#REF!</definedName>
    <definedName name="ggf" localSheetId="1">[8]UNITPRICES!#REF!</definedName>
    <definedName name="ggf">[8]UNITPRICES!#REF!</definedName>
    <definedName name="goto_menu" localSheetId="3">[28]!goto_menu</definedName>
    <definedName name="goto_menu" localSheetId="4">[28]!goto_menu</definedName>
    <definedName name="goto_menu" localSheetId="16">[28]!goto_menu</definedName>
    <definedName name="goto_menu" localSheetId="5">[28]!goto_menu</definedName>
    <definedName name="goto_menu" localSheetId="6">[28]!goto_menu</definedName>
    <definedName name="goto_menu" localSheetId="7">[28]!goto_menu</definedName>
    <definedName name="goto_menu" localSheetId="8">[28]!goto_menu</definedName>
    <definedName name="goto_menu" localSheetId="9">[28]!goto_menu</definedName>
    <definedName name="goto_menu" localSheetId="11">[28]!goto_menu</definedName>
    <definedName name="goto_menu" localSheetId="13">[28]!goto_menu</definedName>
    <definedName name="goto_menu" localSheetId="14">[28]!goto_menu</definedName>
    <definedName name="goto_menu" localSheetId="2">[29]!goto_menu</definedName>
    <definedName name="goto_menu" localSheetId="15">[28]!goto_menu</definedName>
    <definedName name="goto_menu" localSheetId="17">[28]!goto_menu</definedName>
    <definedName name="goto_menu" localSheetId="10">[28]!goto_menu</definedName>
    <definedName name="goto_menu" localSheetId="12">[28]!goto_menu</definedName>
    <definedName name="goto_menu" localSheetId="0">[28]!goto_menu</definedName>
    <definedName name="goto_menu">[28]!goto_menu</definedName>
    <definedName name="hfhdur" localSheetId="15">[30]UNITPRICES!#REF!</definedName>
    <definedName name="hfhdur" localSheetId="17">[30]UNITPRICES!#REF!</definedName>
    <definedName name="hfhdur" localSheetId="10">[30]UNITPRICES!#REF!</definedName>
    <definedName name="hfhdur" localSheetId="12">[30]UNITPRICES!#REF!</definedName>
    <definedName name="hfhdur" localSheetId="1">[31]UNITPRICES!#REF!</definedName>
    <definedName name="hfr">[8]UNITPRICES!$AU$2:$IV$7886</definedName>
    <definedName name="Last_Row" localSheetId="15">IF('Отбор жид.'!Values_Entered,Header_Row+'Отбор жид.'!Number_of_Payments,Header_Row)</definedName>
    <definedName name="Last_Row" localSheetId="17">IF('Отбор жид. (2)'!Values_Entered,Header_Row+'Отбор жид. (2)'!Number_of_Payments,Header_Row)</definedName>
    <definedName name="Last_Row" localSheetId="10">IF('Отбор жид.с  компрессором'!Values_Entered,Header_Row+'Отбор жид.с  компрессором'!Number_of_Payments,Header_Row)</definedName>
    <definedName name="Last_Row" localSheetId="12">IF('Отбор жид.с  компрессором (2)'!Values_Entered,Header_Row+'Отбор жид.с  компрессором (2)'!Number_of_Payments,Header_Row)</definedName>
    <definedName name="Last_Row" localSheetId="1">IF('Схема УЭЦН.'!Values_Entered,Header_Row+'Схема УЭЦН.'!Number_of_Payments,Header_Row)</definedName>
    <definedName name="Last_Row">#N/A</definedName>
    <definedName name="mnvfr">[32]UNITPRICES!$AT$2:$IV$7886</definedName>
    <definedName name="NO_DAYS" localSheetId="3">[8]UNITPRICES!#REF!</definedName>
    <definedName name="NO_DAYS" localSheetId="4">[8]UNITPRICES!#REF!</definedName>
    <definedName name="NO_DAYS" localSheetId="16">[8]UNITPRICES!#REF!</definedName>
    <definedName name="NO_DAYS" localSheetId="5">[8]UNITPRICES!#REF!</definedName>
    <definedName name="NO_DAYS" localSheetId="6">[8]UNITPRICES!#REF!</definedName>
    <definedName name="NO_DAYS" localSheetId="7">[8]UNITPRICES!#REF!</definedName>
    <definedName name="NO_DAYS" localSheetId="8">[8]UNITPRICES!#REF!</definedName>
    <definedName name="NO_DAYS" localSheetId="9">[8]UNITPRICES!#REF!</definedName>
    <definedName name="NO_DAYS" localSheetId="11">[8]UNITPRICES!#REF!</definedName>
    <definedName name="NO_DAYS" localSheetId="13">[8]UNITPRICES!#REF!</definedName>
    <definedName name="NO_DAYS" localSheetId="14">[8]UNITPRICES!#REF!</definedName>
    <definedName name="NO_DAYS" localSheetId="2">[9]UNITPRICES!#REF!</definedName>
    <definedName name="NO_DAYS" localSheetId="15">[8]UNITPRICES!#REF!</definedName>
    <definedName name="NO_DAYS" localSheetId="17">[8]UNITPRICES!#REF!</definedName>
    <definedName name="NO_DAYS" localSheetId="10">[8]UNITPRICES!#REF!</definedName>
    <definedName name="NO_DAYS" localSheetId="12">[8]UNITPRICES!#REF!</definedName>
    <definedName name="NO_DAYS" localSheetId="0">[8]UNITPRICES!#REF!</definedName>
    <definedName name="NO_DAYS" localSheetId="1">[8]UNITPRICES!#REF!</definedName>
    <definedName name="NO_DAYS">[8]UNITPRICES!#REF!</definedName>
    <definedName name="Number_of_Payments" localSheetId="4">MATCH(0.01,End_Bal,-1)+1</definedName>
    <definedName name="Number_of_Payments" localSheetId="16">MATCH(0.01,End_Bal,-1)+1</definedName>
    <definedName name="Number_of_Payments" localSheetId="5">MATCH(0.01,End_Bal,-1)+1</definedName>
    <definedName name="Number_of_Payments" localSheetId="6">MATCH(0.01,End_Bal,-1)+1</definedName>
    <definedName name="Number_of_Payments" localSheetId="7">MATCH(0.01,End_Bal,-1)+1</definedName>
    <definedName name="Number_of_Payments" localSheetId="8">MATCH(0.01,End_Bal,-1)+1</definedName>
    <definedName name="Number_of_Payments" localSheetId="9">MATCH(0.01,End_Bal,-1)+1</definedName>
    <definedName name="Number_of_Payments" localSheetId="11">MATCH(0.01,End_Bal,-1)+1</definedName>
    <definedName name="Number_of_Payments" localSheetId="13">MATCH(0.01,End_Bal,-1)+1</definedName>
    <definedName name="Number_of_Payments" localSheetId="14">MATCH(0.01,End_Bal,-1)+1</definedName>
    <definedName name="Number_of_Payments" localSheetId="15">MATCH(0.01,End_Bal,-1)+1</definedName>
    <definedName name="Number_of_Payments" localSheetId="17">MATCH(0.01,End_Bal,-1)+1</definedName>
    <definedName name="Number_of_Payments" localSheetId="10">MATCH(0.01,End_Bal,-1)+1</definedName>
    <definedName name="Number_of_Payments" localSheetId="12">MATCH(0.01,End_Bal,-1)+1</definedName>
    <definedName name="Number_of_Payments" localSheetId="1">MATCH(0.01,End_Bal,-1)+1</definedName>
    <definedName name="Number_of_Payments">MATCH(0.01,End_Bal,-1)+1</definedName>
    <definedName name="oijop" localSheetId="3">#REF!</definedName>
    <definedName name="oijop" localSheetId="4">#REF!</definedName>
    <definedName name="oijop" localSheetId="16">#REF!</definedName>
    <definedName name="oijop" localSheetId="5">#REF!</definedName>
    <definedName name="oijop" localSheetId="6">#REF!</definedName>
    <definedName name="oijop" localSheetId="7">#REF!</definedName>
    <definedName name="oijop" localSheetId="8">#REF!</definedName>
    <definedName name="oijop" localSheetId="9">#REF!</definedName>
    <definedName name="oijop" localSheetId="11">#REF!</definedName>
    <definedName name="oijop" localSheetId="13">#REF!</definedName>
    <definedName name="oijop" localSheetId="14">#REF!</definedName>
    <definedName name="oijop" localSheetId="2">#REF!</definedName>
    <definedName name="oijop" localSheetId="15">#REF!</definedName>
    <definedName name="oijop" localSheetId="17">#REF!</definedName>
    <definedName name="oijop" localSheetId="10">#REF!</definedName>
    <definedName name="oijop" localSheetId="12">#REF!</definedName>
    <definedName name="oijop" localSheetId="0">#REF!</definedName>
    <definedName name="oijop" localSheetId="1">#REF!</definedName>
    <definedName name="oijop">#REF!</definedName>
    <definedName name="ok" localSheetId="3">[8]UNITPRICES!#REF!</definedName>
    <definedName name="ok" localSheetId="4">[8]UNITPRICES!#REF!</definedName>
    <definedName name="ok" localSheetId="16">[8]UNITPRICES!#REF!</definedName>
    <definedName name="ok" localSheetId="5">[8]UNITPRICES!#REF!</definedName>
    <definedName name="ok" localSheetId="6">[8]UNITPRICES!#REF!</definedName>
    <definedName name="ok" localSheetId="7">[8]UNITPRICES!#REF!</definedName>
    <definedName name="ok" localSheetId="8">[8]UNITPRICES!#REF!</definedName>
    <definedName name="ok" localSheetId="9">[8]UNITPRICES!#REF!</definedName>
    <definedName name="ok" localSheetId="11">[8]UNITPRICES!#REF!</definedName>
    <definedName name="ok" localSheetId="13">[8]UNITPRICES!#REF!</definedName>
    <definedName name="ok" localSheetId="14">[8]UNITPRICES!#REF!</definedName>
    <definedName name="ok" localSheetId="2">[8]UNITPRICES!#REF!</definedName>
    <definedName name="ok" localSheetId="15">[8]UNITPRICES!#REF!</definedName>
    <definedName name="ok" localSheetId="17">[8]UNITPRICES!#REF!</definedName>
    <definedName name="ok" localSheetId="10">[8]UNITPRICES!#REF!</definedName>
    <definedName name="ok" localSheetId="12">[8]UNITPRICES!#REF!</definedName>
    <definedName name="ok" localSheetId="0">[8]UNITPRICES!#REF!</definedName>
    <definedName name="ok" localSheetId="1">[8]UNITPRICES!#REF!</definedName>
    <definedName name="ok">[8]UNITPRICES!#REF!</definedName>
    <definedName name="okt" localSheetId="4">[8]UNITPRICES!#REF!</definedName>
    <definedName name="okt" localSheetId="16">[8]UNITPRICES!#REF!</definedName>
    <definedName name="okt" localSheetId="5">[8]UNITPRICES!#REF!</definedName>
    <definedName name="okt" localSheetId="6">[8]UNITPRICES!#REF!</definedName>
    <definedName name="okt" localSheetId="7">[8]UNITPRICES!#REF!</definedName>
    <definedName name="okt" localSheetId="8">[8]UNITPRICES!#REF!</definedName>
    <definedName name="okt" localSheetId="9">[8]UNITPRICES!#REF!</definedName>
    <definedName name="okt" localSheetId="11">[8]UNITPRICES!#REF!</definedName>
    <definedName name="okt" localSheetId="13">[8]UNITPRICES!#REF!</definedName>
    <definedName name="okt" localSheetId="14">[8]UNITPRICES!#REF!</definedName>
    <definedName name="okt" localSheetId="15">[8]UNITPRICES!#REF!</definedName>
    <definedName name="okt" localSheetId="17">[8]UNITPRICES!#REF!</definedName>
    <definedName name="okt" localSheetId="10">[8]UNITPRICES!#REF!</definedName>
    <definedName name="okt" localSheetId="12">[8]UNITPRICES!#REF!</definedName>
    <definedName name="okt" localSheetId="1">[8]UNITPRICES!#REF!</definedName>
    <definedName name="okt">[8]UNITPRICES!#REF!</definedName>
    <definedName name="pfvth" localSheetId="2">[10]UNITPRICES!#REF!</definedName>
    <definedName name="pfvth" localSheetId="15">[11]UNITPRICES!#REF!</definedName>
    <definedName name="pfvth" localSheetId="17">[11]UNITPRICES!#REF!</definedName>
    <definedName name="pfvth" localSheetId="10">[11]UNITPRICES!#REF!</definedName>
    <definedName name="pfvth" localSheetId="12">[11]UNITPRICES!#REF!</definedName>
    <definedName name="pfvth" localSheetId="1">[12]UNITPRICES!#REF!</definedName>
    <definedName name="po" localSheetId="3">[8]UNITPRICES!#REF!</definedName>
    <definedName name="po" localSheetId="4">[8]UNITPRICES!#REF!</definedName>
    <definedName name="po" localSheetId="16">[8]UNITPRICES!#REF!</definedName>
    <definedName name="po" localSheetId="5">[8]UNITPRICES!#REF!</definedName>
    <definedName name="po" localSheetId="6">[8]UNITPRICES!#REF!</definedName>
    <definedName name="po" localSheetId="7">[8]UNITPRICES!#REF!</definedName>
    <definedName name="po" localSheetId="8">[8]UNITPRICES!#REF!</definedName>
    <definedName name="po" localSheetId="9">[8]UNITPRICES!#REF!</definedName>
    <definedName name="po" localSheetId="11">[8]UNITPRICES!#REF!</definedName>
    <definedName name="po" localSheetId="13">[8]UNITPRICES!#REF!</definedName>
    <definedName name="po" localSheetId="14">[8]UNITPRICES!#REF!</definedName>
    <definedName name="po" localSheetId="15">[8]UNITPRICES!#REF!</definedName>
    <definedName name="po" localSheetId="17">[8]UNITPRICES!#REF!</definedName>
    <definedName name="po" localSheetId="10">[8]UNITPRICES!#REF!</definedName>
    <definedName name="po" localSheetId="12">[8]UNITPRICES!#REF!</definedName>
    <definedName name="po" localSheetId="0">[8]UNITPRICES!#REF!</definedName>
    <definedName name="po" localSheetId="1">[8]UNITPRICES!#REF!</definedName>
    <definedName name="po">[8]UNITPRICES!#REF!</definedName>
    <definedName name="pqq" localSheetId="15">[33]UNITPRICES!#REF!</definedName>
    <definedName name="pqq" localSheetId="17">[33]UNITPRICES!#REF!</definedName>
    <definedName name="pqq" localSheetId="10">[33]UNITPRICES!#REF!</definedName>
    <definedName name="pqq" localSheetId="12">[33]UNITPRICES!#REF!</definedName>
    <definedName name="pqq" localSheetId="1">[34]UNITPRICES!#REF!</definedName>
    <definedName name="pump" localSheetId="3">[8]UNITPRICES!#REF!</definedName>
    <definedName name="pump" localSheetId="4">[8]UNITPRICES!#REF!</definedName>
    <definedName name="pump" localSheetId="16">[8]UNITPRICES!#REF!</definedName>
    <definedName name="pump" localSheetId="5">[8]UNITPRICES!#REF!</definedName>
    <definedName name="pump" localSheetId="6">[8]UNITPRICES!#REF!</definedName>
    <definedName name="pump" localSheetId="7">[8]UNITPRICES!#REF!</definedName>
    <definedName name="pump" localSheetId="8">[8]UNITPRICES!#REF!</definedName>
    <definedName name="pump" localSheetId="9">[8]UNITPRICES!#REF!</definedName>
    <definedName name="pump" localSheetId="11">[8]UNITPRICES!#REF!</definedName>
    <definedName name="pump" localSheetId="13">[8]UNITPRICES!#REF!</definedName>
    <definedName name="pump" localSheetId="14">[8]UNITPRICES!#REF!</definedName>
    <definedName name="pump" localSheetId="2">[8]UNITPRICES!#REF!</definedName>
    <definedName name="pump" localSheetId="15">[8]UNITPRICES!#REF!</definedName>
    <definedName name="pump" localSheetId="17">[8]UNITPRICES!#REF!</definedName>
    <definedName name="pump" localSheetId="10">[8]UNITPRICES!#REF!</definedName>
    <definedName name="pump" localSheetId="12">[8]UNITPRICES!#REF!</definedName>
    <definedName name="pump" localSheetId="0">[8]UNITPRICES!#REF!</definedName>
    <definedName name="pump" localSheetId="1">[8]UNITPRICES!#REF!</definedName>
    <definedName name="pump">[8]UNITPRICES!#REF!</definedName>
    <definedName name="pump1" localSheetId="3">[8]UNITPRICES!#REF!</definedName>
    <definedName name="pump1" localSheetId="4">[8]UNITPRICES!#REF!</definedName>
    <definedName name="pump1" localSheetId="16">[8]UNITPRICES!#REF!</definedName>
    <definedName name="pump1" localSheetId="5">[8]UNITPRICES!#REF!</definedName>
    <definedName name="pump1" localSheetId="6">[8]UNITPRICES!#REF!</definedName>
    <definedName name="pump1" localSheetId="7">[8]UNITPRICES!#REF!</definedName>
    <definedName name="pump1" localSheetId="8">[8]UNITPRICES!#REF!</definedName>
    <definedName name="pump1" localSheetId="9">[8]UNITPRICES!#REF!</definedName>
    <definedName name="pump1" localSheetId="11">[8]UNITPRICES!#REF!</definedName>
    <definedName name="pump1" localSheetId="13">[8]UNITPRICES!#REF!</definedName>
    <definedName name="pump1" localSheetId="14">[8]UNITPRICES!#REF!</definedName>
    <definedName name="pump1" localSheetId="2">[8]UNITPRICES!#REF!</definedName>
    <definedName name="pump1" localSheetId="15">[8]UNITPRICES!#REF!</definedName>
    <definedName name="pump1" localSheetId="17">[8]UNITPRICES!#REF!</definedName>
    <definedName name="pump1" localSheetId="10">[8]UNITPRICES!#REF!</definedName>
    <definedName name="pump1" localSheetId="12">[8]UNITPRICES!#REF!</definedName>
    <definedName name="pump1" localSheetId="0">[8]UNITPRICES!#REF!</definedName>
    <definedName name="pump1" localSheetId="1">[8]UNITPRICES!#REF!</definedName>
    <definedName name="pump1">[8]UNITPRICES!#REF!</definedName>
    <definedName name="q" localSheetId="15">[35]UNITPRICES!#REF!</definedName>
    <definedName name="q" localSheetId="17">[35]UNITPRICES!#REF!</definedName>
    <definedName name="q" localSheetId="10">[35]UNITPRICES!#REF!</definedName>
    <definedName name="q" localSheetId="12">[35]UNITPRICES!#REF!</definedName>
    <definedName name="q" localSheetId="1">[36]UNITPRICES!#REF!</definedName>
    <definedName name="re" localSheetId="2">[1]UNITPRICES!$AT$2:$IV$7886</definedName>
    <definedName name="re" localSheetId="15">[2]UNITPRICES!$AT$2:$IV$7886</definedName>
    <definedName name="re" localSheetId="17">[2]UNITPRICES!$AT$2:$IV$7886</definedName>
    <definedName name="re" localSheetId="10">[2]UNITPRICES!$AT$2:$IV$7886</definedName>
    <definedName name="re" localSheetId="12">[2]UNITPRICES!$AT$2:$IV$7886</definedName>
    <definedName name="re" localSheetId="1">[3]UNITPRICES!$AT$2:$IV$7886</definedName>
    <definedName name="re">[4]UNITPRICES!$AT$2:$IV$7886</definedName>
    <definedName name="REPART" localSheetId="3">[16]UNITPRICES!#REF!</definedName>
    <definedName name="REPART" localSheetId="4">[16]UNITPRICES!#REF!</definedName>
    <definedName name="REPART" localSheetId="16">[16]UNITPRICES!#REF!</definedName>
    <definedName name="REPART" localSheetId="5">[16]UNITPRICES!#REF!</definedName>
    <definedName name="REPART" localSheetId="6">[16]UNITPRICES!#REF!</definedName>
    <definedName name="REPART" localSheetId="7">[16]UNITPRICES!#REF!</definedName>
    <definedName name="REPART" localSheetId="8">[16]UNITPRICES!#REF!</definedName>
    <definedName name="REPART" localSheetId="9">[16]UNITPRICES!#REF!</definedName>
    <definedName name="REPART" localSheetId="11">[16]UNITPRICES!#REF!</definedName>
    <definedName name="REPART" localSheetId="13">[16]UNITPRICES!#REF!</definedName>
    <definedName name="REPART" localSheetId="14">[16]UNITPRICES!#REF!</definedName>
    <definedName name="REPART" localSheetId="2">[16]UNITPRICES!#REF!</definedName>
    <definedName name="REPART" localSheetId="15">[16]UNITPRICES!#REF!</definedName>
    <definedName name="REPART" localSheetId="17">[16]UNITPRICES!#REF!</definedName>
    <definedName name="REPART" localSheetId="10">[16]UNITPRICES!#REF!</definedName>
    <definedName name="REPART" localSheetId="12">[16]UNITPRICES!#REF!</definedName>
    <definedName name="REPART" localSheetId="0">[16]UNITPRICES!#REF!</definedName>
    <definedName name="REPART" localSheetId="1">[16]UNITPRICES!#REF!</definedName>
    <definedName name="REPART">[16]UNITPRICES!#REF!</definedName>
    <definedName name="rt" localSheetId="2">[10]UNITPRICES!#REF!</definedName>
    <definedName name="rt" localSheetId="15">[11]UNITPRICES!#REF!</definedName>
    <definedName name="rt" localSheetId="17">[11]UNITPRICES!#REF!</definedName>
    <definedName name="rt" localSheetId="10">[11]UNITPRICES!#REF!</definedName>
    <definedName name="rt" localSheetId="12">[11]UNITPRICES!#REF!</definedName>
    <definedName name="rt" localSheetId="1">[12]UNITPRICES!#REF!</definedName>
    <definedName name="s" localSheetId="2">[37]UNITPRICES!$AT$2:$IV$7886</definedName>
    <definedName name="s" localSheetId="15">[38]UNITPRICES!$AT$2:$IV$7886</definedName>
    <definedName name="s" localSheetId="17">[38]UNITPRICES!$AT$2:$IV$7886</definedName>
    <definedName name="s" localSheetId="10">[38]UNITPRICES!$AT$2:$IV$7886</definedName>
    <definedName name="s" localSheetId="12">[38]UNITPRICES!$AT$2:$IV$7886</definedName>
    <definedName name="s" localSheetId="1">[39]UNITPRICES!$AT$2:$IV$7886</definedName>
    <definedName name="s">[40]UNITPRICES!$AT$2:$IV$7886</definedName>
    <definedName name="sssssssssssssssssssssssssssssss" localSheetId="2">[37]UNITPRICES!$AT$2:$IV$7886</definedName>
    <definedName name="sssssssssssssssssssssssssssssss" localSheetId="15">[38]UNITPRICES!$AT$2:$IV$7886</definedName>
    <definedName name="sssssssssssssssssssssssssssssss" localSheetId="17">[38]UNITPRICES!$AT$2:$IV$7886</definedName>
    <definedName name="sssssssssssssssssssssssssssssss" localSheetId="10">[38]UNITPRICES!$AT$2:$IV$7886</definedName>
    <definedName name="sssssssssssssssssssssssssssssss" localSheetId="12">[38]UNITPRICES!$AT$2:$IV$7886</definedName>
    <definedName name="sssssssssssssssssssssssssssssss" localSheetId="1">[39]UNITPRICES!$AT$2:$IV$7886</definedName>
    <definedName name="sssssssssssssssssssssssssssssss">[40]UNITPRICES!$AT$2:$IV$7886</definedName>
    <definedName name="Start_KUDU_to_rig_tank._Monitor_the_pump__350_RPM__49_9_Hz_18_Amps__FTP__5_Atm__Csg__0." localSheetId="3">#REF!</definedName>
    <definedName name="Start_KUDU_to_rig_tank._Monitor_the_pump__350_RPM__49_9_Hz_18_Amps__FTP__5_Atm__Csg__0." localSheetId="4">#REF!</definedName>
    <definedName name="Start_KUDU_to_rig_tank._Monitor_the_pump__350_RPM__49_9_Hz_18_Amps__FTP__5_Atm__Csg__0." localSheetId="16">#REF!</definedName>
    <definedName name="Start_KUDU_to_rig_tank._Monitor_the_pump__350_RPM__49_9_Hz_18_Amps__FTP__5_Atm__Csg__0." localSheetId="5">#REF!</definedName>
    <definedName name="Start_KUDU_to_rig_tank._Monitor_the_pump__350_RPM__49_9_Hz_18_Amps__FTP__5_Atm__Csg__0." localSheetId="6">#REF!</definedName>
    <definedName name="Start_KUDU_to_rig_tank._Monitor_the_pump__350_RPM__49_9_Hz_18_Amps__FTP__5_Atm__Csg__0." localSheetId="7">#REF!</definedName>
    <definedName name="Start_KUDU_to_rig_tank._Monitor_the_pump__350_RPM__49_9_Hz_18_Amps__FTP__5_Atm__Csg__0." localSheetId="8">#REF!</definedName>
    <definedName name="Start_KUDU_to_rig_tank._Monitor_the_pump__350_RPM__49_9_Hz_18_Amps__FTP__5_Atm__Csg__0." localSheetId="9">#REF!</definedName>
    <definedName name="Start_KUDU_to_rig_tank._Monitor_the_pump__350_RPM__49_9_Hz_18_Amps__FTP__5_Atm__Csg__0." localSheetId="11">#REF!</definedName>
    <definedName name="Start_KUDU_to_rig_tank._Monitor_the_pump__350_RPM__49_9_Hz_18_Amps__FTP__5_Atm__Csg__0." localSheetId="13">#REF!</definedName>
    <definedName name="Start_KUDU_to_rig_tank._Monitor_the_pump__350_RPM__49_9_Hz_18_Amps__FTP__5_Atm__Csg__0." localSheetId="14">#REF!</definedName>
    <definedName name="Start_KUDU_to_rig_tank._Monitor_the_pump__350_RPM__49_9_Hz_18_Amps__FTP__5_Atm__Csg__0." localSheetId="2">#REF!</definedName>
    <definedName name="Start_KUDU_to_rig_tank._Monitor_the_pump__350_RPM__49_9_Hz_18_Amps__FTP__5_Atm__Csg__0." localSheetId="15">#REF!</definedName>
    <definedName name="Start_KUDU_to_rig_tank._Monitor_the_pump__350_RPM__49_9_Hz_18_Amps__FTP__5_Atm__Csg__0." localSheetId="17">#REF!</definedName>
    <definedName name="Start_KUDU_to_rig_tank._Monitor_the_pump__350_RPM__49_9_Hz_18_Amps__FTP__5_Atm__Csg__0." localSheetId="10">#REF!</definedName>
    <definedName name="Start_KUDU_to_rig_tank._Monitor_the_pump__350_RPM__49_9_Hz_18_Amps__FTP__5_Atm__Csg__0." localSheetId="12">#REF!</definedName>
    <definedName name="Start_KUDU_to_rig_tank._Monitor_the_pump__350_RPM__49_9_Hz_18_Amps__FTP__5_Atm__Csg__0." localSheetId="0">#REF!</definedName>
    <definedName name="Start_KUDU_to_rig_tank._Monitor_the_pump__350_RPM__49_9_Hz_18_Amps__FTP__5_Atm__Csg__0." localSheetId="1">#REF!</definedName>
    <definedName name="Start_KUDU_to_rig_tank._Monitor_the_pump__350_RPM__49_9_Hz_18_Amps__FTP__5_Atm__Csg__0.">#REF!</definedName>
    <definedName name="the" localSheetId="3">[8]UNITPRICES!#REF!</definedName>
    <definedName name="the" localSheetId="4">[8]UNITPRICES!#REF!</definedName>
    <definedName name="the" localSheetId="16">[8]UNITPRICES!#REF!</definedName>
    <definedName name="the" localSheetId="5">[8]UNITPRICES!#REF!</definedName>
    <definedName name="the" localSheetId="6">[8]UNITPRICES!#REF!</definedName>
    <definedName name="the" localSheetId="7">[8]UNITPRICES!#REF!</definedName>
    <definedName name="the" localSheetId="8">[8]UNITPRICES!#REF!</definedName>
    <definedName name="the" localSheetId="9">[8]UNITPRICES!#REF!</definedName>
    <definedName name="the" localSheetId="11">[8]UNITPRICES!#REF!</definedName>
    <definedName name="the" localSheetId="13">[8]UNITPRICES!#REF!</definedName>
    <definedName name="the" localSheetId="14">[8]UNITPRICES!#REF!</definedName>
    <definedName name="the" localSheetId="2">[8]UNITPRICES!#REF!</definedName>
    <definedName name="the" localSheetId="15">[8]UNITPRICES!#REF!</definedName>
    <definedName name="the" localSheetId="17">[8]UNITPRICES!#REF!</definedName>
    <definedName name="the" localSheetId="10">[8]UNITPRICES!#REF!</definedName>
    <definedName name="the" localSheetId="12">[8]UNITPRICES!#REF!</definedName>
    <definedName name="the" localSheetId="0">[8]UNITPRICES!#REF!</definedName>
    <definedName name="the" localSheetId="1">[8]UNITPRICES!#REF!</definedName>
    <definedName name="the">[8]UNITPRICES!#REF!</definedName>
    <definedName name="today" localSheetId="3">[8]UNITPRICES!#REF!</definedName>
    <definedName name="today" localSheetId="4">[8]UNITPRICES!#REF!</definedName>
    <definedName name="today" localSheetId="16">[8]UNITPRICES!#REF!</definedName>
    <definedName name="today" localSheetId="5">[8]UNITPRICES!#REF!</definedName>
    <definedName name="today" localSheetId="6">[8]UNITPRICES!#REF!</definedName>
    <definedName name="today" localSheetId="7">[8]UNITPRICES!#REF!</definedName>
    <definedName name="today" localSheetId="8">[8]UNITPRICES!#REF!</definedName>
    <definedName name="today" localSheetId="9">[8]UNITPRICES!#REF!</definedName>
    <definedName name="today" localSheetId="11">[8]UNITPRICES!#REF!</definedName>
    <definedName name="today" localSheetId="13">[8]UNITPRICES!#REF!</definedName>
    <definedName name="today" localSheetId="14">[8]UNITPRICES!#REF!</definedName>
    <definedName name="today" localSheetId="2">[8]UNITPRICES!#REF!</definedName>
    <definedName name="today" localSheetId="15">[8]UNITPRICES!#REF!</definedName>
    <definedName name="today" localSheetId="17">[8]UNITPRICES!#REF!</definedName>
    <definedName name="today" localSheetId="10">[8]UNITPRICES!#REF!</definedName>
    <definedName name="today" localSheetId="12">[8]UNITPRICES!#REF!</definedName>
    <definedName name="today" localSheetId="0">[8]UNITPRICES!#REF!</definedName>
    <definedName name="today" localSheetId="1">[8]UNITPRICES!#REF!</definedName>
    <definedName name="today">[8]UNITPRICES!#REF!</definedName>
    <definedName name="TOTAL" localSheetId="3">[8]UNITPRICES!#REF!</definedName>
    <definedName name="TOTAL" localSheetId="4">[8]UNITPRICES!#REF!</definedName>
    <definedName name="TOTAL" localSheetId="16">[8]UNITPRICES!#REF!</definedName>
    <definedName name="TOTAL" localSheetId="5">[8]UNITPRICES!#REF!</definedName>
    <definedName name="TOTAL" localSheetId="6">[8]UNITPRICES!#REF!</definedName>
    <definedName name="TOTAL" localSheetId="7">[8]UNITPRICES!#REF!</definedName>
    <definedName name="TOTAL" localSheetId="8">[8]UNITPRICES!#REF!</definedName>
    <definedName name="TOTAL" localSheetId="9">[8]UNITPRICES!#REF!</definedName>
    <definedName name="TOTAL" localSheetId="11">[8]UNITPRICES!#REF!</definedName>
    <definedName name="TOTAL" localSheetId="13">[8]UNITPRICES!#REF!</definedName>
    <definedName name="TOTAL" localSheetId="14">[8]UNITPRICES!#REF!</definedName>
    <definedName name="TOTAL" localSheetId="2">[9]UNITPRICES!#REF!</definedName>
    <definedName name="TOTAL" localSheetId="15">[8]UNITPRICES!#REF!</definedName>
    <definedName name="TOTAL" localSheetId="17">[8]UNITPRICES!#REF!</definedName>
    <definedName name="TOTAL" localSheetId="10">[8]UNITPRICES!#REF!</definedName>
    <definedName name="TOTAL" localSheetId="12">[8]UNITPRICES!#REF!</definedName>
    <definedName name="TOTAL" localSheetId="0">[8]UNITPRICES!#REF!</definedName>
    <definedName name="TOTAL" localSheetId="1">[8]UNITPRICES!#REF!</definedName>
    <definedName name="TOTAL">[8]UNITPRICES!#REF!</definedName>
    <definedName name="tr" localSheetId="15">[11]UNITPRICES!#REF!</definedName>
    <definedName name="tr" localSheetId="17">[11]UNITPRICES!#REF!</definedName>
    <definedName name="tr" localSheetId="10">[11]UNITPRICES!#REF!</definedName>
    <definedName name="tr" localSheetId="12">[11]UNITPRICES!#REF!</definedName>
    <definedName name="tr" localSheetId="1">[12]UNITPRICES!#REF!</definedName>
    <definedName name="trucks" localSheetId="3">[8]UNITPRICES!#REF!</definedName>
    <definedName name="trucks" localSheetId="4">[8]UNITPRICES!#REF!</definedName>
    <definedName name="trucks" localSheetId="16">[8]UNITPRICES!#REF!</definedName>
    <definedName name="trucks" localSheetId="5">[8]UNITPRICES!#REF!</definedName>
    <definedName name="trucks" localSheetId="6">[8]UNITPRICES!#REF!</definedName>
    <definedName name="trucks" localSheetId="7">[8]UNITPRICES!#REF!</definedName>
    <definedName name="trucks" localSheetId="8">[8]UNITPRICES!#REF!</definedName>
    <definedName name="trucks" localSheetId="9">[8]UNITPRICES!#REF!</definedName>
    <definedName name="trucks" localSheetId="11">[8]UNITPRICES!#REF!</definedName>
    <definedName name="trucks" localSheetId="13">[8]UNITPRICES!#REF!</definedName>
    <definedName name="trucks" localSheetId="14">[8]UNITPRICES!#REF!</definedName>
    <definedName name="trucks" localSheetId="2">[8]UNITPRICES!#REF!</definedName>
    <definedName name="trucks" localSheetId="15">[8]UNITPRICES!#REF!</definedName>
    <definedName name="trucks" localSheetId="17">[8]UNITPRICES!#REF!</definedName>
    <definedName name="trucks" localSheetId="10">[8]UNITPRICES!#REF!</definedName>
    <definedName name="trucks" localSheetId="12">[8]UNITPRICES!#REF!</definedName>
    <definedName name="trucks" localSheetId="0">[8]UNITPRICES!#REF!</definedName>
    <definedName name="trucks" localSheetId="1">[8]UNITPRICES!#REF!</definedName>
    <definedName name="trucks">[8]UNITPRICES!#REF!</definedName>
    <definedName name="ttoday" localSheetId="3">[8]UNITPRICES!#REF!</definedName>
    <definedName name="ttoday" localSheetId="4">[8]UNITPRICES!#REF!</definedName>
    <definedName name="ttoday" localSheetId="16">[8]UNITPRICES!#REF!</definedName>
    <definedName name="ttoday" localSheetId="5">[8]UNITPRICES!#REF!</definedName>
    <definedName name="ttoday" localSheetId="6">[8]UNITPRICES!#REF!</definedName>
    <definedName name="ttoday" localSheetId="7">[8]UNITPRICES!#REF!</definedName>
    <definedName name="ttoday" localSheetId="8">[8]UNITPRICES!#REF!</definedName>
    <definedName name="ttoday" localSheetId="9">[8]UNITPRICES!#REF!</definedName>
    <definedName name="ttoday" localSheetId="11">[8]UNITPRICES!#REF!</definedName>
    <definedName name="ttoday" localSheetId="13">[8]UNITPRICES!#REF!</definedName>
    <definedName name="ttoday" localSheetId="14">[8]UNITPRICES!#REF!</definedName>
    <definedName name="ttoday" localSheetId="2">[8]UNITPRICES!#REF!</definedName>
    <definedName name="ttoday" localSheetId="15">[8]UNITPRICES!#REF!</definedName>
    <definedName name="ttoday" localSheetId="17">[8]UNITPRICES!#REF!</definedName>
    <definedName name="ttoday" localSheetId="10">[8]UNITPRICES!#REF!</definedName>
    <definedName name="ttoday" localSheetId="12">[8]UNITPRICES!#REF!</definedName>
    <definedName name="ttoday" localSheetId="0">[8]UNITPRICES!#REF!</definedName>
    <definedName name="ttoday" localSheetId="1">[8]UNITPRICES!#REF!</definedName>
    <definedName name="ttoday">[8]UNITPRICES!#REF!</definedName>
    <definedName name="twe" localSheetId="2">[37]UNITPRICES!$AT$2:$IV$7886</definedName>
    <definedName name="twe" localSheetId="15">[38]UNITPRICES!$AT$2:$IV$7886</definedName>
    <definedName name="twe" localSheetId="17">[38]UNITPRICES!$AT$2:$IV$7886</definedName>
    <definedName name="twe" localSheetId="10">[38]UNITPRICES!$AT$2:$IV$7886</definedName>
    <definedName name="twe" localSheetId="12">[38]UNITPRICES!$AT$2:$IV$7886</definedName>
    <definedName name="twe" localSheetId="1">[39]UNITPRICES!$AT$2:$IV$7886</definedName>
    <definedName name="twe">[40]UNITPRICES!$AT$2:$IV$7886</definedName>
    <definedName name="Values_Entered" localSheetId="4">IF(Loan_Amount*Interest_Rate*Loan_Years*Loan_Start&gt;0,1,0)</definedName>
    <definedName name="Values_Entered" localSheetId="16">IF(Loan_Amount*Interest_Rate*Loan_Years*Loan_Start&gt;0,1,0)</definedName>
    <definedName name="Values_Entered" localSheetId="5">IF(Loan_Amount*Interest_Rate*Loan_Years*Loan_Start&gt;0,1,0)</definedName>
    <definedName name="Values_Entered" localSheetId="6">IF(Loan_Amount*Interest_Rate*Loan_Years*Loan_Start&gt;0,1,0)</definedName>
    <definedName name="Values_Entered" localSheetId="7">IF(Loan_Amount*Interest_Rate*Loan_Years*Loan_Start&gt;0,1,0)</definedName>
    <definedName name="Values_Entered" localSheetId="8">IF(Loan_Amount*Interest_Rate*Loan_Years*Loan_Start&gt;0,1,0)</definedName>
    <definedName name="Values_Entered" localSheetId="9">IF(Loan_Amount*Interest_Rate*Loan_Years*Loan_Start&gt;0,1,0)</definedName>
    <definedName name="Values_Entered" localSheetId="11">IF(Loan_Amount*Interest_Rate*Loan_Years*Loan_Start&gt;0,1,0)</definedName>
    <definedName name="Values_Entered" localSheetId="13">IF(Loan_Amount*Interest_Rate*Loan_Years*Loan_Start&gt;0,1,0)</definedName>
    <definedName name="Values_Entered" localSheetId="14">IF(Loan_Amount*Interest_Rate*Loan_Years*Loan_Start&gt;0,1,0)</definedName>
    <definedName name="Values_Entered" localSheetId="15">IF(Loan_Amount*Interest_Rate*Loan_Years*Loan_Start&gt;0,1,0)</definedName>
    <definedName name="Values_Entered" localSheetId="17">IF(Loan_Amount*Interest_Rate*Loan_Years*Loan_Start&gt;0,1,0)</definedName>
    <definedName name="Values_Entered" localSheetId="10">IF(Loan_Amount*Interest_Rate*Loan_Years*Loan_Start&gt;0,1,0)</definedName>
    <definedName name="Values_Entered" localSheetId="12">IF(Loan_Amount*Interest_Rate*Loan_Years*Loan_Start&gt;0,1,0)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w" localSheetId="15">[41]UNITPRICES!#REF!</definedName>
    <definedName name="w" localSheetId="17">[41]UNITPRICES!#REF!</definedName>
    <definedName name="w" localSheetId="10">[41]UNITPRICES!#REF!</definedName>
    <definedName name="w" localSheetId="12">[41]UNITPRICES!#REF!</definedName>
    <definedName name="w" localSheetId="1">[42]UNITPRICES!#REF!</definedName>
    <definedName name="we" localSheetId="3">[8]UNITPRICES!#REF!</definedName>
    <definedName name="we" localSheetId="4">[8]UNITPRICES!#REF!</definedName>
    <definedName name="we" localSheetId="16">[8]UNITPRICES!#REF!</definedName>
    <definedName name="we" localSheetId="5">[8]UNITPRICES!#REF!</definedName>
    <definedName name="we" localSheetId="6">[8]UNITPRICES!#REF!</definedName>
    <definedName name="we" localSheetId="7">[8]UNITPRICES!#REF!</definedName>
    <definedName name="we" localSheetId="8">[8]UNITPRICES!#REF!</definedName>
    <definedName name="we" localSheetId="9">[8]UNITPRICES!#REF!</definedName>
    <definedName name="we" localSheetId="11">[8]UNITPRICES!#REF!</definedName>
    <definedName name="we" localSheetId="13">[8]UNITPRICES!#REF!</definedName>
    <definedName name="we" localSheetId="14">[8]UNITPRICES!#REF!</definedName>
    <definedName name="we" localSheetId="2">[8]UNITPRICES!#REF!</definedName>
    <definedName name="we" localSheetId="15">[8]UNITPRICES!#REF!</definedName>
    <definedName name="we" localSheetId="17">[8]UNITPRICES!#REF!</definedName>
    <definedName name="we" localSheetId="10">[8]UNITPRICES!#REF!</definedName>
    <definedName name="we" localSheetId="12">[8]UNITPRICES!#REF!</definedName>
    <definedName name="we" localSheetId="0">[8]UNITPRICES!#REF!</definedName>
    <definedName name="we" localSheetId="1">[8]UNITPRICES!#REF!</definedName>
    <definedName name="we">[8]UNITPRICES!#REF!</definedName>
    <definedName name="wee" localSheetId="15">[43]UNITPRICES!#REF!</definedName>
    <definedName name="wee" localSheetId="17">[43]UNITPRICES!#REF!</definedName>
    <definedName name="wee" localSheetId="10">[43]UNITPRICES!#REF!</definedName>
    <definedName name="wee" localSheetId="12">[43]UNITPRICES!#REF!</definedName>
    <definedName name="wee" localSheetId="1">[44]UNITPRICES!#REF!</definedName>
    <definedName name="weee" localSheetId="2">[37]UNITPRICES!$AT$2:$IV$7886</definedName>
    <definedName name="weee" localSheetId="15">[38]UNITPRICES!$AT$2:$IV$7886</definedName>
    <definedName name="weee" localSheetId="17">[38]UNITPRICES!$AT$2:$IV$7886</definedName>
    <definedName name="weee" localSheetId="10">[38]UNITPRICES!$AT$2:$IV$7886</definedName>
    <definedName name="weee" localSheetId="12">[38]UNITPRICES!$AT$2:$IV$7886</definedName>
    <definedName name="weee" localSheetId="1">[39]UNITPRICES!$AT$2:$IV$7886</definedName>
    <definedName name="weee">[40]UNITPRICES!$AT$2:$IV$7886</definedName>
    <definedName name="weeeeeeee" localSheetId="16">[45]UNITPRICES!#REF!</definedName>
    <definedName name="weeeeeeee" localSheetId="11">[45]UNITPRICES!#REF!</definedName>
    <definedName name="weeeeeeee" localSheetId="13">[45]UNITPRICES!#REF!</definedName>
    <definedName name="weeeeeeee" localSheetId="14">[45]UNITPRICES!#REF!</definedName>
    <definedName name="weeeeeeee" localSheetId="2">[45]UNITPRICES!#REF!</definedName>
    <definedName name="weeeeeeee" localSheetId="15">[46]UNITPRICES!#REF!</definedName>
    <definedName name="weeeeeeee" localSheetId="17">[46]UNITPRICES!#REF!</definedName>
    <definedName name="weeeeeeee" localSheetId="10">[46]UNITPRICES!#REF!</definedName>
    <definedName name="weeeeeeee" localSheetId="12">[46]UNITPRICES!#REF!</definedName>
    <definedName name="weeeeeeee" localSheetId="1">[47]UNITPRICES!#REF!</definedName>
    <definedName name="weeeeeeee">[45]UNITPRICES!#REF!</definedName>
    <definedName name="well" localSheetId="2">[10]UNITPRICES!#REF!</definedName>
    <definedName name="well" localSheetId="15">[11]UNITPRICES!#REF!</definedName>
    <definedName name="well" localSheetId="17">[11]UNITPRICES!#REF!</definedName>
    <definedName name="well" localSheetId="10">[11]UNITPRICES!#REF!</definedName>
    <definedName name="well" localSheetId="12">[11]UNITPRICES!#REF!</definedName>
    <definedName name="well" localSheetId="1">[12]UNITPRICES!#REF!</definedName>
    <definedName name="why" localSheetId="3">[8]UNITPRICES!#REF!</definedName>
    <definedName name="why" localSheetId="4">[8]UNITPRICES!#REF!</definedName>
    <definedName name="why" localSheetId="16">[8]UNITPRICES!#REF!</definedName>
    <definedName name="why" localSheetId="5">[8]UNITPRICES!#REF!</definedName>
    <definedName name="why" localSheetId="6">[8]UNITPRICES!#REF!</definedName>
    <definedName name="why" localSheetId="7">[8]UNITPRICES!#REF!</definedName>
    <definedName name="why" localSheetId="8">[8]UNITPRICES!#REF!</definedName>
    <definedName name="why" localSheetId="9">[8]UNITPRICES!#REF!</definedName>
    <definedName name="why" localSheetId="11">[8]UNITPRICES!#REF!</definedName>
    <definedName name="why" localSheetId="13">[8]UNITPRICES!#REF!</definedName>
    <definedName name="why" localSheetId="14">[8]UNITPRICES!#REF!</definedName>
    <definedName name="why" localSheetId="2">[8]UNITPRICES!#REF!</definedName>
    <definedName name="why" localSheetId="15">[8]UNITPRICES!#REF!</definedName>
    <definedName name="why" localSheetId="17">[8]UNITPRICES!#REF!</definedName>
    <definedName name="why" localSheetId="10">[8]UNITPRICES!#REF!</definedName>
    <definedName name="why" localSheetId="12">[8]UNITPRICES!#REF!</definedName>
    <definedName name="why" localSheetId="0">[8]UNITPRICES!#REF!</definedName>
    <definedName name="why" localSheetId="1">[8]UNITPRICES!#REF!</definedName>
    <definedName name="why">[8]UNITPRICES!#REF!</definedName>
    <definedName name="WO" localSheetId="4">#REF!</definedName>
    <definedName name="WO" localSheetId="16">#REF!</definedName>
    <definedName name="WO" localSheetId="5">#REF!</definedName>
    <definedName name="WO" localSheetId="6">#REF!</definedName>
    <definedName name="WO" localSheetId="7">#REF!</definedName>
    <definedName name="WO" localSheetId="8">#REF!</definedName>
    <definedName name="WO" localSheetId="9">#REF!</definedName>
    <definedName name="WO" localSheetId="11">#REF!</definedName>
    <definedName name="WO" localSheetId="13">#REF!</definedName>
    <definedName name="WO" localSheetId="14">#REF!</definedName>
    <definedName name="WO" localSheetId="15">#REF!</definedName>
    <definedName name="WO" localSheetId="17">#REF!</definedName>
    <definedName name="WO" localSheetId="10">#REF!</definedName>
    <definedName name="WO" localSheetId="12">#REF!</definedName>
    <definedName name="WO" localSheetId="1">#REF!</definedName>
    <definedName name="WO">#REF!</definedName>
    <definedName name="xxxxxx" localSheetId="3">[8]UNITPRICES!#REF!</definedName>
    <definedName name="xxxxxx" localSheetId="4">[8]UNITPRICES!#REF!</definedName>
    <definedName name="xxxxxx" localSheetId="16">[8]UNITPRICES!#REF!</definedName>
    <definedName name="xxxxxx" localSheetId="5">[8]UNITPRICES!#REF!</definedName>
    <definedName name="xxxxxx" localSheetId="6">[8]UNITPRICES!#REF!</definedName>
    <definedName name="xxxxxx" localSheetId="7">[8]UNITPRICES!#REF!</definedName>
    <definedName name="xxxxxx" localSheetId="8">[8]UNITPRICES!#REF!</definedName>
    <definedName name="xxxxxx" localSheetId="9">[8]UNITPRICES!#REF!</definedName>
    <definedName name="xxxxxx" localSheetId="11">[8]UNITPRICES!#REF!</definedName>
    <definedName name="xxxxxx" localSheetId="13">[8]UNITPRICES!#REF!</definedName>
    <definedName name="xxxxxx" localSheetId="14">[8]UNITPRICES!#REF!</definedName>
    <definedName name="xxxxxx" localSheetId="2">[8]UNITPRICES!#REF!</definedName>
    <definedName name="xxxxxx" localSheetId="15">[8]UNITPRICES!#REF!</definedName>
    <definedName name="xxxxxx" localSheetId="17">[8]UNITPRICES!#REF!</definedName>
    <definedName name="xxxxxx" localSheetId="10">[8]UNITPRICES!#REF!</definedName>
    <definedName name="xxxxxx" localSheetId="12">[8]UNITPRICES!#REF!</definedName>
    <definedName name="xxxxxx" localSheetId="0">[8]UNITPRICES!#REF!</definedName>
    <definedName name="xxxxxx" localSheetId="1">[8]UNITPRICES!#REF!</definedName>
    <definedName name="xxxxxx">[8]UNITPRICES!#REF!</definedName>
    <definedName name="вав" localSheetId="15">[48]UNITPRICES!$AU$2:$IV$7886</definedName>
    <definedName name="вав" localSheetId="17">[48]UNITPRICES!$AU$2:$IV$7886</definedName>
    <definedName name="вав" localSheetId="10">[48]UNITPRICES!$AU$2:$IV$7886</definedName>
    <definedName name="вав" localSheetId="12">[48]UNITPRICES!$AU$2:$IV$7886</definedName>
    <definedName name="вав" localSheetId="1">[49]UNITPRICES!$AU$2:$IV$7886</definedName>
    <definedName name="ж" localSheetId="3">[50]UNITPRICES!#REF!</definedName>
    <definedName name="ж" localSheetId="4">[50]UNITPRICES!#REF!</definedName>
    <definedName name="ж" localSheetId="16">[50]UNITPRICES!#REF!</definedName>
    <definedName name="ж" localSheetId="5">[50]UNITPRICES!#REF!</definedName>
    <definedName name="ж" localSheetId="6">[50]UNITPRICES!#REF!</definedName>
    <definedName name="ж" localSheetId="7">[50]UNITPRICES!#REF!</definedName>
    <definedName name="ж" localSheetId="8">[50]UNITPRICES!#REF!</definedName>
    <definedName name="ж" localSheetId="9">[50]UNITPRICES!#REF!</definedName>
    <definedName name="ж" localSheetId="11">[50]UNITPRICES!#REF!</definedName>
    <definedName name="ж" localSheetId="13">[50]UNITPRICES!#REF!</definedName>
    <definedName name="ж" localSheetId="14">[50]UNITPRICES!#REF!</definedName>
    <definedName name="ж" localSheetId="2">[9]UNITPRICES!#REF!</definedName>
    <definedName name="ж" localSheetId="15">[51]UNITPRICES!#REF!</definedName>
    <definedName name="ж" localSheetId="17">[51]UNITPRICES!#REF!</definedName>
    <definedName name="ж" localSheetId="10">[51]UNITPRICES!#REF!</definedName>
    <definedName name="ж" localSheetId="12">[51]UNITPRICES!#REF!</definedName>
    <definedName name="ж" localSheetId="0">[50]UNITPRICES!#REF!</definedName>
    <definedName name="ж" localSheetId="1">[52]UNITPRICES!#REF!</definedName>
    <definedName name="ж">[50]UNITPRICES!#REF!</definedName>
    <definedName name="ждбьдж" localSheetId="4">#REF!</definedName>
    <definedName name="ждбьдж" localSheetId="16">#REF!</definedName>
    <definedName name="ждбьдж" localSheetId="5">#REF!</definedName>
    <definedName name="ждбьдж" localSheetId="6">#REF!</definedName>
    <definedName name="ждбьдж" localSheetId="7">#REF!</definedName>
    <definedName name="ждбьдж" localSheetId="8">#REF!</definedName>
    <definedName name="ждбьдж" localSheetId="9">#REF!</definedName>
    <definedName name="ждбьдж" localSheetId="11">#REF!</definedName>
    <definedName name="ждбьдж" localSheetId="13">#REF!</definedName>
    <definedName name="ждбьдж" localSheetId="14">#REF!</definedName>
    <definedName name="ждбьдж" localSheetId="2">#REF!</definedName>
    <definedName name="ждбьдж" localSheetId="15">#REF!</definedName>
    <definedName name="ждбьдж" localSheetId="17">#REF!</definedName>
    <definedName name="ждбьдж" localSheetId="10">#REF!</definedName>
    <definedName name="ждбьдж" localSheetId="12">#REF!</definedName>
    <definedName name="ждбьдж" localSheetId="1">#REF!</definedName>
    <definedName name="ждбьдж">#REF!</definedName>
    <definedName name="Затрата" localSheetId="15">[53]UNITPRICES!$AN$2:$IV$7886</definedName>
    <definedName name="Затрата" localSheetId="17">[53]UNITPRICES!$AN$2:$IV$7886</definedName>
    <definedName name="Затрата" localSheetId="10">[53]UNITPRICES!$AN$2:$IV$7886</definedName>
    <definedName name="Затрата" localSheetId="12">[53]UNITPRICES!$AN$2:$IV$7886</definedName>
    <definedName name="Затрата" localSheetId="1">[54]UNITPRICES!$AN$2:$IV$7886</definedName>
    <definedName name="Итого" localSheetId="3">#REF!</definedName>
    <definedName name="Итого" localSheetId="4">#REF!</definedName>
    <definedName name="Итого" localSheetId="16">#REF!</definedName>
    <definedName name="Итого" localSheetId="5">#REF!</definedName>
    <definedName name="Итого" localSheetId="6">#REF!</definedName>
    <definedName name="Итого" localSheetId="7">#REF!</definedName>
    <definedName name="Итого" localSheetId="8">#REF!</definedName>
    <definedName name="Итого" localSheetId="9">#REF!</definedName>
    <definedName name="Итого" localSheetId="11">#REF!</definedName>
    <definedName name="Итого" localSheetId="13">#REF!</definedName>
    <definedName name="Итого" localSheetId="14">#REF!</definedName>
    <definedName name="Итого" localSheetId="2">#REF!</definedName>
    <definedName name="Итого" localSheetId="15">#REF!</definedName>
    <definedName name="Итого" localSheetId="17">#REF!</definedName>
    <definedName name="Итого" localSheetId="10">#REF!</definedName>
    <definedName name="Итого" localSheetId="12">#REF!</definedName>
    <definedName name="Итого" localSheetId="0">#REF!</definedName>
    <definedName name="Итого" localSheetId="1">#REF!</definedName>
    <definedName name="Итого">#REF!</definedName>
    <definedName name="кеку" localSheetId="15">[35]UNITPRICES!#REF!</definedName>
    <definedName name="кеку" localSheetId="17">[35]UNITPRICES!#REF!</definedName>
    <definedName name="кеку" localSheetId="10">[35]UNITPRICES!#REF!</definedName>
    <definedName name="кеку" localSheetId="12">[35]UNITPRICES!#REF!</definedName>
    <definedName name="кеку" localSheetId="1">[36]UNITPRICES!#REF!</definedName>
    <definedName name="констр.скв." localSheetId="3">[16]UNITPRICES!#REF!</definedName>
    <definedName name="констр.скв." localSheetId="4">[16]UNITPRICES!#REF!</definedName>
    <definedName name="констр.скв." localSheetId="16">[16]UNITPRICES!#REF!</definedName>
    <definedName name="констр.скв." localSheetId="5">[16]UNITPRICES!#REF!</definedName>
    <definedName name="констр.скв." localSheetId="6">[16]UNITPRICES!#REF!</definedName>
    <definedName name="констр.скв." localSheetId="7">[16]UNITPRICES!#REF!</definedName>
    <definedName name="констр.скв." localSheetId="8">[16]UNITPRICES!#REF!</definedName>
    <definedName name="констр.скв." localSheetId="9">[16]UNITPRICES!#REF!</definedName>
    <definedName name="констр.скв." localSheetId="11">[16]UNITPRICES!#REF!</definedName>
    <definedName name="констр.скв." localSheetId="13">[16]UNITPRICES!#REF!</definedName>
    <definedName name="констр.скв." localSheetId="14">[16]UNITPRICES!#REF!</definedName>
    <definedName name="констр.скв." localSheetId="2">[16]UNITPRICES!#REF!</definedName>
    <definedName name="констр.скв." localSheetId="15">[16]UNITPRICES!#REF!</definedName>
    <definedName name="констр.скв." localSheetId="17">[16]UNITPRICES!#REF!</definedName>
    <definedName name="констр.скв." localSheetId="10">[16]UNITPRICES!#REF!</definedName>
    <definedName name="констр.скв." localSheetId="12">[16]UNITPRICES!#REF!</definedName>
    <definedName name="констр.скв." localSheetId="0">[16]UNITPRICES!#REF!</definedName>
    <definedName name="констр.скв." localSheetId="1">[16]UNITPRICES!#REF!</definedName>
    <definedName name="констр.скв.">[16]UNITPRICES!#REF!</definedName>
    <definedName name="л" localSheetId="4">[8]UNITPRICES!#REF!</definedName>
    <definedName name="л" localSheetId="16">[8]UNITPRICES!#REF!</definedName>
    <definedName name="л" localSheetId="5">[8]UNITPRICES!#REF!</definedName>
    <definedName name="л" localSheetId="6">[8]UNITPRICES!#REF!</definedName>
    <definedName name="л" localSheetId="7">[8]UNITPRICES!#REF!</definedName>
    <definedName name="л" localSheetId="8">[8]UNITPRICES!#REF!</definedName>
    <definedName name="л" localSheetId="9">[8]UNITPRICES!#REF!</definedName>
    <definedName name="л" localSheetId="11">[8]UNITPRICES!#REF!</definedName>
    <definedName name="л" localSheetId="13">[8]UNITPRICES!#REF!</definedName>
    <definedName name="л" localSheetId="14">[8]UNITPRICES!#REF!</definedName>
    <definedName name="л" localSheetId="15">[8]UNITPRICES!#REF!</definedName>
    <definedName name="л" localSheetId="17">[8]UNITPRICES!#REF!</definedName>
    <definedName name="л" localSheetId="10">[8]UNITPRICES!#REF!</definedName>
    <definedName name="л" localSheetId="12">[8]UNITPRICES!#REF!</definedName>
    <definedName name="л">[8]UNITPRICES!#REF!</definedName>
    <definedName name="лгалнеа" localSheetId="3">#REF!</definedName>
    <definedName name="лгалнеа" localSheetId="4">#REF!</definedName>
    <definedName name="лгалнеа" localSheetId="16">#REF!</definedName>
    <definedName name="лгалнеа" localSheetId="5">#REF!</definedName>
    <definedName name="лгалнеа" localSheetId="6">#REF!</definedName>
    <definedName name="лгалнеа" localSheetId="7">#REF!</definedName>
    <definedName name="лгалнеа" localSheetId="8">#REF!</definedName>
    <definedName name="лгалнеа" localSheetId="9">#REF!</definedName>
    <definedName name="лгалнеа" localSheetId="11">#REF!</definedName>
    <definedName name="лгалнеа" localSheetId="13">#REF!</definedName>
    <definedName name="лгалнеа" localSheetId="14">#REF!</definedName>
    <definedName name="лгалнеа" localSheetId="2">#REF!</definedName>
    <definedName name="лгалнеа" localSheetId="15">#REF!</definedName>
    <definedName name="лгалнеа" localSheetId="17">#REF!</definedName>
    <definedName name="лгалнеа" localSheetId="10">#REF!</definedName>
    <definedName name="лгалнеа" localSheetId="12">#REF!</definedName>
    <definedName name="лгалнеа" localSheetId="0">#REF!</definedName>
    <definedName name="лгалнеа" localSheetId="1">#REF!</definedName>
    <definedName name="лгалнеа">#REF!</definedName>
    <definedName name="маке" localSheetId="15">[53]UNITPRICES!#REF!</definedName>
    <definedName name="маке" localSheetId="17">[53]UNITPRICES!#REF!</definedName>
    <definedName name="маке" localSheetId="10">[53]UNITPRICES!#REF!</definedName>
    <definedName name="маке" localSheetId="12">[53]UNITPRICES!#REF!</definedName>
    <definedName name="маке" localSheetId="1">[54]UNITPRICES!#REF!</definedName>
    <definedName name="_xlnm.Print_Area" localSheetId="2">'Замер НКТ'!$A$1:$R$77</definedName>
    <definedName name="_xlnm.Print_Area" localSheetId="0">'отчет по жидкостям'!$A$1:$O$30</definedName>
    <definedName name="_xlnm.Print_Area" localSheetId="1">'Схема УЭЦН.'!$A$1:$U$60</definedName>
    <definedName name="оврлакещш" localSheetId="3">[50]UNITPRICES!#REF!</definedName>
    <definedName name="оврлакещш" localSheetId="4">[50]UNITPRICES!#REF!</definedName>
    <definedName name="оврлакещш" localSheetId="16">[50]UNITPRICES!#REF!</definedName>
    <definedName name="оврлакещш" localSheetId="5">[50]UNITPRICES!#REF!</definedName>
    <definedName name="оврлакещш" localSheetId="6">[50]UNITPRICES!#REF!</definedName>
    <definedName name="оврлакещш" localSheetId="7">[50]UNITPRICES!#REF!</definedName>
    <definedName name="оврлакещш" localSheetId="8">[50]UNITPRICES!#REF!</definedName>
    <definedName name="оврлакещш" localSheetId="9">[50]UNITPRICES!#REF!</definedName>
    <definedName name="оврлакещш" localSheetId="11">[50]UNITPRICES!#REF!</definedName>
    <definedName name="оврлакещш" localSheetId="13">[50]UNITPRICES!#REF!</definedName>
    <definedName name="оврлакещш" localSheetId="14">[50]UNITPRICES!#REF!</definedName>
    <definedName name="оврлакещш" localSheetId="2">[9]UNITPRICES!#REF!</definedName>
    <definedName name="оврлакещш" localSheetId="15">[51]UNITPRICES!#REF!</definedName>
    <definedName name="оврлакещш" localSheetId="17">[51]UNITPRICES!#REF!</definedName>
    <definedName name="оврлакещш" localSheetId="10">[51]UNITPRICES!#REF!</definedName>
    <definedName name="оврлакещш" localSheetId="12">[51]UNITPRICES!#REF!</definedName>
    <definedName name="оврлакещш" localSheetId="0">[50]UNITPRICES!#REF!</definedName>
    <definedName name="оврлакещш" localSheetId="1">[52]UNITPRICES!#REF!</definedName>
    <definedName name="оврлакещш">[50]UNITPRICES!#REF!</definedName>
    <definedName name="Ожидание___решении." localSheetId="3">#REF!</definedName>
    <definedName name="Ожидание___решении." localSheetId="4">#REF!</definedName>
    <definedName name="Ожидание___решении." localSheetId="16">#REF!</definedName>
    <definedName name="Ожидание___решении." localSheetId="5">#REF!</definedName>
    <definedName name="Ожидание___решении." localSheetId="6">#REF!</definedName>
    <definedName name="Ожидание___решении." localSheetId="7">#REF!</definedName>
    <definedName name="Ожидание___решении." localSheetId="8">#REF!</definedName>
    <definedName name="Ожидание___решении." localSheetId="9">#REF!</definedName>
    <definedName name="Ожидание___решении." localSheetId="11">#REF!</definedName>
    <definedName name="Ожидание___решении." localSheetId="13">#REF!</definedName>
    <definedName name="Ожидание___решении." localSheetId="14">#REF!</definedName>
    <definedName name="Ожидание___решении." localSheetId="2">#REF!</definedName>
    <definedName name="Ожидание___решении." localSheetId="15">#REF!</definedName>
    <definedName name="Ожидание___решении." localSheetId="17">#REF!</definedName>
    <definedName name="Ожидание___решении." localSheetId="10">#REF!</definedName>
    <definedName name="Ожидание___решении." localSheetId="12">#REF!</definedName>
    <definedName name="Ожидание___решении." localSheetId="0">#REF!</definedName>
    <definedName name="Ожидание___решении." localSheetId="1">#REF!</definedName>
    <definedName name="Ожидание___решении.">#REF!</definedName>
    <definedName name="омпра" localSheetId="15">[55]UNITPRICES!$AU$2:$IV$7886</definedName>
    <definedName name="омпра" localSheetId="17">[55]UNITPRICES!$AU$2:$IV$7886</definedName>
    <definedName name="омпра" localSheetId="10">[55]UNITPRICES!$AU$2:$IV$7886</definedName>
    <definedName name="омпра" localSheetId="12">[55]UNITPRICES!$AU$2:$IV$7886</definedName>
    <definedName name="омпра" localSheetId="1">[56]UNITPRICES!$AU$2:$IV$7886</definedName>
    <definedName name="омпра">[57]UNITPRICES!$AU$2:$IV$7886</definedName>
    <definedName name="отраб.скв.08.08.05г" localSheetId="3">#REF!</definedName>
    <definedName name="отраб.скв.08.08.05г" localSheetId="4">#REF!</definedName>
    <definedName name="отраб.скв.08.08.05г" localSheetId="16">#REF!</definedName>
    <definedName name="отраб.скв.08.08.05г" localSheetId="5">#REF!</definedName>
    <definedName name="отраб.скв.08.08.05г" localSheetId="6">#REF!</definedName>
    <definedName name="отраб.скв.08.08.05г" localSheetId="7">#REF!</definedName>
    <definedName name="отраб.скв.08.08.05г" localSheetId="8">#REF!</definedName>
    <definedName name="отраб.скв.08.08.05г" localSheetId="9">#REF!</definedName>
    <definedName name="отраб.скв.08.08.05г" localSheetId="11">#REF!</definedName>
    <definedName name="отраб.скв.08.08.05г" localSheetId="13">#REF!</definedName>
    <definedName name="отраб.скв.08.08.05г" localSheetId="14">#REF!</definedName>
    <definedName name="отраб.скв.08.08.05г" localSheetId="2">#REF!</definedName>
    <definedName name="отраб.скв.08.08.05г" localSheetId="15">#REF!</definedName>
    <definedName name="отраб.скв.08.08.05г" localSheetId="17">#REF!</definedName>
    <definedName name="отраб.скв.08.08.05г" localSheetId="10">#REF!</definedName>
    <definedName name="отраб.скв.08.08.05г" localSheetId="12">#REF!</definedName>
    <definedName name="отраб.скв.08.08.05г" localSheetId="0">#REF!</definedName>
    <definedName name="отраб.скв.08.08.05г" localSheetId="1">#REF!</definedName>
    <definedName name="отраб.скв.08.08.05г">#REF!</definedName>
    <definedName name="ошг" localSheetId="4">[8]UNITPRICES!#REF!</definedName>
    <definedName name="ошг" localSheetId="16">[8]UNITPRICES!#REF!</definedName>
    <definedName name="ошг" localSheetId="5">[8]UNITPRICES!#REF!</definedName>
    <definedName name="ошг" localSheetId="6">[8]UNITPRICES!#REF!</definedName>
    <definedName name="ошг" localSheetId="7">[8]UNITPRICES!#REF!</definedName>
    <definedName name="ошг" localSheetId="8">[8]UNITPRICES!#REF!</definedName>
    <definedName name="ошг" localSheetId="9">[8]UNITPRICES!#REF!</definedName>
    <definedName name="ошг" localSheetId="11">[8]UNITPRICES!#REF!</definedName>
    <definedName name="ошг" localSheetId="13">[8]UNITPRICES!#REF!</definedName>
    <definedName name="ошг" localSheetId="14">[8]UNITPRICES!#REF!</definedName>
    <definedName name="ошг" localSheetId="15">[8]UNITPRICES!#REF!</definedName>
    <definedName name="ошг" localSheetId="17">[8]UNITPRICES!#REF!</definedName>
    <definedName name="ошг" localSheetId="10">[8]UNITPRICES!#REF!</definedName>
    <definedName name="ошг" localSheetId="12">[8]UNITPRICES!#REF!</definedName>
    <definedName name="ошг" localSheetId="1">[8]UNITPRICES!#REF!</definedName>
    <definedName name="ошг">[8]UNITPRICES!#REF!</definedName>
    <definedName name="про" localSheetId="16">[10]UNITPRICES!#REF!</definedName>
    <definedName name="про" localSheetId="11">[10]UNITPRICES!#REF!</definedName>
    <definedName name="про" localSheetId="13">[10]UNITPRICES!#REF!</definedName>
    <definedName name="про" localSheetId="14">[10]UNITPRICES!#REF!</definedName>
    <definedName name="про" localSheetId="2">[10]UNITPRICES!#REF!</definedName>
    <definedName name="про" localSheetId="15">#REF!</definedName>
    <definedName name="про" localSheetId="17">#REF!</definedName>
    <definedName name="про" localSheetId="10">#REF!</definedName>
    <definedName name="про" localSheetId="12">#REF!</definedName>
    <definedName name="про">[10]UNITPRICES!#REF!</definedName>
    <definedName name="ропмропан" localSheetId="3">[8]UNITPRICES!#REF!</definedName>
    <definedName name="ропмропан" localSheetId="4">[8]UNITPRICES!#REF!</definedName>
    <definedName name="ропмропан" localSheetId="16">[8]UNITPRICES!#REF!</definedName>
    <definedName name="ропмропан" localSheetId="5">[8]UNITPRICES!#REF!</definedName>
    <definedName name="ропмропан" localSheetId="6">[8]UNITPRICES!#REF!</definedName>
    <definedName name="ропмропан" localSheetId="7">[8]UNITPRICES!#REF!</definedName>
    <definedName name="ропмропан" localSheetId="8">[8]UNITPRICES!#REF!</definedName>
    <definedName name="ропмропан" localSheetId="9">[8]UNITPRICES!#REF!</definedName>
    <definedName name="ропмропан" localSheetId="11">[8]UNITPRICES!#REF!</definedName>
    <definedName name="ропмропан" localSheetId="13">[8]UNITPRICES!#REF!</definedName>
    <definedName name="ропмропан" localSheetId="14">[8]UNITPRICES!#REF!</definedName>
    <definedName name="ропмропан" localSheetId="2">[8]UNITPRICES!#REF!</definedName>
    <definedName name="ропмропан" localSheetId="15">[8]UNITPRICES!#REF!</definedName>
    <definedName name="ропмропан" localSheetId="17">[8]UNITPRICES!#REF!</definedName>
    <definedName name="ропмропан" localSheetId="10">[8]UNITPRICES!#REF!</definedName>
    <definedName name="ропмропан" localSheetId="12">[8]UNITPRICES!#REF!</definedName>
    <definedName name="ропмропан" localSheetId="0">[8]UNITPRICES!#REF!</definedName>
    <definedName name="ропмропан" localSheetId="1">[8]UNITPRICES!#REF!</definedName>
    <definedName name="ропмропан">[8]UNITPRICES!#REF!</definedName>
    <definedName name="ропорпор" localSheetId="1">[58]UNITPRICES!#REF!</definedName>
    <definedName name="рп" localSheetId="15">[48]UNITPRICES!#REF!</definedName>
    <definedName name="рп" localSheetId="17">[48]UNITPRICES!#REF!</definedName>
    <definedName name="рп" localSheetId="10">[48]UNITPRICES!#REF!</definedName>
    <definedName name="рп" localSheetId="12">[48]UNITPRICES!#REF!</definedName>
    <definedName name="рп" localSheetId="1">[49]UNITPRICES!#REF!</definedName>
    <definedName name="Рустем">[32]UNITPRICES!$AT$2:$IV$7886</definedName>
    <definedName name="скв.2074" localSheetId="16">[57]UNITPRICES!#REF!</definedName>
    <definedName name="скв.2074" localSheetId="11">[57]UNITPRICES!#REF!</definedName>
    <definedName name="скв.2074" localSheetId="13">[57]UNITPRICES!#REF!</definedName>
    <definedName name="скв.2074" localSheetId="14">[57]UNITPRICES!#REF!</definedName>
    <definedName name="скв.2074" localSheetId="2">[57]UNITPRICES!#REF!</definedName>
    <definedName name="скв.2074" localSheetId="15">[55]UNITPRICES!#REF!</definedName>
    <definedName name="скв.2074" localSheetId="17">[55]UNITPRICES!#REF!</definedName>
    <definedName name="скв.2074" localSheetId="10">[55]UNITPRICES!#REF!</definedName>
    <definedName name="скв.2074" localSheetId="12">[55]UNITPRICES!#REF!</definedName>
    <definedName name="скв.2074" localSheetId="1">[56]UNITPRICES!#REF!</definedName>
    <definedName name="скв.2074">[57]UNITPRICES!#REF!</definedName>
    <definedName name="сс" localSheetId="15">[48]UNITPRICES!#REF!</definedName>
    <definedName name="сс" localSheetId="17">[48]UNITPRICES!#REF!</definedName>
    <definedName name="сс" localSheetId="10">[48]UNITPRICES!#REF!</definedName>
    <definedName name="сс" localSheetId="12">[48]UNITPRICES!#REF!</definedName>
    <definedName name="сс" localSheetId="1">[49]UNITPRICES!#REF!</definedName>
    <definedName name="уке" localSheetId="2">[37]UNITPRICES!$AT$2:$IV$7886</definedName>
    <definedName name="уке" localSheetId="15">[38]UNITPRICES!$AT$2:$IV$7886</definedName>
    <definedName name="уке" localSheetId="17">[38]UNITPRICES!$AT$2:$IV$7886</definedName>
    <definedName name="уке" localSheetId="10">[38]UNITPRICES!$AT$2:$IV$7886</definedName>
    <definedName name="уке" localSheetId="12">[38]UNITPRICES!$AT$2:$IV$7886</definedName>
    <definedName name="уке" localSheetId="1">[39]UNITPRICES!$AT$2:$IV$7886</definedName>
    <definedName name="уке">[40]UNITPRICES!$AT$2:$IV$7886</definedName>
    <definedName name="Фантан_штуцер_ф_8мм" localSheetId="3">#REF!</definedName>
    <definedName name="Фантан_штуцер_ф_8мм" localSheetId="4">#REF!</definedName>
    <definedName name="Фантан_штуцер_ф_8мм" localSheetId="16">#REF!</definedName>
    <definedName name="Фантан_штуцер_ф_8мм" localSheetId="5">#REF!</definedName>
    <definedName name="Фантан_штуцер_ф_8мм" localSheetId="6">#REF!</definedName>
    <definedName name="Фантан_штуцер_ф_8мм" localSheetId="7">#REF!</definedName>
    <definedName name="Фантан_штуцер_ф_8мм" localSheetId="8">#REF!</definedName>
    <definedName name="Фантан_штуцер_ф_8мм" localSheetId="9">#REF!</definedName>
    <definedName name="Фантан_штуцер_ф_8мм" localSheetId="11">#REF!</definedName>
    <definedName name="Фантан_штуцер_ф_8мм" localSheetId="13">#REF!</definedName>
    <definedName name="Фантан_штуцер_ф_8мм" localSheetId="14">#REF!</definedName>
    <definedName name="Фантан_штуцер_ф_8мм" localSheetId="2">#REF!</definedName>
    <definedName name="Фантан_штуцер_ф_8мм" localSheetId="15">#REF!</definedName>
    <definedName name="Фантан_штуцер_ф_8мм" localSheetId="17">#REF!</definedName>
    <definedName name="Фантан_штуцер_ф_8мм" localSheetId="10">#REF!</definedName>
    <definedName name="Фантан_штуцер_ф_8мм" localSheetId="12">#REF!</definedName>
    <definedName name="Фантан_штуцер_ф_8мм" localSheetId="0">#REF!</definedName>
    <definedName name="Фантан_штуцер_ф_8мм" localSheetId="1">#REF!</definedName>
    <definedName name="Фантан_штуцер_ф_8мм">#REF!</definedName>
    <definedName name="цу" localSheetId="15">[48]UNITPRICES!#REF!</definedName>
    <definedName name="цу" localSheetId="17">[48]UNITPRICES!#REF!</definedName>
    <definedName name="цу" localSheetId="10">[48]UNITPRICES!#REF!</definedName>
    <definedName name="цу" localSheetId="12">[48]UNITPRICES!#REF!</definedName>
    <definedName name="цу" localSheetId="1">[49]UNITPRICES!#REF!</definedName>
    <definedName name="цц" localSheetId="2">[37]UNITPRICES!$AT$2:$IV$7886</definedName>
    <definedName name="цц" localSheetId="15">[38]UNITPRICES!$AT$2:$IV$7886</definedName>
    <definedName name="цц" localSheetId="17">[38]UNITPRICES!$AT$2:$IV$7886</definedName>
    <definedName name="цц" localSheetId="10">[38]UNITPRICES!$AT$2:$IV$7886</definedName>
    <definedName name="цц" localSheetId="12">[38]UNITPRICES!$AT$2:$IV$7886</definedName>
    <definedName name="цц" localSheetId="1">[39]UNITPRICES!$AT$2:$IV$7886</definedName>
    <definedName name="цц">[40]UNITPRICES!$AT$2:$IV$7886</definedName>
    <definedName name="чер" localSheetId="4">[8]UNITPRICES!#REF!</definedName>
    <definedName name="чер" localSheetId="16">[8]UNITPRICES!#REF!</definedName>
    <definedName name="чер" localSheetId="5">[8]UNITPRICES!#REF!</definedName>
    <definedName name="чер" localSheetId="6">[8]UNITPRICES!#REF!</definedName>
    <definedName name="чер" localSheetId="7">[8]UNITPRICES!#REF!</definedName>
    <definedName name="чер" localSheetId="8">[8]UNITPRICES!#REF!</definedName>
    <definedName name="чер" localSheetId="9">[8]UNITPRICES!#REF!</definedName>
    <definedName name="чер" localSheetId="11">[8]UNITPRICES!#REF!</definedName>
    <definedName name="чер" localSheetId="13">[8]UNITPRICES!#REF!</definedName>
    <definedName name="чер" localSheetId="14">[8]UNITPRICES!#REF!</definedName>
    <definedName name="чер" localSheetId="15">[8]UNITPRICES!#REF!</definedName>
    <definedName name="чер" localSheetId="17">[8]UNITPRICES!#REF!</definedName>
    <definedName name="чер" localSheetId="10">[8]UNITPRICES!#REF!</definedName>
    <definedName name="чер" localSheetId="12">[8]UNITPRICES!#REF!</definedName>
    <definedName name="чер" localSheetId="1">[8]UNITPRICES!#REF!</definedName>
    <definedName name="чер">[8]UNITPRICES!#REF!</definedName>
    <definedName name="ы" localSheetId="2">[59]UNITPRICES!$AT$2:$IV$7886</definedName>
    <definedName name="ы">[16]UNITPRICES!$AT$2:$IV$7886</definedName>
  </definedNames>
  <calcPr calcId="162913" iterate="1" calcOnSave="0"/>
</workbook>
</file>

<file path=xl/calcChain.xml><?xml version="1.0" encoding="utf-8"?>
<calcChain xmlns="http://schemas.openxmlformats.org/spreadsheetml/2006/main">
  <c r="C4" i="32" l="1"/>
  <c r="C5" i="32" s="1"/>
  <c r="C6" i="32" s="1"/>
  <c r="C7" i="32" s="1"/>
  <c r="C8" i="32" s="1"/>
  <c r="C9" i="32" s="1"/>
  <c r="C10" i="32" s="1"/>
  <c r="C11" i="32" s="1"/>
  <c r="C12" i="32" s="1"/>
  <c r="C13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I4" i="32" s="1"/>
  <c r="I5" i="32" s="1"/>
  <c r="I6" i="32" s="1"/>
  <c r="I7" i="32" s="1"/>
  <c r="I8" i="32" s="1"/>
  <c r="I9" i="32" s="1"/>
  <c r="I10" i="32" s="1"/>
  <c r="I11" i="32" s="1"/>
  <c r="I12" i="32" s="1"/>
  <c r="I13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O4" i="32" s="1"/>
  <c r="O5" i="32" s="1"/>
  <c r="O6" i="32" s="1"/>
  <c r="O7" i="32" s="1"/>
  <c r="O8" i="32" s="1"/>
  <c r="O9" i="32" s="1"/>
  <c r="O10" i="32" s="1"/>
  <c r="O11" i="32" s="1"/>
  <c r="O12" i="32" s="1"/>
  <c r="O13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A5" i="32"/>
  <c r="A6" i="32" s="1"/>
  <c r="A7" i="32" s="1"/>
  <c r="A8" i="32" s="1"/>
  <c r="A9" i="32" s="1"/>
  <c r="A10" i="32" s="1"/>
  <c r="A11" i="32" s="1"/>
  <c r="A12" i="32" s="1"/>
  <c r="A13" i="32" s="1"/>
  <c r="B14" i="32"/>
  <c r="E14" i="32"/>
  <c r="H14" i="32"/>
  <c r="K14" i="32"/>
  <c r="L49" i="32" s="1"/>
  <c r="N14" i="32"/>
  <c r="Q14" i="32"/>
  <c r="B25" i="32"/>
  <c r="C49" i="32" s="1"/>
  <c r="E25" i="32"/>
  <c r="H25" i="32"/>
  <c r="K25" i="32"/>
  <c r="N25" i="32"/>
  <c r="Q25" i="32"/>
  <c r="B36" i="32"/>
  <c r="E36" i="32"/>
  <c r="H36" i="32"/>
  <c r="K36" i="32"/>
  <c r="N36" i="32"/>
  <c r="Q36" i="32"/>
  <c r="B47" i="32"/>
  <c r="E47" i="32"/>
  <c r="F49" i="32" s="1"/>
  <c r="H47" i="32"/>
  <c r="K47" i="32"/>
  <c r="N47" i="32"/>
  <c r="Q47" i="32"/>
  <c r="R49" i="32"/>
  <c r="Q53" i="32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F29" i="29"/>
  <c r="F25" i="29"/>
  <c r="F24" i="29"/>
  <c r="F22" i="29"/>
  <c r="F21" i="29"/>
  <c r="F29" i="27"/>
  <c r="F25" i="27"/>
  <c r="F24" i="27"/>
  <c r="F22" i="27"/>
  <c r="F21" i="27"/>
  <c r="F29" i="26"/>
  <c r="F25" i="26"/>
  <c r="F24" i="26"/>
  <c r="F22" i="26"/>
  <c r="F21" i="26"/>
  <c r="F29" i="24"/>
  <c r="F25" i="24"/>
  <c r="F24" i="24"/>
  <c r="F22" i="24"/>
  <c r="F21" i="24"/>
  <c r="F29" i="22"/>
  <c r="F25" i="22"/>
  <c r="F24" i="22"/>
  <c r="F22" i="22"/>
  <c r="F21" i="22"/>
  <c r="F29" i="21"/>
  <c r="F25" i="21"/>
  <c r="F24" i="21"/>
  <c r="F22" i="21"/>
  <c r="F21" i="21"/>
  <c r="F29" i="20"/>
  <c r="F25" i="20"/>
  <c r="F24" i="20"/>
  <c r="F22" i="20"/>
  <c r="F21" i="20"/>
  <c r="F29" i="19"/>
  <c r="F25" i="19"/>
  <c r="F24" i="19"/>
  <c r="F22" i="19"/>
  <c r="F21" i="19"/>
  <c r="F29" i="18"/>
  <c r="F25" i="18"/>
  <c r="F24" i="18"/>
  <c r="F22" i="18"/>
  <c r="F21" i="18"/>
  <c r="F29" i="17"/>
  <c r="F25" i="17"/>
  <c r="F24" i="17"/>
  <c r="F22" i="17"/>
  <c r="F21" i="17"/>
  <c r="F23" i="12"/>
  <c r="F22" i="12"/>
  <c r="I49" i="32" l="1"/>
  <c r="O49" i="32"/>
  <c r="R50" i="32"/>
  <c r="F19" i="12"/>
  <c r="F27" i="12"/>
  <c r="F20" i="12"/>
</calcChain>
</file>

<file path=xl/comments1.xml><?xml version="1.0" encoding="utf-8"?>
<comments xmlns="http://schemas.openxmlformats.org/spreadsheetml/2006/main">
  <authors>
    <author>Docu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Промывка скважины после бурения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Рассол плотностью 1,05гр/см3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Промывка скв и долив с рассолом плотностью 1,05гр/см3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Рассол плотностью 1,05гр/см3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Глущение скв с тех, водой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Docu:</t>
        </r>
        <r>
          <rPr>
            <sz val="9"/>
            <color indexed="81"/>
            <rFont val="Tahoma"/>
            <family val="2"/>
            <charset val="204"/>
          </rPr>
          <t xml:space="preserve">
Тех. вода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  <comment ref="N23" authorId="0" shapeId="0">
      <text>
        <r>
          <rPr>
            <b/>
            <sz val="9"/>
            <color indexed="81"/>
            <rFont val="Tahoma"/>
            <charset val="1"/>
          </rPr>
          <t>Docu:</t>
        </r>
        <r>
          <rPr>
            <sz val="9"/>
            <color indexed="81"/>
            <rFont val="Tahoma"/>
            <charset val="1"/>
          </rPr>
          <t xml:space="preserve">
Нефтесодержащий жидкости</t>
        </r>
      </text>
    </comment>
  </commentList>
</comments>
</file>

<file path=xl/comments2.xml><?xml version="1.0" encoding="utf-8"?>
<comments xmlns="http://schemas.openxmlformats.org/spreadsheetml/2006/main">
  <authors>
    <author>awilton</author>
  </authors>
  <commentList>
    <comment ref="G52" authorId="0" shapeId="0">
      <text>
        <r>
          <rPr>
            <b/>
            <i/>
            <sz val="8"/>
            <color indexed="81"/>
            <rFont val="Tahoma"/>
            <family val="2"/>
            <charset val="204"/>
          </rPr>
          <t>Введите количество наименования.</t>
        </r>
      </text>
    </comment>
  </commentList>
</comments>
</file>

<file path=xl/sharedStrings.xml><?xml version="1.0" encoding="utf-8"?>
<sst xmlns="http://schemas.openxmlformats.org/spreadsheetml/2006/main" count="1170" uniqueCount="314">
  <si>
    <t>Задание по программе:</t>
  </si>
  <si>
    <t xml:space="preserve"> № отчета:</t>
  </si>
  <si>
    <t>Трубное давление:</t>
  </si>
  <si>
    <t>Затрубное давление:</t>
  </si>
  <si>
    <t>Межколонное давление:</t>
  </si>
  <si>
    <t>Начало</t>
  </si>
  <si>
    <t>Конец</t>
  </si>
  <si>
    <t>Итого</t>
  </si>
  <si>
    <t>Мастер КПРС</t>
  </si>
  <si>
    <t>ФИО</t>
  </si>
  <si>
    <t>толщина стенки, мм</t>
  </si>
  <si>
    <t>наружный диаметр, мм</t>
  </si>
  <si>
    <t>Данные по скважине</t>
  </si>
  <si>
    <t>Начало бурения:</t>
  </si>
  <si>
    <t>Тип скважины:</t>
  </si>
  <si>
    <t>глубина спуска, м</t>
  </si>
  <si>
    <t>подпись</t>
  </si>
  <si>
    <t>номер телефона</t>
  </si>
  <si>
    <t>Предыдущее</t>
  </si>
  <si>
    <t>Подрядчик:</t>
  </si>
  <si>
    <t>Тип станка:</t>
  </si>
  <si>
    <t>Дата отчета</t>
  </si>
  <si>
    <t>Всего за сутки:</t>
  </si>
  <si>
    <r>
      <t>Сводка по работам (</t>
    </r>
    <r>
      <rPr>
        <u/>
        <sz val="10"/>
        <rFont val="Arial"/>
        <family val="2"/>
        <charset val="204"/>
      </rPr>
      <t>описание проделаных работ</t>
    </r>
    <r>
      <rPr>
        <sz val="10"/>
        <rFont val="Arial"/>
        <family val="2"/>
        <charset val="204"/>
      </rPr>
      <t>)</t>
    </r>
  </si>
  <si>
    <t>часы</t>
  </si>
  <si>
    <t>Превышение стола ротора, м</t>
  </si>
  <si>
    <t>Искусственный забой, м</t>
  </si>
  <si>
    <t>Сегодня</t>
  </si>
  <si>
    <t xml:space="preserve"> Эксплуатационная колонна</t>
  </si>
  <si>
    <t>дневная смена</t>
  </si>
  <si>
    <t>ночная смена</t>
  </si>
  <si>
    <t>Интервал перфорации</t>
  </si>
  <si>
    <t>Служба бурение и ремонт скважин (СБ и РС)</t>
  </si>
  <si>
    <t xml:space="preserve">Ежедневный отчет по освоению, капитальному и подземному ремонту скважин </t>
  </si>
  <si>
    <t>объем, литр на 1-метр</t>
  </si>
  <si>
    <t>обеденный перерыв</t>
  </si>
  <si>
    <t>метеоусловия</t>
  </si>
  <si>
    <t>ожидание по вине третьей стороны</t>
  </si>
  <si>
    <t>Примечание</t>
  </si>
  <si>
    <t>Текущий забой, м</t>
  </si>
  <si>
    <t>№</t>
  </si>
  <si>
    <t>Дата</t>
  </si>
  <si>
    <t>п/п</t>
  </si>
  <si>
    <t>Закачано в скважину</t>
  </si>
  <si>
    <t>Вид операций</t>
  </si>
  <si>
    <t xml:space="preserve">Закачено </t>
  </si>
  <si>
    <t>Заполнение</t>
  </si>
  <si>
    <t>Статический уровень, м</t>
  </si>
  <si>
    <t>ремонт оборудования</t>
  </si>
  <si>
    <t xml:space="preserve"> ожидание по вине Подрядчика</t>
  </si>
  <si>
    <t>Всего часов, в т.ч:</t>
  </si>
  <si>
    <t>Производительное время:</t>
  </si>
  <si>
    <t>Непроизводительное время в т.ч:</t>
  </si>
  <si>
    <t>Параметры давления на скважине</t>
  </si>
  <si>
    <t>Плотность  жидкости   при глушении г/см³</t>
  </si>
  <si>
    <t>Поглощение</t>
  </si>
  <si>
    <t xml:space="preserve">Получено при циркуляции </t>
  </si>
  <si>
    <t>Завоз жидкости на сегодня</t>
  </si>
  <si>
    <t>Всего завезено жидкостей</t>
  </si>
  <si>
    <t>Полученный приток со скважины</t>
  </si>
  <si>
    <t>Остаток в емкостях и на АЦН</t>
  </si>
  <si>
    <t xml:space="preserve">Всего отправлено в терминал или на базу </t>
  </si>
  <si>
    <t>Ртр</t>
  </si>
  <si>
    <t>Рзтр</t>
  </si>
  <si>
    <t>Рм/к</t>
  </si>
  <si>
    <t>Отчет по глушению скважины</t>
  </si>
  <si>
    <t>Отчет по жидкостям</t>
  </si>
  <si>
    <t>№ скважины:</t>
  </si>
  <si>
    <t>вид работы:</t>
  </si>
  <si>
    <t>прочее (ОЗЦ и т.д)</t>
  </si>
  <si>
    <t>ТОО "Zhanros-Drilling"</t>
  </si>
  <si>
    <t>0 атм</t>
  </si>
  <si>
    <t xml:space="preserve"> 0 атм</t>
  </si>
  <si>
    <t>Дневной время</t>
  </si>
  <si>
    <t>м/р. Акшабулак</t>
  </si>
  <si>
    <t>Конец бурения:</t>
  </si>
  <si>
    <t>Ночной время</t>
  </si>
  <si>
    <t>эксплуатационная</t>
  </si>
  <si>
    <t>Кушкинбаев Б/ Сапаров М.</t>
  </si>
  <si>
    <t>М/р</t>
  </si>
  <si>
    <t>Акш</t>
  </si>
  <si>
    <t>Начальник  службы Б и РС.</t>
  </si>
  <si>
    <t>Боранбаев Б.</t>
  </si>
  <si>
    <t>Вода м3</t>
  </si>
  <si>
    <t>вода м3</t>
  </si>
  <si>
    <t>Нефть м3</t>
  </si>
  <si>
    <t xml:space="preserve">Нефть м3  </t>
  </si>
  <si>
    <t>8-777-785-57-67</t>
  </si>
  <si>
    <t>Мастер по КПРС ____________________ Боранбаев Б / Мусрепов Ж.</t>
  </si>
  <si>
    <t>15.06.2020г</t>
  </si>
  <si>
    <t>Скважина № 504</t>
  </si>
  <si>
    <t>Освоение новый скважины после бурения.</t>
  </si>
  <si>
    <t>18.05.2019г</t>
  </si>
  <si>
    <t>04.06.2019г</t>
  </si>
  <si>
    <t>Pастановка вагон и экологических ёмкости. Монтаж гидpо изаляции под буp обоpудавания 60%</t>
  </si>
  <si>
    <t xml:space="preserve">Прием скважины от заказчика, составлен акт. Переезд со скважины Акшабулак № 283 на скважину   Акшабулак № 504 на 100%. </t>
  </si>
  <si>
    <t>УПА-80  kz 146 АL 11</t>
  </si>
  <si>
    <t>16.06.2020г</t>
  </si>
  <si>
    <t>Демонтаж рабочий площадки станка УПА-80 и монтаж роторный площадкий.</t>
  </si>
  <si>
    <t>Демонтаж Ф/А и монтаж ПВО. Замер ВНКТф73мм. (Обеденный перерыв 12:30ч до 13:00ч).</t>
  </si>
  <si>
    <t>Инструктаж по ТБ и ОТ. Установка якоря 4шт для оттяжки станка УПА-80 и монтаж на 100%</t>
  </si>
  <si>
    <t>24</t>
  </si>
  <si>
    <t>8-777-143-51-52</t>
  </si>
  <si>
    <t>Нуртаев Н.</t>
  </si>
  <si>
    <t xml:space="preserve">Установка якоря 4шт для оттяжки станка УПА-80 и монтаж на 100%. Демонтаж Ф/А и монтаж ПВО. Замер ВНКТф73мм 180шт. Демонтаж рабочий площадки станка УПА-80 и монтаж роторный площадкий. ПЗР и спуск долото ф146мм + УБТф89мм 2шт на ВНКТ ф73мм в количестве-46шт,всего-136шт.Посадка на глубине-1444,15м по мера ВНКТ с учетом ПСР. Завоз тех, воды в объёме: 23м3. ПЗР к разбурке МСЦ. </t>
  </si>
  <si>
    <t>Инструктаж по ТБ и ОТ. ПЗР и спуск долото ф146мм + УБТф89мм 2шт на ВНКТ ф73мм в количестве-46шт,всего-136шт.Посадка на глубине-1444,15м по мера ВНКТ с учетом ПСР. Завоз тех, воды в объёме: 23м3. ПЗР к разбурке МСЦ.</t>
  </si>
  <si>
    <t>17.06.2020г</t>
  </si>
  <si>
    <t>Инструктаж по ТБ и ОТ. Разбурка цементного стакана в интервале: 1444,15-1455,88м. (проходка -11,73м). Разбурка МСЦ в интервале: 1455,88-1456,33м с разгрузкой до 1,5 - 2тн от своего веса. (проходка- 0,45м) на выходе корки цемента и алюминиевый стружки с резиновым элементом от МСЦ. Разбурка МСЦ продолжается.</t>
  </si>
  <si>
    <t>Инструктаж по ТБ и ОТ. Продолжение разбурки МСЦ в интервале 1456,33-1456,63м с разгрузкой до 1,5 - 2тн от своего веса. (проходка- 0,30м) на выходе корки цемента и алюминиевый стружки с резиновым элементом от МСЦ и провал. Всего разбурено цем. стакан и МСЦ - 0,75м.</t>
  </si>
  <si>
    <t>ПЗР и подъём долото ф146мм + УБТф89мм 2шт на ВНКТ ф73мм в количестве-60шт, Подъём продолжается.</t>
  </si>
  <si>
    <t>Демонтаж вертлюга с квадратом. ПЗР и доспуск долото ф146мм + УБТф89мм 2шт на ВНКТ ф73мм в количестве-33шт, Всего спущено в скважину ВНКТф73мм 170шт до иск. забоя -1789,91м по мера ВНКТ с учетом ПСР. ПЗР и промывка скважины через затрубное пространство 1,5-цикла до выхода чистой воды.</t>
  </si>
  <si>
    <t>Опрессовка экс. колонну на 160атм; Результат - герметично.</t>
  </si>
  <si>
    <t>Разбурка цементного стакана в интервале: 1444,15-1455,88м. (проходка -11,73м). Разбурка МСЦ в интервале: 1455,88-1456,63м с разгрузкой до 1,5 - 2тн от своего веса. (проходка- 0,75м) на выходе корки цемента и алюминиевый стружки с резиновым элементом от МСЦ и провал. Демонтаж вертлюга с квадратом. ПЗР и доспуск долото ф146мм + УБТф89мм 2шт на ВНКТ ф73мм в количестве-33шт, Всего спущено в скважину ВНКТф73мм 170шт до иск. забоя -1789,91м по мера ВНКТ с учетом ПСР. ПЗР и промывка скважины через затрубное пространство 1,5-цикла до выхода чистой воды. Опрессовка экс. колонну на 160атм; Результат - герметично. ПЗР и подъём долото ф146мм + УБТф89мм 2шт на ВНКТ ф73мм в количестве-60шт, Подъём продолжается.</t>
  </si>
  <si>
    <t>Освоение новой скважины после бурения.</t>
  </si>
  <si>
    <t>Бурение</t>
  </si>
  <si>
    <t>Бурение и промывка</t>
  </si>
  <si>
    <t>18.06.2020г</t>
  </si>
  <si>
    <t>Инструктаж по ТБ и ОТ. Продолжение подъёма долото ф146мм + УБТф89мм 2шт на ВНКТ ф73мм в количестве-110шт с тугим отворотом. Всего подъём 170шт ВНКТф73мм.</t>
  </si>
  <si>
    <t>ПЗР и промывка скважины с рассолом в объёме: 32м3, плотностью 1,05гр/см3 через затрубное пространство 2-цикла до выхода чистой воды.</t>
  </si>
  <si>
    <t>ПЗР и спуск райбера ф148мм на ВНКТф73мм 172шт до иск. забоя 1789,91м с проработкой райбером в интервале:1430-1460м. (Обеденный перерыв от 13:00ч до 13:30ч).</t>
  </si>
  <si>
    <t>Обеденный перерыв.</t>
  </si>
  <si>
    <t>Инструктаж по ТБ и ОТ. Демонтаж роторной площадки с ротором. Монтаж рабочий площадки станка УПА-80.</t>
  </si>
  <si>
    <t>ПЗР и полный подъём райбера ф148мм на ВНКТф73мм 172шт с доливом 2м3 рассола. ГУС.</t>
  </si>
  <si>
    <t>Продолжение подъёма долото ф146мм + УБТф89мм 2шт на ВНКТ ф73мм в количестве-110шт с тугим отворотом. Всего подъём 170шт ВНКТф73мм. ПЗР и спуск райбера ф148мм на ВНКТф73мм 172шт до иск. забоя 1789,91м с проработкой райбером в интервале:1430-1460м. Демонтаж роторной площадки с ротором. Монтаж рабочий площадки станка УПА-80. ПЗР и промывка скважины с рассолом в объёме: 32м3, плотностью 1,05гр/см3 через затрубное пространство 2-цикла до выхода чистой воды. ПЗР и полный подъём райбера ф148мм на ВНКТф73мм 172шт с доливом 2м3 рассола. ГУС.</t>
  </si>
  <si>
    <t>Промывка и  долив скв</t>
  </si>
  <si>
    <t>19.06.2020г</t>
  </si>
  <si>
    <t>Инструктаж по ТБ и ОТ. Ожидание ГИС для проведение записи АКЦ.</t>
  </si>
  <si>
    <t>Работа ГИС компаний ТОО "Каспий". Монтаж оборудование геофизиков. Запись АКЦ. По данным ГИС забой отбит на глубине - 1787м. Опрессовка лубрикатора ГИС на 100атм; Результат - герметично.</t>
  </si>
  <si>
    <t>Инструктаж по ТБ и ОТ. Ожидание интерпретированных данных АКЦ для перфораций скважины.</t>
  </si>
  <si>
    <t>Работа ГИС компаний ТОО "Каспий". Монтаж оборудование геофизиков. Запись АКЦ. По данным ГИС забой отбит на глубине - 1787м. Опрессовка лубрикатора ГИС на 100атм; Результат - герметично. Ожидание интерпретированных данных АКЦ для перфораций скважины.</t>
  </si>
  <si>
    <t>20.06.2020г</t>
  </si>
  <si>
    <t xml:space="preserve">1631,5-1635,5м; 1637,5-1638,5м; 1643,5-1646м. (Σ 7,5м) </t>
  </si>
  <si>
    <r>
      <t>Инструктаж по ТБ и ОТ. Работа ГИС компаний ТОО "Каспий". Монтаж оборудование. Перфорация скважины горизонта М-II-I в интервале: 1631,5-1635,5м; 1637,5-1638,5м; 1643,5-1646м (</t>
    </r>
    <r>
      <rPr>
        <sz val="16"/>
        <rFont val="Calibri"/>
        <family val="2"/>
        <charset val="204"/>
      </rPr>
      <t xml:space="preserve">Σ </t>
    </r>
    <r>
      <rPr>
        <sz val="12"/>
        <rFont val="Arial"/>
        <family val="2"/>
        <charset val="204"/>
      </rPr>
      <t>7,5м</t>
    </r>
    <r>
      <rPr>
        <sz val="9.9499999999999993"/>
        <rFont val="Arial"/>
        <family val="2"/>
        <charset val="204"/>
      </rPr>
      <t xml:space="preserve">) </t>
    </r>
    <r>
      <rPr>
        <sz val="12"/>
        <rFont val="Arial"/>
        <family val="2"/>
        <charset val="204"/>
      </rPr>
      <t>на кабеле с 114мм перфоратором ПКО 114-АТ, 36гр, зарядами ЗПК 114-АТ-03, плотностью 16отв на п/м. Фаза - 60 с привязкой ГК и ЛМ до и после перфораций. (Во время работы ГИС завоз ВНКТф73мм 180шт (новый) со склада ТОО СП "КГМ" и разгрузка на стеллаж. Снятие протектора и очистка от зоводских смазок на резбавой части. Замер ВНКТф73мм 180шт).</t>
    </r>
  </si>
  <si>
    <t>ПЗР и спуск воронки ф110мм на ВНКТф73мм 170шт с гидромуфтами 1 и 2мм. Башмак воронки ф110мм на глубине -1612,46м с учётом П.С.Р. Гидромуфта ф1мм установлено на глубине-849,02м. Гидромуфта ф2мм установлено на глубине-998,36м.</t>
  </si>
  <si>
    <t>Демонтаж ПВО. Монтаж Ф/А и опрессовка на 70атм; Результат - герметично.</t>
  </si>
  <si>
    <t>12</t>
  </si>
  <si>
    <t xml:space="preserve">Работа ГИС компаний ТОО "Каспий". Монтаж оборудование. Перфорация скважины горизонта М-II-I в интервале: 1631,5-1635,5м; 1637,5-1638,5м; 1643,5-1646м (Σ 7,5м) на кабеле с 114мм перфоратором ПКО 114-АТ, 36гр, зарядами ЗПК 114-АТ-03, плотностью 16отв на п/м. Фаза - 60 с привязкой ГК и ЛМ до и после перфораций. (Во время работы ГИС завоз ВНКТф73мм 180шт (новый) со склада ТОО СП "КГМ" и разгрузка на стеллаж. Снятие протектора и очистка от зоводских смазок на резбавой части. Замер ВНКТф73мм 180шт). ПЗР и спуск воронки ф110мм на ВНКТф73мм 170шт с гидромуфтами 1 и 2мм. Башмак воронки ф110мм на глубине -1612,46м с учётом П.С.Р. Гидромуфта ф1мм установлено на глубине-849,02м. Гидромуфта ф2мм установлено на глубине-998,36м. Демонтаж ПВО. Монтаж Ф/А и опрессовка на 70атм; Результат - герметично. </t>
  </si>
  <si>
    <t>21.06.2020г</t>
  </si>
  <si>
    <t xml:space="preserve"> Всего получен приток</t>
  </si>
  <si>
    <t>Размер штуцера</t>
  </si>
  <si>
    <t>Рзатр (атм)</t>
  </si>
  <si>
    <t>Ртр (атм)</t>
  </si>
  <si>
    <t>Плотность воды (гр/см3)</t>
  </si>
  <si>
    <t>Total Water</t>
  </si>
  <si>
    <t>Всего нефти</t>
  </si>
  <si>
    <t>Объем нефти
(м3) *</t>
  </si>
  <si>
    <t>Объем воды 
(м3) *</t>
  </si>
  <si>
    <t>%т нефти</t>
  </si>
  <si>
    <t xml:space="preserve"> %  воды </t>
  </si>
  <si>
    <t>Итого
приток (м3)</t>
  </si>
  <si>
    <t>Фактич. Приток (м3)</t>
  </si>
  <si>
    <t>Уровень жидк. (м)</t>
  </si>
  <si>
    <t>Время</t>
  </si>
  <si>
    <r>
      <t>21.06</t>
    </r>
    <r>
      <rPr>
        <b/>
        <i/>
        <sz val="8"/>
        <rFont val="Arial"/>
        <family val="2"/>
        <charset val="204"/>
      </rPr>
      <t>.2020г  Акшабулак скв № 504.                                     интервал перфораций: 1631,5-1635,5м; 1637,5-1638,5м; 1643,5-1646м (</t>
    </r>
    <r>
      <rPr>
        <sz val="12"/>
        <rFont val="Calibri"/>
        <family val="2"/>
        <charset val="204"/>
      </rPr>
      <t>Σ</t>
    </r>
    <r>
      <rPr>
        <b/>
        <i/>
        <sz val="8"/>
        <rFont val="Arial"/>
        <family val="2"/>
        <charset val="204"/>
      </rPr>
      <t>7,5м)</t>
    </r>
  </si>
  <si>
    <t xml:space="preserve">Отбор жидкости после компрессирование </t>
  </si>
  <si>
    <t>Боранбаев Б / Мусрепов Ж.</t>
  </si>
  <si>
    <t>Инструктаж по ТБ и ОТ. Ожидание компрессора компаний ТОО "Фрак-Джет".</t>
  </si>
  <si>
    <t>Работа компаний ТОО "Фрак Джет". Для компрессирование сквважины. Подгонка и монтаж линий с опрессовкой 210атм, герметично.  Работа ГИС компаний АО "Казпромгеофизика". Монтаж оборудование геофизиков. Опрессовка лубрикатора на 100атм; герметично. Спуск прибора и запись статика. Работа ГИС запись статика продолжается.</t>
  </si>
  <si>
    <t>Инструктаж по ТБ и ОТ. Продолжение работа ГИС записи статики.</t>
  </si>
  <si>
    <t>Ожидание компрессора компаний ТОО "Фрак-Джет". Работа компаний ТОО "Фрак Джет". Для компрессирование сквважины. Подгонка и монтаж линий с опрессовкой 210атм, герметично.  Работа ГИС компаний АО "Казпромгеофизика". Монтаж оборудование геофизиков. Опрессовка лубрикатора на 100атм; герметично. Спуск прибора и запись статика. С 23:00ч Компрессирование скважины с выходом в экологическую ёмкость и проведением ГИС - контроль записи динамики. Отбор жидкости тех, воды в объёме: 24,19м3. Ртр=1атм; Рзтр=40атм. Проведение ГИС - контроль при компрессирований  (продолжается).</t>
  </si>
  <si>
    <t>23:00</t>
  </si>
  <si>
    <t>01:00</t>
  </si>
  <si>
    <t>00:00</t>
  </si>
  <si>
    <t>02:00</t>
  </si>
  <si>
    <t>03:00</t>
  </si>
  <si>
    <t>04:00</t>
  </si>
  <si>
    <t>05:00</t>
  </si>
  <si>
    <t>06:00</t>
  </si>
  <si>
    <t>___</t>
  </si>
  <si>
    <t>Запуск Азот</t>
  </si>
  <si>
    <t>Запись Динамика</t>
  </si>
  <si>
    <t>24,19 м3</t>
  </si>
  <si>
    <t>С 23:00ч Компрессирование скважины с выходом в экологическую ёмкость и проведением ГИС - контроль записи динамики. Отбор жидкости тех, воды 100% в объёме: 24,19м3. Ртр=1атм; Рзтр=40атм. Проведение ГИС - контроль при компрессирований  (продолжается).</t>
  </si>
  <si>
    <t>22.06.2020г</t>
  </si>
  <si>
    <r>
      <t>22.06</t>
    </r>
    <r>
      <rPr>
        <b/>
        <i/>
        <sz val="8"/>
        <rFont val="Arial"/>
        <family val="2"/>
        <charset val="204"/>
      </rPr>
      <t>.2020г  Акшабулак скв № 504.                                     интервал перфораций: 1631,5-1635,5м; 1637,5-1638,5м; 1643,5-1646м (</t>
    </r>
    <r>
      <rPr>
        <sz val="12"/>
        <rFont val="Calibri"/>
        <family val="2"/>
        <charset val="204"/>
      </rPr>
      <t>Σ</t>
    </r>
    <r>
      <rPr>
        <b/>
        <i/>
        <sz val="8"/>
        <rFont val="Arial"/>
        <family val="2"/>
        <charset val="204"/>
      </rPr>
      <t>7,5м)</t>
    </r>
  </si>
  <si>
    <t>7:00</t>
  </si>
  <si>
    <t>8:00</t>
  </si>
  <si>
    <t>9:00</t>
  </si>
  <si>
    <t>65-35</t>
  </si>
  <si>
    <t>Срезка</t>
  </si>
  <si>
    <t>10:00</t>
  </si>
  <si>
    <t xml:space="preserve">Инструктаж по ТБ и ОТ. Продолжение компрессирование скважины с выходом в экологическую ёмкость и проведением ГИС - контроль записи динамики. Отбор нефтесодержащиесся жидкости 65% воды в объёме: 6,86м3. Всего отбор жидкости в объёме: 31,05м3. Ртр=12атм; Рзтр=55атм. </t>
  </si>
  <si>
    <t>ГУС и тех, отстой.</t>
  </si>
  <si>
    <t>11:00</t>
  </si>
  <si>
    <t>12:00</t>
  </si>
  <si>
    <t>_____</t>
  </si>
  <si>
    <t>Тех, отстой.</t>
  </si>
  <si>
    <t>13:00</t>
  </si>
  <si>
    <t>14:00</t>
  </si>
  <si>
    <t>15:00</t>
  </si>
  <si>
    <t>16:00</t>
  </si>
  <si>
    <t>17:00</t>
  </si>
  <si>
    <t>____</t>
  </si>
  <si>
    <t xml:space="preserve">Тех, отстой </t>
  </si>
  <si>
    <t>Тех, отстой</t>
  </si>
  <si>
    <t>СПО брибора запись статика</t>
  </si>
  <si>
    <t>РУС и работа ГИС. Спуск и подъём прибора и запись статика. Ртр=29атм; Рзтр=31атм. Демонтаж оборудование ГИС.</t>
  </si>
  <si>
    <t>ПЗР и стравливание устья скважины с выходом в экологическую ёмкость на выходе сухой газ без жидкости. Ртр=0атм; Рзтр=0атм.</t>
  </si>
  <si>
    <t>Демонтаж Ф/А и монтаж ПВО с опрессовкой на 130атм; герметично.</t>
  </si>
  <si>
    <t>Компрессирование скв</t>
  </si>
  <si>
    <t>Глущение скв</t>
  </si>
  <si>
    <t>Инструктаж по ТБ и ОТ. Глушение скважины с тех, водой плотностью 1,01гр/см3 в объёме: 30м3 через затрубное пространство. Тех, отстой. Ртр=0атм; Рзтр=0атм.</t>
  </si>
  <si>
    <t>Подъём прибора и ГУС. Тех, отстой. Ртр=29атм; Рзтр=31атм. (Обеденный перерыв от 13:00ч до 13:30ч).</t>
  </si>
  <si>
    <t>Монтаж ПВО под ЭЦН.</t>
  </si>
  <si>
    <t>ПЗР и полный подьём воронки ф110мм на ВНКТф73мм 170шт с гидромуфтами 1 и 2мм. (Подъём производилось с доливом с тех, водой в объёме: 2м3). (Обеденный перерыв от 23:00ч до 23:30ч).</t>
  </si>
  <si>
    <t xml:space="preserve">Продолжение компрессирование скважины с выходом в экологическую ёмкость и проведением ГИС - контроль записи динамики. Отбор нефтесодержащиесся жидкости 65% воды в объёме: 6,86м3. Всего отбор жидкости в объёме: 31,05м3. Ртр=12атм; Рзтр=55атм. Подъём прибора и ГУС. Тех, отстой. Ртр=29атм; Рзтр=31атм. РУС и работа ГИС. Спуск и подъём прибора и запись статика. Ртр=29атм; Рзтр=31атм. Демонтаж оборудование ГИС. ПЗР и стравливание устья скважины с выходом в экологическую ёмкость на выходе сухой газ без жидкости. Ртр=0атм; Рзтр=0атм. Глушение скважины с тех, водой плотностью 1,01гр/см3 в объёме: 30м3 через затрубное пространство. Тех, отстой. Ртр=0атм; Рзтр=0атм. Демонтаж Ф/А и монтаж ПВО с опрессовкой на 130атм; герметично. ПЗР и полный подьём воронки ф110мм на ВНКТф73мм 170шт с гидромуфтами 1 и 2мм. (Подъём производилось с доливом с тех, водой в объёме: 2м3). Монтаж ПВО под ЭЦН.     </t>
  </si>
  <si>
    <t>23.06.2020г</t>
  </si>
  <si>
    <t xml:space="preserve">Инструктаж по ТБ и ОТ. Монтаж компоновки насоса УЭЦН 60/1700  с представителем тех.службы ТОО СП "КГМ". </t>
  </si>
  <si>
    <t>Демонтаж ПВО под ЭЦН и монтаж планщайбы с задвижкой. Монтаж Ф/Ё и установка кабельного ввода с уплотнительными сальниками.</t>
  </si>
  <si>
    <t>Ожидание светлого времени сутки дня для ПЗР к запуску насоса.</t>
  </si>
  <si>
    <t>Спуск компоновки насоса УЭЦН 60/1700 с обратным и сбивным клапанами на ВНКТ ф73мм в количестве-120шт с шаблонированием шаблоном 59,6мм.  При спуске каждый 300-метров прозвон кабеля и опрессовка трубного пространство и обратного клапана на 70атм - герметично. Изоляция есть. Спуск продолжается. (Обеденный перерыв от 13:00 до 13:30)</t>
  </si>
  <si>
    <t xml:space="preserve">Монтаж компоновки насоса УЭЦН 60/1700  с представителем тех.службы ТОО СП "КГМ". Спуск компоновки насоса УЭЦН 60/1700 с обратным и сбивным клапанами на ВНКТ ф73мм в количестве- 164шт с шаблонированием шаблоном 59,6мм.  При спуске каждый 300-метров прозвон кабеля и опрессовка трубного пространство и обратного клапана на 70атм - герметично. Изоляция есть. Приёмный насос на глубине-1568,01м. Башмак ПЭД на глубине-1577,34м. Демонтаж ПВО под ЭЦН и монтаж планщайбы с задвижкой. Монтаж Ф/Ё и установка кабельного ввода с уплотнительными сальниками. Ожидание светлого времени сутки дня для ПЗР к запуску насоса. </t>
  </si>
  <si>
    <t xml:space="preserve">Инструктаж по ТБ и ОТ. Продолжение спуска компоновки насоса УЭЦН 60/1700 с обратным и сбивным клапанами на ВНКТ ф73мм в количестве-44шт с шаблонированием шаблоном 59,6мм.  При спуске каждый 300-метров прозвон кабеля и опрессовка трубного пространство и обратного клапана на 70атм - герметично. Изоляция есть. Всего спущено 164шт ВНКТф73мм. Приёмный насос на глубине-1568,01м. Башмак ПЭД на глубине-1577,34м. </t>
  </si>
  <si>
    <t>24.06.2020г</t>
  </si>
  <si>
    <t xml:space="preserve">Запуск насоса УЭЦН 60/1700 отбор жидкости </t>
  </si>
  <si>
    <r>
      <t>24.06</t>
    </r>
    <r>
      <rPr>
        <b/>
        <i/>
        <sz val="8"/>
        <rFont val="Arial"/>
        <family val="2"/>
        <charset val="204"/>
      </rPr>
      <t>.2020г  Акшабулак скв № 504.                                     интервал перфораций: 1631,5-1635,5м; 1637,5-1638,5м; 1643,5-1646м (</t>
    </r>
    <r>
      <rPr>
        <sz val="12"/>
        <rFont val="Calibri"/>
        <family val="2"/>
        <charset val="204"/>
      </rPr>
      <t>Σ</t>
    </r>
    <r>
      <rPr>
        <b/>
        <i/>
        <sz val="8"/>
        <rFont val="Arial"/>
        <family val="2"/>
        <charset val="204"/>
      </rPr>
      <t>7,5м)</t>
    </r>
  </si>
  <si>
    <t xml:space="preserve">                  12:00ч Запуск насоса УЭЦН 60/1700. </t>
  </si>
  <si>
    <t>Отбор жид. на эко. ёмкость</t>
  </si>
  <si>
    <t>Инструктаж по ТБ и ОТ. Пропарка устья скважины и очистка шахты. ПЗР к запуску насоса УЭЦН 60/1700.</t>
  </si>
  <si>
    <t>18:00</t>
  </si>
  <si>
    <t>Остановка насоса УЭЦН 60/1700. Замена ТМПН.</t>
  </si>
  <si>
    <t xml:space="preserve">12:00ч Запуск насоса УЭЦН 60/1700 с выходом в экологическую ёмкость, подача есть. На выходе тех, вода. Отбор жидкости в объёме: 9,89м3. Параметры:  Частота - 40Гц, Ток- 21,4 Ампер, Загрузка -61,1 %. Давление на приеме - 151атм. Ртр=0атм.Рзтр=0атм.Рм/к = 0атм. Откачка c экологиеской ёмкости на нефтевоз в объёме-30м3 нефтесодержащей жидкости и отправка на слив в терминал ТОО СП "КГМ". </t>
  </si>
  <si>
    <t>19:00</t>
  </si>
  <si>
    <t>20:00</t>
  </si>
  <si>
    <t>21:00</t>
  </si>
  <si>
    <t>22:00</t>
  </si>
  <si>
    <t>Запуск насоса УЭЦН 60/1700 с выходом в экологическую ёмкость, подача есть. навыходе тех, вода. Отбор жидкости в объёме: 5,74м3. Всего: отбор нефтесодержащий жидкости в объёме: 15,63м3.  Параметры:  Частота - 40Гц, Ток- 20 Ампер, Загрузка -45,4 %. Давление на приеме - 43атм. Ртр=0атм.Рзтр=0атм.Рм/к = 0атм. Проба 1шт отправлено в лабораторию для анализа.</t>
  </si>
  <si>
    <t>Стоп насоса замена ТМПН</t>
  </si>
  <si>
    <t>0:00</t>
  </si>
  <si>
    <t>43,25 м3</t>
  </si>
  <si>
    <t>Боранбаев Б / Нуртаев Н.</t>
  </si>
  <si>
    <t>Пропарка устья скважины и очистка шахты. ПЗР к запуску насоса УЭЦН 60/1700. 12:00ч Запуск насоса УЭЦН 60/1700 с выходом в экологическую ёмкость, подача есть. На выходе тех, вода. Отбор жидкости в объёме: 9,89м3. Параметры:  Частота - 40Гц, Ток- 21,4 Ампер, Загрузка -61,1 %. Давление на приеме - 151атм. Ртр=0атм.Рзтр=0атм.Рм/к = 0атм. Всего откачка c экологиеской ёмкости на нефтевоз в объёме-58м3 нефтесодержащей жидкости и отправка на слив в терминал ТОО СП "КГМ". Остановка насоса УЭЦН 60/1700. Замена ТМПН. Запуск насоса УЭЦН 60/1700 с выходом в экологическую ёмкость, подача есть. на выходе нефтесодержащий жидкость.  Отбор жидкости в объёме: 33,36м3. Всего: отбор нефтесодержащий жидкости в объёме: 43,25м3.  Параметры:  Частота - 40Гц, Ток- 20 Ампер, Загрузка -45,4 %. Давление на приеме - 43атм. Ртр=0атм.Рзтр=0атм.Рм/к = 0атм. Проба 4шт отправлено в лабораторию для анализа. Отбор жидкости продолжается.</t>
  </si>
  <si>
    <t>Инструктаж по ТБ и ОТ. Продолжение отбора жидкости с выходом в экологическую ёмкость в объёме: 27,62м3. Всего отбор нефтесодержащий жидкости в объёме: 43,25м3. Параметры:  Частота - 40Гц, Ток- 20 Ампер, Загрузка -45,4 %. Давление на приеме - 43атм. Ртр=0атм.Рзтр=0атм.Рм/к = 0атм. Проба 3шт отправлено в лабораторию для анализа. Откачка c экологиеской ёмкости на нефтевоз в объёме-28м3 нефтесодержащей жидкости и отправка на слив в терминал ТОО СП "КГМ". Всего вывоз нефтесодержащий жидкости в объёме: 58м3 в терминал ТОО СП "КГМ". Отбор жидкости продолжается.</t>
  </si>
  <si>
    <t>Отбор жид</t>
  </si>
  <si>
    <t>25.06.2020г</t>
  </si>
  <si>
    <r>
      <t>25.06</t>
    </r>
    <r>
      <rPr>
        <b/>
        <i/>
        <sz val="8"/>
        <rFont val="Arial"/>
        <family val="2"/>
        <charset val="204"/>
      </rPr>
      <t>.2020г  Акшабулак скв № 504.                                     интервал перфораций: 1631,5-1635,5м; 1637,5-1638,5м; 1643,5-1646м (</t>
    </r>
    <r>
      <rPr>
        <sz val="12"/>
        <rFont val="Calibri"/>
        <family val="2"/>
        <charset val="204"/>
      </rPr>
      <t>Σ</t>
    </r>
    <r>
      <rPr>
        <b/>
        <i/>
        <sz val="8"/>
        <rFont val="Arial"/>
        <family val="2"/>
        <charset val="204"/>
      </rPr>
      <t>7,5м)</t>
    </r>
  </si>
  <si>
    <t>64,4 м3</t>
  </si>
  <si>
    <t>15:00ч перевод на шлейф.</t>
  </si>
  <si>
    <t>15:00ч Перевод скважины на шлейфную линию.</t>
  </si>
  <si>
    <t>Инструктаж по ТБ и ОТ. Продолжение отбора жидкости с выходом в экологическую ёмкость в объёме: 21,15м3. Всего отбор нефтесодержащий жидкости в объёме: 64,4м3. Параметры:  Частота - 40Гц, Ток- 20 Ампер, Загрузка -45,4 %. Давление на приеме - 43атм. Ртр=0атм.Рзтр=0атм.Рм/к = 0атм. Проба 2шт отправлено в лабораторию для анализа. Откачка c экологиеской ёмкости на нефтевоз в объёме-30м3 нефтесодержащей жидкости и отправка на слив в терминал ТОО СП "КГМ". Во время отбора демонтаж станка УПА-80 и пропарка устья скважины и очистка шахты.</t>
  </si>
  <si>
    <t>9</t>
  </si>
  <si>
    <r>
      <t xml:space="preserve">Продолжение отбора жидкости с выходом в экологическую ёмкость в объёме: 21,15м3. Всего отбор нефтесодержащий жидкости в объёме: 64,4м3. Параметры:  Частота - 40Гц, Ток- 20 Ампер, Загрузка -45,4 %. Давление на приеме - 43атм. Ртр=0атм.Рзтр=0атм.Рм/к = 0атм. Проба 2шт отправлено в лабораторию для анализа. Откачка c экологиеской ёмкости на нефтевоз в объёме-30м3 нефтесодержащей жидкости и отправка на слив в терминал ТОО СП "КГМ". Во время отбора демонтаж станка УПА-80 и пропарка устья скважины и очистка шахты. </t>
    </r>
    <r>
      <rPr>
        <b/>
        <sz val="12"/>
        <rFont val="Arial"/>
        <family val="2"/>
        <charset val="204"/>
      </rPr>
      <t>15:00ч Перевод скважины на шлейфную линию.</t>
    </r>
  </si>
  <si>
    <t xml:space="preserve">  в интервале: 1631,5-1635,5м; 1637,5-1638,5м; 1643,5-1646  (Σ 7,5м).</t>
  </si>
  <si>
    <t xml:space="preserve">  Интервал перфораций горизонта М-II-1.</t>
  </si>
  <si>
    <t>Погpужной датчик (новые) № 71383  L= 0,63м.  На гл-1577,97м.</t>
  </si>
  <si>
    <t xml:space="preserve"> </t>
  </si>
  <si>
    <t>Электродвигатель (новые) № Б 190400323  L= 5,10м.  На гл-1577,34м.</t>
  </si>
  <si>
    <t>Гидрозащита (новые) № Б 190500465 L= 2,63м.  На гл-1572,24м.</t>
  </si>
  <si>
    <t>Газосепаратор (новые) № Б 190400248 L= 1,60м.  На гл-1569,61м.</t>
  </si>
  <si>
    <t xml:space="preserve">Насос УЭЦН-60/1700 (новые) № Б 190400739 L= 4,20м. На гл-1568,01м. </t>
  </si>
  <si>
    <t xml:space="preserve">Насос УЭЦН-60/1700 (новые) № Б 190400742  L= 4,20м. На гл-1563,81м. </t>
  </si>
  <si>
    <t>Насос УЭЦН-60/1700 (новые) № Б 190501087  L= 3,25м. На гл-1559,61м.</t>
  </si>
  <si>
    <t>Преводник гл/вк (новые)  L= 0,14 м.  На гл-1556,36м.</t>
  </si>
  <si>
    <t>ВНКТØ73мм 2 шт (новые) L= 18,89м.  На гл-1556,22м.</t>
  </si>
  <si>
    <t>Обратный клапан КО-73(новые) № 180707471 L= 0,14м. На гл-1537,33м.</t>
  </si>
  <si>
    <t>Шламоуловитель ШУ-73 (новые) № 19040013 L= 0,11м. На гл-1537,19м.</t>
  </si>
  <si>
    <t>ВНКТØ73мм 2 шт (новые) L= 18,44м.  На гл-1537,08м.</t>
  </si>
  <si>
    <t>Сливной клапан КС-73 (новые) № А18072454  L= 0,12 м.  На гл-1518,64м.</t>
  </si>
  <si>
    <t xml:space="preserve">Экс. колонна Ø168,3мм х 8,94мм    0 - 1798,19м.                                                                </t>
  </si>
  <si>
    <t>ВНКТØ73мм 160 шт. (новые) L= 1508,79м.  На гл-1518,52м.</t>
  </si>
  <si>
    <t>Патрубок ф73мм под планшайбой (новые) L= 4,09 м.  На гл-9,73м.</t>
  </si>
  <si>
    <t>Разница стола ротора L= 5,64м.</t>
  </si>
  <si>
    <t>Схема подземной компоновки скважины</t>
  </si>
  <si>
    <t xml:space="preserve">      м/р "Акшабулак"  скв. № 504.</t>
  </si>
  <si>
    <t>Дата 23.06.2020 г.</t>
  </si>
  <si>
    <t>Мастер бригады</t>
  </si>
  <si>
    <t xml:space="preserve"> Кабельный удленитель № 869333</t>
  </si>
  <si>
    <t>№ 71383</t>
  </si>
  <si>
    <t>Датчик                                        (новые)</t>
  </si>
  <si>
    <t>№ Б 190400323</t>
  </si>
  <si>
    <t>ПЭД                                            (новые)</t>
  </si>
  <si>
    <t>№ Б 190500465</t>
  </si>
  <si>
    <t>Гидрозащита                             (новые)</t>
  </si>
  <si>
    <t>№ Б 190400248</t>
  </si>
  <si>
    <t>Газосепаратор                           (новые)</t>
  </si>
  <si>
    <t>№ Б 190400739</t>
  </si>
  <si>
    <t>Насос УЭЦН 60/1700                (новые)</t>
  </si>
  <si>
    <t>№ Б 190400742</t>
  </si>
  <si>
    <t>№ Б 190501087</t>
  </si>
  <si>
    <t>Переходник с ГхВ                      (новые)</t>
  </si>
  <si>
    <t>ВНКТф73мм                               (новые)</t>
  </si>
  <si>
    <t>№ 180707471</t>
  </si>
  <si>
    <t>Обратный клапан                      (новые)</t>
  </si>
  <si>
    <t xml:space="preserve">    </t>
  </si>
  <si>
    <t>№ 19040013</t>
  </si>
  <si>
    <t>Шламоуловитель                      (новые)</t>
  </si>
  <si>
    <t>№ А 18072454</t>
  </si>
  <si>
    <t>Сливной клапан                        (новые)</t>
  </si>
  <si>
    <r>
      <t>Патрубок73</t>
    </r>
    <r>
      <rPr>
        <sz val="10"/>
        <rFont val="Arial"/>
        <family val="2"/>
        <charset val="204"/>
      </rPr>
      <t>мм</t>
    </r>
    <r>
      <rPr>
        <sz val="12"/>
        <rFont val="Arial"/>
        <family val="2"/>
      </rPr>
      <t xml:space="preserve"> под планщайбы (новые)</t>
    </r>
  </si>
  <si>
    <t>Разница стола ротора (м)</t>
  </si>
  <si>
    <t>мср</t>
  </si>
  <si>
    <t>#</t>
  </si>
  <si>
    <t xml:space="preserve"> Подземное оборудование</t>
  </si>
  <si>
    <t>1 до 164</t>
  </si>
  <si>
    <t>201 до 240</t>
  </si>
  <si>
    <t>161 до 200</t>
  </si>
  <si>
    <t>121 до 160</t>
  </si>
  <si>
    <t>81 до 120</t>
  </si>
  <si>
    <t>41 до 80</t>
  </si>
  <si>
    <t>1 до 40</t>
  </si>
  <si>
    <t xml:space="preserve">  </t>
  </si>
  <si>
    <t>УПА-80</t>
  </si>
  <si>
    <t>73мм НКТ</t>
  </si>
  <si>
    <t>Дата:</t>
  </si>
  <si>
    <t>М/р. Акшабулак</t>
  </si>
  <si>
    <t>Скважина: 504</t>
  </si>
  <si>
    <t>Замер НКТ</t>
  </si>
  <si>
    <t>Представитель тех. службы</t>
  </si>
  <si>
    <r>
      <rPr>
        <b/>
        <sz val="12"/>
        <rFont val="Arial Cyr"/>
        <charset val="204"/>
      </rPr>
      <t>Мастер КПРС  ТОО "Zhanros Drilling"</t>
    </r>
    <r>
      <rPr>
        <sz val="12"/>
        <rFont val="Arial Cyr"/>
        <charset val="204"/>
      </rPr>
      <t xml:space="preserve">     ___________________        </t>
    </r>
    <r>
      <rPr>
        <b/>
        <sz val="12"/>
        <rFont val="Arial Cyr"/>
        <charset val="204"/>
      </rPr>
      <t xml:space="preserve">Боранбаев Б / Мусрепов Ж. </t>
    </r>
  </si>
  <si>
    <r>
      <rPr>
        <b/>
        <sz val="14"/>
        <rFont val="Times New Roman"/>
        <family val="1"/>
        <charset val="204"/>
      </rPr>
      <t xml:space="preserve">Представитель тех. службы   </t>
    </r>
    <r>
      <rPr>
        <sz val="14"/>
        <rFont val="Times New Roman"/>
        <family val="1"/>
        <charset val="204"/>
      </rPr>
      <t xml:space="preserve">     </t>
    </r>
    <r>
      <rPr>
        <sz val="12"/>
        <rFont val="Times New Roman"/>
        <family val="1"/>
        <charset val="204"/>
      </rPr>
      <t xml:space="preserve">      ______________________     _____________________________</t>
    </r>
    <r>
      <rPr>
        <b/>
        <sz val="12"/>
        <rFont val="Times New Roman"/>
        <family val="1"/>
        <charset val="204"/>
      </rPr>
      <t xml:space="preserve"> </t>
    </r>
  </si>
  <si>
    <t>Представитель службы Б и РС</t>
  </si>
  <si>
    <r>
      <t xml:space="preserve">Представитель службы Б и РС                     ______________________    </t>
    </r>
    <r>
      <rPr>
        <sz val="12"/>
        <rFont val="Arial"/>
        <family val="2"/>
        <charset val="204"/>
      </rPr>
      <t>__________________________</t>
    </r>
    <r>
      <rPr>
        <sz val="12"/>
        <rFont val="Times New Roman"/>
        <family val="1"/>
        <charset val="204"/>
      </rPr>
      <t>.</t>
    </r>
  </si>
  <si>
    <t>Исскусственный забой -1787м. (по данным ГИС от 20.06.2020г.)</t>
  </si>
  <si>
    <t>МСЦ - 1455,88м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</si>
</sst>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General_)"/>
    <numFmt numFmtId="170" formatCode="#,##0\ &quot;F&quot;;[Red]\-#,##0\ &quot;F&quot;"/>
    <numFmt numFmtId="171" formatCode="#,##0.00\ &quot;F&quot;;[Red]\-#,##0.00\ &quot;F&quot;"/>
    <numFmt numFmtId="172" formatCode="_-* #,##0&quot;ðóá&quot;_-;\-* #,##0&quot;ðóá&quot;_-;_-* &quot;-&quot;&quot;ðóá&quot;_-;_-@_-"/>
    <numFmt numFmtId="173" formatCode="h:mm;@"/>
    <numFmt numFmtId="174" formatCode="#,##0.0_%\);[Red]\(#,##0.0%\)"/>
    <numFmt numFmtId="175" formatCode="&quot;$&quot;#.;\(&quot;$&quot;#,\)"/>
    <numFmt numFmtId="176" formatCode="_-* #,##0\ &quot;DM&quot;_-;\-* #,##0\ &quot;DM&quot;_-;_-* &quot;-&quot;\ &quot;DM&quot;_-;_-@_-"/>
    <numFmt numFmtId="177" formatCode="_(&quot;$&quot;* #,##0_);_(&quot;$&quot;* \(#,##0\);_(&quot;$&quot;* &quot;-&quot;_);_(@_)"/>
    <numFmt numFmtId="178" formatCode="0.000&quot;%&quot;"/>
    <numFmt numFmtId="179" formatCode="_-* #,##0\ _D_M_-;\-* #,##0\ _D_M_-;_-* &quot;-&quot;\ _D_M_-;_-@_-"/>
    <numFmt numFmtId="180" formatCode="_-* #,##0.00\ _D_M_-;\-* #,##0.00\ _D_M_-;_-* &quot;-&quot;??\ _D_M_-;_-@_-"/>
    <numFmt numFmtId="181" formatCode="_(* #,##0.00_);_(* \(#,##0.00\);_(* &quot;-&quot;??_);_(@_)"/>
    <numFmt numFmtId="182" formatCode="#,##0.00\ &quot;Pts&quot;;\-#,##0.00\ &quot;Pts&quot;"/>
    <numFmt numFmtId="183" formatCode="_(&quot;$&quot;* #,##0.00_);_(&quot;$&quot;* \(#,##0.00\);_(&quot;$&quot;* &quot;-&quot;??_);_(@_)"/>
    <numFmt numFmtId="184" formatCode="0.0%"/>
    <numFmt numFmtId="185" formatCode="[$-419]d\ mmm\ yy;@"/>
  </numFmts>
  <fonts count="11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8"/>
      <name val="Arial MT"/>
    </font>
    <font>
      <sz val="12"/>
      <name val="Arial"/>
      <family val="2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Geneva"/>
    </font>
    <font>
      <b/>
      <sz val="10"/>
      <name val="Arial"/>
      <family val="2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  <charset val="204"/>
    </font>
    <font>
      <u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2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rgb="FFFF000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  <charset val="204"/>
    </font>
    <font>
      <sz val="11"/>
      <color indexed="20"/>
      <name val="Calibri"/>
      <family val="2"/>
    </font>
    <font>
      <sz val="12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erif"/>
      <family val="1"/>
      <charset val="204"/>
    </font>
    <font>
      <b/>
      <sz val="10"/>
      <name val="Times New Roman"/>
      <family val="1"/>
    </font>
    <font>
      <sz val="10"/>
      <name val="Arial CE"/>
      <charset val="238"/>
    </font>
    <font>
      <sz val="10"/>
      <color indexed="16"/>
      <name val="MS Serif"/>
      <family val="1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  <charset val="204"/>
    </font>
    <font>
      <u/>
      <sz val="8.25"/>
      <color indexed="12"/>
      <name val="Arial Narrow"/>
      <family val="2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MT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  <charset val="204"/>
    </font>
    <font>
      <sz val="10"/>
      <name val="Helv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.9499999999999993"/>
      <name val="Arial"/>
      <family val="2"/>
      <charset val="204"/>
    </font>
    <font>
      <sz val="16"/>
      <name val="Calibri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 Cyr"/>
      <charset val="204"/>
    </font>
    <font>
      <b/>
      <sz val="8"/>
      <name val="Arial"/>
      <family val="2"/>
    </font>
    <font>
      <sz val="10"/>
      <name val="Arial"/>
      <family val="2"/>
    </font>
    <font>
      <b/>
      <sz val="10"/>
      <name val="Arial Cyr"/>
      <charset val="204"/>
    </font>
    <font>
      <b/>
      <i/>
      <sz val="8"/>
      <name val="Arial"/>
      <family val="2"/>
      <charset val="204"/>
    </font>
    <font>
      <sz val="12"/>
      <name val="Calibri"/>
      <family val="2"/>
      <charset val="204"/>
    </font>
    <font>
      <sz val="12"/>
      <name val="Times New Roman"/>
      <family val="1"/>
      <charset val="204"/>
    </font>
    <font>
      <sz val="8"/>
      <name val="Arial Cyr"/>
      <family val="2"/>
      <charset val="204"/>
    </font>
    <font>
      <b/>
      <sz val="8"/>
      <name val="Arial Cyr"/>
    </font>
    <font>
      <b/>
      <sz val="12"/>
      <color rgb="FFFF0000"/>
      <name val="Times New Roman"/>
      <family val="1"/>
      <charset val="204"/>
    </font>
    <font>
      <b/>
      <sz val="8"/>
      <name val="Arial Cyr"/>
      <family val="2"/>
      <charset val="204"/>
    </font>
    <font>
      <b/>
      <sz val="11"/>
      <name val="Arial Cyr"/>
      <charset val="204"/>
    </font>
    <font>
      <b/>
      <sz val="11"/>
      <name val="Times New Roman"/>
      <family val="1"/>
      <charset val="204"/>
    </font>
    <font>
      <b/>
      <sz val="12"/>
      <name val="Arial Cyr"/>
      <charset val="204"/>
    </font>
    <font>
      <b/>
      <sz val="14"/>
      <name val="Arial Cyr"/>
      <family val="2"/>
      <charset val="204"/>
    </font>
    <font>
      <b/>
      <sz val="16"/>
      <name val="Arial Cyr"/>
      <family val="2"/>
      <charset val="204"/>
    </font>
    <font>
      <b/>
      <sz val="12"/>
      <color rgb="FFFF0000"/>
      <name val="Arial Cyr"/>
      <charset val="204"/>
    </font>
    <font>
      <sz val="10"/>
      <name val="Arial"/>
    </font>
    <font>
      <sz val="7"/>
      <name val="Arial"/>
      <family val="2"/>
      <charset val="204"/>
    </font>
    <font>
      <sz val="9"/>
      <name val="Arial"/>
      <family val="2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</font>
    <font>
      <sz val="10"/>
      <color indexed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1"/>
      <name val="Arial"/>
      <family val="2"/>
      <charset val="204"/>
    </font>
    <font>
      <b/>
      <sz val="18"/>
      <name val="Arial"/>
      <family val="2"/>
      <charset val="204"/>
    </font>
    <font>
      <b/>
      <i/>
      <sz val="8"/>
      <color indexed="81"/>
      <name val="Tahoma"/>
      <family val="2"/>
      <charset val="204"/>
    </font>
    <font>
      <sz val="12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5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217">
    <xf numFmtId="0" fontId="0" fillId="0" borderId="0"/>
    <xf numFmtId="169" fontId="6" fillId="2" borderId="0" applyNumberFormat="0" applyFont="0" applyAlignment="0" applyProtection="0">
      <alignment horizontal="center"/>
    </xf>
    <xf numFmtId="169" fontId="7" fillId="0" borderId="0">
      <alignment horizontal="left" indent="1"/>
    </xf>
    <xf numFmtId="40" fontId="8" fillId="0" borderId="0" applyFont="0" applyFill="0" applyBorder="0" applyAlignment="0" applyProtection="0"/>
    <xf numFmtId="172" fontId="5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5" fillId="0" borderId="0"/>
    <xf numFmtId="0" fontId="8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5" fillId="0" borderId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174" fontId="9" fillId="0" borderId="0" applyProtection="0">
      <protection locked="0"/>
    </xf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>
      <alignment horizontal="center" wrapText="1"/>
      <protection locked="0"/>
    </xf>
    <xf numFmtId="0" fontId="41" fillId="21" borderId="0" applyNumberFormat="0" applyBorder="0" applyAlignment="0" applyProtection="0"/>
    <xf numFmtId="0" fontId="42" fillId="0" borderId="0" applyNumberFormat="0" applyFill="0" applyBorder="0" applyAlignment="0" applyProtection="0"/>
    <xf numFmtId="175" fontId="10" fillId="0" borderId="0" applyFill="0" applyBorder="0" applyAlignment="0"/>
    <xf numFmtId="0" fontId="43" fillId="38" borderId="27" applyNumberFormat="0" applyAlignment="0" applyProtection="0"/>
    <xf numFmtId="0" fontId="44" fillId="39" borderId="28" applyNumberForma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45" fillId="0" borderId="0" applyNumberFormat="0" applyAlignment="0">
      <alignment horizontal="left"/>
    </xf>
    <xf numFmtId="177" fontId="46" fillId="0" borderId="29" applyBorder="0"/>
    <xf numFmtId="178" fontId="9" fillId="0" borderId="0">
      <protection locked="0"/>
    </xf>
    <xf numFmtId="164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47" fillId="0" borderId="0" applyFont="0" applyFill="0" applyBorder="0" applyAlignment="0" applyProtection="0"/>
    <xf numFmtId="0" fontId="48" fillId="0" borderId="0" applyNumberFormat="0" applyAlignment="0">
      <alignment horizontal="left"/>
    </xf>
    <xf numFmtId="0" fontId="49" fillId="0" borderId="0" applyNumberFormat="0" applyFill="0" applyBorder="0" applyAlignment="0" applyProtection="0"/>
    <xf numFmtId="0" fontId="50" fillId="22" borderId="0" applyNumberFormat="0" applyBorder="0" applyAlignment="0" applyProtection="0"/>
    <xf numFmtId="38" fontId="51" fillId="40" borderId="0" applyNumberFormat="0" applyBorder="0" applyAlignment="0" applyProtection="0"/>
    <xf numFmtId="0" fontId="52" fillId="2" borderId="0"/>
    <xf numFmtId="0" fontId="12" fillId="0" borderId="30" applyNumberFormat="0" applyAlignment="0" applyProtection="0">
      <alignment horizontal="left" vertical="center"/>
    </xf>
    <xf numFmtId="0" fontId="12" fillId="0" borderId="3">
      <alignment horizontal="left" vertical="center"/>
    </xf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5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34">
      <alignment horizontal="center"/>
    </xf>
    <xf numFmtId="0" fontId="56" fillId="0" borderId="0">
      <alignment horizont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25" borderId="27" applyNumberFormat="0" applyAlignment="0" applyProtection="0"/>
    <xf numFmtId="10" fontId="51" fillId="41" borderId="2" applyNumberFormat="0" applyBorder="0" applyAlignment="0" applyProtection="0"/>
    <xf numFmtId="0" fontId="58" fillId="25" borderId="27" applyNumberFormat="0" applyAlignment="0" applyProtection="0"/>
    <xf numFmtId="0" fontId="36" fillId="0" borderId="26" applyNumberFormat="0" applyFill="0" applyAlignment="0" applyProtection="0"/>
    <xf numFmtId="0" fontId="59" fillId="0" borderId="35" applyNumberFormat="0" applyFill="0" applyAlignment="0" applyProtection="0"/>
    <xf numFmtId="0" fontId="60" fillId="42" borderId="0" applyNumberFormat="0" applyBorder="0" applyAlignment="0" applyProtection="0"/>
    <xf numFmtId="182" fontId="61" fillId="0" borderId="0"/>
    <xf numFmtId="0" fontId="9" fillId="0" borderId="0"/>
    <xf numFmtId="0" fontId="9" fillId="43" borderId="36" applyNumberFormat="0" applyFont="0" applyAlignment="0" applyProtection="0"/>
    <xf numFmtId="0" fontId="62" fillId="38" borderId="37" applyNumberFormat="0" applyAlignment="0" applyProtection="0"/>
    <xf numFmtId="14" fontId="40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0" fontId="63" fillId="44" borderId="0" applyNumberFormat="0" applyFont="0" applyBorder="0" applyAlignment="0">
      <alignment horizontal="center"/>
    </xf>
    <xf numFmtId="14" fontId="64" fillId="0" borderId="0" applyNumberFormat="0" applyFill="0" applyBorder="0" applyAlignment="0" applyProtection="0">
      <alignment horizontal="left"/>
    </xf>
    <xf numFmtId="0" fontId="63" fillId="1" borderId="3" applyNumberFormat="0" applyFont="0" applyAlignment="0">
      <alignment horizontal="center"/>
    </xf>
    <xf numFmtId="0" fontId="65" fillId="0" borderId="0" applyNumberFormat="0" applyFill="0" applyBorder="0" applyAlignment="0">
      <alignment horizontal="center"/>
    </xf>
    <xf numFmtId="0" fontId="9" fillId="0" borderId="0"/>
    <xf numFmtId="0" fontId="66" fillId="0" borderId="0"/>
    <xf numFmtId="40" fontId="67" fillId="0" borderId="0" applyBorder="0">
      <alignment horizontal="right"/>
    </xf>
    <xf numFmtId="0" fontId="68" fillId="0" borderId="0" applyNumberFormat="0" applyFill="0" applyBorder="0" applyAlignment="0" applyProtection="0"/>
    <xf numFmtId="0" fontId="69" fillId="0" borderId="38" applyNumberFormat="0" applyFill="0" applyAlignment="0" applyProtection="0"/>
    <xf numFmtId="0" fontId="11" fillId="0" borderId="0"/>
    <xf numFmtId="0" fontId="11" fillId="0" borderId="0"/>
    <xf numFmtId="0" fontId="70" fillId="0" borderId="0" applyNumberFormat="0" applyFill="0" applyBorder="0" applyAlignment="0" applyProtection="0"/>
    <xf numFmtId="0" fontId="9" fillId="0" borderId="0"/>
    <xf numFmtId="0" fontId="5" fillId="0" borderId="0"/>
    <xf numFmtId="0" fontId="4" fillId="0" borderId="0"/>
    <xf numFmtId="0" fontId="9" fillId="0" borderId="0"/>
    <xf numFmtId="9" fontId="5" fillId="0" borderId="0" applyFont="0" applyFill="0" applyBorder="0" applyAlignment="0" applyProtection="0"/>
    <xf numFmtId="0" fontId="66" fillId="0" borderId="0"/>
    <xf numFmtId="165" fontId="5" fillId="0" borderId="0" applyFont="0" applyFill="0" applyBorder="0" applyAlignment="0" applyProtection="0"/>
    <xf numFmtId="0" fontId="29" fillId="7" borderId="21" applyNumberFormat="0" applyAlignment="0" applyProtection="0"/>
    <xf numFmtId="0" fontId="30" fillId="8" borderId="22" applyNumberFormat="0" applyAlignment="0" applyProtection="0"/>
    <xf numFmtId="0" fontId="27" fillId="5" borderId="0" applyNumberFormat="0" applyBorder="0" applyAlignment="0" applyProtection="0"/>
    <xf numFmtId="0" fontId="4" fillId="20" borderId="0" applyNumberFormat="0" applyBorder="0" applyAlignment="0" applyProtection="0"/>
    <xf numFmtId="0" fontId="4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33" borderId="0" applyNumberFormat="0" applyBorder="0" applyAlignment="0" applyProtection="0"/>
    <xf numFmtId="0" fontId="37" fillId="17" borderId="0" applyNumberFormat="0" applyBorder="0" applyAlignment="0" applyProtection="0"/>
    <xf numFmtId="0" fontId="37" fillId="16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26" fillId="4" borderId="0" applyNumberFormat="0" applyBorder="0" applyAlignment="0" applyProtection="0"/>
    <xf numFmtId="0" fontId="31" fillId="8" borderId="21" applyNumberFormat="0" applyAlignment="0" applyProtection="0"/>
    <xf numFmtId="0" fontId="24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6" borderId="0" applyNumberFormat="0" applyBorder="0" applyAlignment="0" applyProtection="0"/>
    <xf numFmtId="0" fontId="35" fillId="0" borderId="0" applyNumberFormat="0" applyFill="0" applyBorder="0" applyAlignment="0" applyProtection="0"/>
    <xf numFmtId="0" fontId="5" fillId="10" borderId="25" applyNumberFormat="0" applyFont="0" applyAlignment="0" applyProtection="0"/>
    <xf numFmtId="0" fontId="33" fillId="9" borderId="24" applyNumberFormat="0" applyAlignment="0" applyProtection="0"/>
    <xf numFmtId="0" fontId="32" fillId="0" borderId="23" applyNumberFormat="0" applyFill="0" applyAlignment="0" applyProtection="0"/>
    <xf numFmtId="0" fontId="9" fillId="0" borderId="0"/>
    <xf numFmtId="0" fontId="34" fillId="0" borderId="0" applyNumberFormat="0" applyFill="0" applyBorder="0" applyAlignment="0" applyProtection="0"/>
    <xf numFmtId="0" fontId="37" fillId="11" borderId="0" applyNumberFormat="0" applyBorder="0" applyAlignment="0" applyProtection="0"/>
    <xf numFmtId="0" fontId="3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9" fontId="9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73" fillId="0" borderId="0"/>
    <xf numFmtId="0" fontId="5" fillId="0" borderId="0" applyFont="0" applyFill="0" applyBorder="0" applyAlignment="0" applyProtection="0"/>
    <xf numFmtId="0" fontId="97" fillId="0" borderId="0"/>
  </cellStyleXfs>
  <cellXfs count="599">
    <xf numFmtId="0" fontId="0" fillId="0" borderId="0" xfId="0"/>
    <xf numFmtId="0" fontId="9" fillId="0" borderId="1" xfId="13" applyFont="1" applyFill="1" applyBorder="1" applyAlignment="1" applyProtection="1">
      <alignment horizontal="center" vertical="center" wrapText="1"/>
      <protection locked="0"/>
    </xf>
    <xf numFmtId="0" fontId="15" fillId="0" borderId="0" xfId="14" applyFont="1" applyAlignment="1" applyProtection="1">
      <alignment horizontal="center" vertical="center"/>
      <protection locked="0"/>
    </xf>
    <xf numFmtId="0" fontId="7" fillId="0" borderId="0" xfId="14" applyFont="1" applyBorder="1" applyAlignment="1" applyProtection="1">
      <alignment vertical="center"/>
      <protection locked="0"/>
    </xf>
    <xf numFmtId="0" fontId="7" fillId="0" borderId="0" xfId="14" applyFont="1" applyAlignment="1">
      <alignment horizontal="center" vertical="center" wrapText="1"/>
    </xf>
    <xf numFmtId="0" fontId="15" fillId="3" borderId="2" xfId="14" applyFont="1" applyFill="1" applyBorder="1" applyAlignment="1">
      <alignment horizontal="center" vertical="center"/>
    </xf>
    <xf numFmtId="168" fontId="18" fillId="0" borderId="2" xfId="13" applyNumberFormat="1" applyFont="1" applyFill="1" applyBorder="1" applyAlignment="1" applyProtection="1">
      <alignment horizontal="center" vertical="center"/>
    </xf>
    <xf numFmtId="168" fontId="19" fillId="0" borderId="2" xfId="13" applyNumberFormat="1" applyFont="1" applyFill="1" applyBorder="1" applyAlignment="1" applyProtection="1">
      <alignment horizontal="center" vertical="center"/>
    </xf>
    <xf numFmtId="0" fontId="15" fillId="0" borderId="0" xfId="14" applyFont="1" applyAlignment="1">
      <alignment horizontal="center" vertical="center"/>
    </xf>
    <xf numFmtId="0" fontId="15" fillId="0" borderId="0" xfId="14" applyFont="1" applyBorder="1" applyAlignment="1">
      <alignment vertical="center" wrapText="1"/>
    </xf>
    <xf numFmtId="0" fontId="20" fillId="0" borderId="0" xfId="14" applyFont="1" applyAlignment="1">
      <alignment horizontal="center" vertical="center"/>
    </xf>
    <xf numFmtId="0" fontId="20" fillId="3" borderId="2" xfId="14" applyFont="1" applyFill="1" applyBorder="1" applyAlignment="1">
      <alignment vertical="center"/>
    </xf>
    <xf numFmtId="0" fontId="22" fillId="3" borderId="2" xfId="14" applyFont="1" applyFill="1" applyBorder="1" applyAlignment="1">
      <alignment horizontal="center" vertical="center"/>
    </xf>
    <xf numFmtId="0" fontId="15" fillId="0" borderId="2" xfId="14" applyFont="1" applyBorder="1" applyAlignment="1">
      <alignment horizontal="center" vertical="center"/>
    </xf>
    <xf numFmtId="0" fontId="7" fillId="0" borderId="0" xfId="14" applyFont="1" applyBorder="1" applyAlignment="1" applyProtection="1">
      <alignment horizontal="center" vertical="center"/>
      <protection locked="0"/>
    </xf>
    <xf numFmtId="0" fontId="15" fillId="0" borderId="2" xfId="14" applyFont="1" applyBorder="1" applyAlignment="1">
      <alignment horizontal="center" vertical="center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0" xfId="13" applyFill="1" applyProtection="1">
      <protection locked="0"/>
    </xf>
    <xf numFmtId="0" fontId="14" fillId="0" borderId="0" xfId="13" applyFont="1" applyFill="1" applyProtection="1">
      <protection locked="0"/>
    </xf>
    <xf numFmtId="0" fontId="12" fillId="0" borderId="0" xfId="13" applyFont="1" applyFill="1" applyProtection="1">
      <protection locked="0"/>
    </xf>
    <xf numFmtId="0" fontId="9" fillId="0" borderId="0" xfId="13" applyFill="1" applyAlignment="1" applyProtection="1">
      <alignment vertical="top"/>
      <protection locked="0"/>
    </xf>
    <xf numFmtId="0" fontId="9" fillId="0" borderId="1" xfId="13" applyFont="1" applyFill="1" applyBorder="1" applyAlignment="1" applyProtection="1">
      <alignment horizontal="center" vertical="center"/>
      <protection locked="0"/>
    </xf>
    <xf numFmtId="20" fontId="15" fillId="0" borderId="2" xfId="13" applyNumberFormat="1" applyFont="1" applyFill="1" applyBorder="1" applyAlignment="1" applyProtection="1">
      <alignment horizontal="center" vertical="center" wrapText="1"/>
      <protection locked="0"/>
    </xf>
    <xf numFmtId="173" fontId="15" fillId="0" borderId="2" xfId="13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13" applyFont="1" applyFill="1" applyProtection="1">
      <protection locked="0"/>
    </xf>
    <xf numFmtId="49" fontId="9" fillId="0" borderId="2" xfId="13" applyNumberFormat="1" applyFont="1" applyFill="1" applyBorder="1" applyAlignment="1" applyProtection="1">
      <alignment horizontal="center" vertical="center" wrapText="1"/>
      <protection locked="0"/>
    </xf>
    <xf numFmtId="0" fontId="9" fillId="0" borderId="10" xfId="13" applyFill="1" applyBorder="1" applyAlignment="1" applyProtection="1">
      <protection locked="0"/>
    </xf>
    <xf numFmtId="0" fontId="9" fillId="0" borderId="5" xfId="13" applyFill="1" applyBorder="1" applyAlignment="1" applyProtection="1">
      <protection locked="0"/>
    </xf>
    <xf numFmtId="168" fontId="18" fillId="0" borderId="2" xfId="13" applyNumberFormat="1" applyFont="1" applyFill="1" applyBorder="1" applyAlignment="1" applyProtection="1">
      <alignment horizontal="center" vertical="center"/>
      <protection locked="0"/>
    </xf>
    <xf numFmtId="0" fontId="15" fillId="0" borderId="2" xfId="14" applyFont="1" applyBorder="1" applyAlignment="1">
      <alignment horizontal="center" vertical="center"/>
    </xf>
    <xf numFmtId="0" fontId="15" fillId="0" borderId="2" xfId="14" applyFont="1" applyBorder="1" applyAlignment="1">
      <alignment horizontal="center" vertical="center"/>
    </xf>
    <xf numFmtId="0" fontId="15" fillId="0" borderId="2" xfId="14" applyFont="1" applyBorder="1" applyAlignment="1">
      <alignment horizontal="center" vertical="center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18" fillId="0" borderId="2" xfId="14" applyFont="1" applyBorder="1" applyAlignment="1">
      <alignment horizontal="center" vertical="center" wrapText="1"/>
    </xf>
    <xf numFmtId="0" fontId="20" fillId="3" borderId="2" xfId="14" applyFont="1" applyFill="1" applyBorder="1" applyAlignment="1">
      <alignment horizontal="center" vertical="center"/>
    </xf>
    <xf numFmtId="0" fontId="22" fillId="3" borderId="2" xfId="14" applyFont="1" applyFill="1" applyBorder="1" applyAlignment="1">
      <alignment horizontal="center" vertical="center"/>
    </xf>
    <xf numFmtId="14" fontId="18" fillId="0" borderId="2" xfId="14" applyNumberFormat="1" applyFont="1" applyFill="1" applyBorder="1" applyAlignment="1" applyProtection="1">
      <alignment horizontal="center" vertical="center"/>
    </xf>
    <xf numFmtId="0" fontId="9" fillId="0" borderId="2" xfId="14" applyFont="1" applyBorder="1" applyAlignment="1">
      <alignment horizontal="center" vertical="center" wrapText="1"/>
    </xf>
    <xf numFmtId="0" fontId="18" fillId="0" borderId="2" xfId="14" applyFont="1" applyBorder="1" applyAlignment="1">
      <alignment horizontal="center" vertical="center"/>
    </xf>
    <xf numFmtId="0" fontId="18" fillId="0" borderId="2" xfId="14" applyFont="1" applyFill="1" applyBorder="1" applyAlignment="1" applyProtection="1">
      <alignment horizontal="center" vertical="center"/>
    </xf>
    <xf numFmtId="0" fontId="18" fillId="0" borderId="2" xfId="14" applyFont="1" applyFill="1" applyBorder="1" applyAlignment="1">
      <alignment horizontal="center" vertical="center"/>
    </xf>
    <xf numFmtId="0" fontId="18" fillId="0" borderId="0" xfId="14" applyFont="1" applyAlignment="1">
      <alignment horizontal="center" vertical="center"/>
    </xf>
    <xf numFmtId="14" fontId="18" fillId="0" borderId="2" xfId="14" applyNumberFormat="1" applyFont="1" applyBorder="1" applyAlignment="1">
      <alignment horizontal="center" vertical="center"/>
    </xf>
    <xf numFmtId="0" fontId="18" fillId="19" borderId="2" xfId="14" applyFont="1" applyFill="1" applyBorder="1" applyAlignment="1" applyProtection="1">
      <alignment horizontal="center" vertical="center"/>
    </xf>
    <xf numFmtId="0" fontId="18" fillId="3" borderId="2" xfId="14" applyFont="1" applyFill="1" applyBorder="1" applyAlignment="1" applyProtection="1">
      <alignment horizontal="center" vertical="center"/>
      <protection locked="0"/>
    </xf>
    <xf numFmtId="0" fontId="18" fillId="3" borderId="2" xfId="14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18" fillId="0" borderId="2" xfId="14" applyFont="1" applyBorder="1" applyAlignment="1">
      <alignment horizontal="center" vertical="center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8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184" fontId="0" fillId="19" borderId="39" xfId="0" applyNumberFormat="1" applyFont="1" applyFill="1" applyBorder="1" applyAlignment="1" applyProtection="1">
      <alignment horizontal="center" vertical="center"/>
      <protection locked="0"/>
    </xf>
    <xf numFmtId="1" fontId="80" fillId="19" borderId="39" xfId="0" applyNumberFormat="1" applyFont="1" applyFill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  <protection locked="0"/>
    </xf>
    <xf numFmtId="1" fontId="80" fillId="19" borderId="1" xfId="0" applyNumberFormat="1" applyFont="1" applyFill="1" applyBorder="1" applyAlignment="1" applyProtection="1">
      <alignment horizontal="center" vertical="center"/>
      <protection locked="0"/>
    </xf>
    <xf numFmtId="0" fontId="81" fillId="19" borderId="0" xfId="0" applyFont="1" applyFill="1" applyBorder="1" applyAlignment="1" applyProtection="1">
      <alignment vertical="center" wrapText="1"/>
    </xf>
    <xf numFmtId="0" fontId="81" fillId="19" borderId="48" xfId="0" applyFont="1" applyFill="1" applyBorder="1" applyAlignment="1" applyProtection="1">
      <alignment vertical="center" wrapText="1"/>
    </xf>
    <xf numFmtId="0" fontId="81" fillId="45" borderId="0" xfId="0" applyFont="1" applyFill="1" applyBorder="1" applyAlignment="1" applyProtection="1">
      <alignment vertical="center" wrapText="1"/>
    </xf>
    <xf numFmtId="0" fontId="81" fillId="45" borderId="43" xfId="0" applyFont="1" applyFill="1" applyBorder="1" applyAlignment="1" applyProtection="1">
      <alignment vertical="center" wrapText="1"/>
    </xf>
    <xf numFmtId="0" fontId="81" fillId="46" borderId="49" xfId="0" applyFont="1" applyFill="1" applyBorder="1" applyAlignment="1" applyProtection="1">
      <alignment horizontal="center" vertical="center" wrapText="1"/>
    </xf>
    <xf numFmtId="168" fontId="81" fillId="46" borderId="47" xfId="0" applyNumberFormat="1" applyFont="1" applyFill="1" applyBorder="1" applyAlignment="1" applyProtection="1">
      <alignment horizontal="center" vertical="center" wrapText="1"/>
    </xf>
    <xf numFmtId="168" fontId="81" fillId="46" borderId="41" xfId="0" applyNumberFormat="1" applyFont="1" applyFill="1" applyBorder="1" applyAlignment="1" applyProtection="1">
      <alignment horizontal="center" vertical="center" wrapText="1"/>
    </xf>
    <xf numFmtId="168" fontId="81" fillId="45" borderId="41" xfId="0" applyNumberFormat="1" applyFont="1" applyFill="1" applyBorder="1" applyAlignment="1" applyProtection="1">
      <alignment horizontal="center" vertical="center" wrapText="1"/>
    </xf>
    <xf numFmtId="0" fontId="81" fillId="46" borderId="41" xfId="0" applyFont="1" applyFill="1" applyBorder="1" applyAlignment="1" applyProtection="1">
      <alignment horizontal="center" vertical="center" wrapText="1"/>
    </xf>
    <xf numFmtId="0" fontId="81" fillId="47" borderId="41" xfId="0" applyFont="1" applyFill="1" applyBorder="1" applyAlignment="1" applyProtection="1">
      <alignment horizontal="center" vertical="center" wrapText="1"/>
    </xf>
    <xf numFmtId="0" fontId="81" fillId="46" borderId="50" xfId="0" applyFont="1" applyFill="1" applyBorder="1" applyAlignment="1" applyProtection="1">
      <alignment horizontal="center" vertical="center" wrapText="1"/>
    </xf>
    <xf numFmtId="0" fontId="0" fillId="19" borderId="39" xfId="0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Border="1" applyAlignment="1" applyProtection="1">
      <alignment horizontal="center" vertical="center"/>
    </xf>
    <xf numFmtId="10" fontId="82" fillId="0" borderId="0" xfId="104" applyNumberFormat="1" applyFont="1" applyFill="1" applyBorder="1" applyAlignment="1" applyProtection="1">
      <alignment horizontal="center" vertical="center"/>
      <protection locked="0"/>
    </xf>
    <xf numFmtId="1" fontId="80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19" borderId="1" xfId="0" applyNumberFormat="1" applyFill="1" applyBorder="1" applyAlignment="1" applyProtection="1">
      <alignment horizontal="center" vertical="center"/>
      <protection locked="0"/>
    </xf>
    <xf numFmtId="0" fontId="0" fillId="19" borderId="1" xfId="0" applyFont="1" applyFill="1" applyBorder="1" applyAlignment="1" applyProtection="1">
      <alignment horizontal="center" vertical="center"/>
      <protection locked="0"/>
    </xf>
    <xf numFmtId="0" fontId="0" fillId="19" borderId="39" xfId="0" applyFill="1" applyBorder="1" applyAlignment="1" applyProtection="1">
      <alignment horizontal="center" vertical="center"/>
      <protection locked="0"/>
    </xf>
    <xf numFmtId="49" fontId="0" fillId="19" borderId="39" xfId="0" applyNumberFormat="1" applyFill="1" applyBorder="1" applyAlignment="1" applyProtection="1">
      <alignment horizontal="center" vertical="center"/>
      <protection locked="0"/>
    </xf>
    <xf numFmtId="2" fontId="0" fillId="19" borderId="39" xfId="0" applyNumberFormat="1" applyFont="1" applyFill="1" applyBorder="1" applyAlignment="1" applyProtection="1">
      <alignment horizontal="center" vertical="center"/>
      <protection locked="0"/>
    </xf>
    <xf numFmtId="184" fontId="0" fillId="19" borderId="46" xfId="0" applyNumberFormat="1" applyFont="1" applyFill="1" applyBorder="1" applyAlignment="1" applyProtection="1">
      <alignment horizontal="center" vertical="center"/>
      <protection locked="0"/>
    </xf>
    <xf numFmtId="0" fontId="83" fillId="19" borderId="47" xfId="0" applyFont="1" applyFill="1" applyBorder="1" applyAlignment="1" applyProtection="1">
      <alignment horizontal="center" vertical="center"/>
      <protection locked="0"/>
    </xf>
    <xf numFmtId="0" fontId="83" fillId="19" borderId="39" xfId="0" applyFont="1" applyFill="1" applyBorder="1" applyAlignment="1" applyProtection="1">
      <alignment horizontal="center" vertical="center"/>
      <protection locked="0"/>
    </xf>
    <xf numFmtId="0" fontId="83" fillId="19" borderId="1" xfId="0" applyFont="1" applyFill="1" applyBorder="1" applyAlignment="1" applyProtection="1">
      <alignment horizontal="center" vertical="center"/>
      <protection locked="0"/>
    </xf>
    <xf numFmtId="0" fontId="0" fillId="0" borderId="30" xfId="0" applyBorder="1"/>
    <xf numFmtId="0" fontId="0" fillId="0" borderId="48" xfId="0" applyBorder="1"/>
    <xf numFmtId="0" fontId="79" fillId="0" borderId="0" xfId="0" applyFont="1" applyFill="1" applyBorder="1" applyAlignment="1" applyProtection="1">
      <alignment horizontal="center" vertical="center"/>
      <protection locked="0"/>
    </xf>
    <xf numFmtId="9" fontId="78" fillId="0" borderId="0" xfId="0" applyNumberFormat="1" applyFont="1" applyFill="1" applyBorder="1" applyAlignment="1" applyProtection="1">
      <alignment horizontal="center" vertical="center"/>
    </xf>
    <xf numFmtId="0" fontId="0" fillId="0" borderId="34" xfId="0" applyBorder="1"/>
    <xf numFmtId="168" fontId="80" fillId="0" borderId="0" xfId="0" applyNumberFormat="1" applyFont="1" applyFill="1" applyBorder="1" applyAlignment="1" applyProtection="1">
      <alignment horizontal="center" vertical="center"/>
      <protection locked="0"/>
    </xf>
    <xf numFmtId="0" fontId="80" fillId="0" borderId="57" xfId="0" applyFon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2" fontId="0" fillId="0" borderId="0" xfId="0" applyNumberFormat="1" applyFont="1" applyFill="1" applyBorder="1" applyAlignment="1" applyProtection="1">
      <alignment horizontal="center" vertical="center"/>
      <protection locked="0"/>
    </xf>
    <xf numFmtId="184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1" fontId="80" fillId="0" borderId="0" xfId="0" applyNumberFormat="1" applyFont="1" applyFill="1" applyBorder="1" applyAlignment="1" applyProtection="1">
      <alignment horizontal="center" vertical="center"/>
      <protection locked="0"/>
    </xf>
    <xf numFmtId="168" fontId="7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83" fillId="19" borderId="1" xfId="0" applyFont="1" applyFill="1" applyBorder="1" applyAlignment="1" applyProtection="1">
      <alignment horizontal="center" vertical="center"/>
      <protection locked="0"/>
    </xf>
    <xf numFmtId="0" fontId="83" fillId="19" borderId="39" xfId="0" applyFont="1" applyFill="1" applyBorder="1" applyAlignment="1" applyProtection="1">
      <alignment horizontal="center" vertical="center"/>
      <protection locked="0"/>
    </xf>
    <xf numFmtId="0" fontId="83" fillId="19" borderId="47" xfId="0" applyFont="1" applyFill="1" applyBorder="1" applyAlignment="1" applyProtection="1">
      <alignment horizontal="center" vertical="center"/>
      <protection locked="0"/>
    </xf>
    <xf numFmtId="0" fontId="0" fillId="19" borderId="39" xfId="0" applyFont="1" applyFill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  <protection locked="0"/>
    </xf>
    <xf numFmtId="2" fontId="0" fillId="19" borderId="39" xfId="0" applyNumberFormat="1" applyFont="1" applyFill="1" applyBorder="1" applyAlignment="1" applyProtection="1">
      <alignment horizontal="center" vertical="center"/>
      <protection locked="0"/>
    </xf>
    <xf numFmtId="0" fontId="0" fillId="19" borderId="1" xfId="0" applyFont="1" applyFill="1" applyBorder="1" applyAlignment="1" applyProtection="1">
      <alignment horizontal="center" vertical="center"/>
      <protection locked="0"/>
    </xf>
    <xf numFmtId="1" fontId="80" fillId="0" borderId="39" xfId="0" applyNumberFormat="1" applyFont="1" applyFill="1" applyBorder="1" applyAlignment="1" applyProtection="1">
      <alignment horizontal="center" vertical="center"/>
      <protection locked="0"/>
    </xf>
    <xf numFmtId="1" fontId="80" fillId="19" borderId="1" xfId="0" applyNumberFormat="1" applyFont="1" applyFill="1" applyBorder="1" applyAlignment="1" applyProtection="1">
      <alignment horizontal="center" vertical="center"/>
      <protection locked="0"/>
    </xf>
    <xf numFmtId="1" fontId="80" fillId="19" borderId="39" xfId="0" applyNumberFormat="1" applyFont="1" applyFill="1" applyBorder="1" applyAlignment="1" applyProtection="1">
      <alignment horizontal="center" vertical="center"/>
      <protection locked="0"/>
    </xf>
    <xf numFmtId="0" fontId="18" fillId="0" borderId="2" xfId="14" applyFont="1" applyBorder="1" applyAlignment="1">
      <alignment horizontal="center" vertical="center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0" fillId="19" borderId="1" xfId="0" applyFont="1" applyFill="1" applyBorder="1" applyAlignment="1" applyProtection="1">
      <alignment horizontal="center" vertical="center"/>
      <protection locked="0"/>
    </xf>
    <xf numFmtId="0" fontId="0" fillId="19" borderId="39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  <protection locked="0"/>
    </xf>
    <xf numFmtId="2" fontId="0" fillId="19" borderId="39" xfId="0" applyNumberFormat="1" applyFont="1" applyFill="1" applyBorder="1" applyAlignment="1" applyProtection="1">
      <alignment horizontal="center" vertical="center"/>
      <protection locked="0"/>
    </xf>
    <xf numFmtId="1" fontId="80" fillId="19" borderId="1" xfId="0" applyNumberFormat="1" applyFont="1" applyFill="1" applyBorder="1" applyAlignment="1" applyProtection="1">
      <alignment horizontal="center" vertical="center"/>
      <protection locked="0"/>
    </xf>
    <xf numFmtId="1" fontId="80" fillId="19" borderId="39" xfId="0" applyNumberFormat="1" applyFont="1" applyFill="1" applyBorder="1" applyAlignment="1" applyProtection="1">
      <alignment horizontal="center" vertical="center"/>
      <protection locked="0"/>
    </xf>
    <xf numFmtId="1" fontId="80" fillId="0" borderId="39" xfId="0" applyNumberFormat="1" applyFont="1" applyFill="1" applyBorder="1" applyAlignment="1" applyProtection="1">
      <alignment horizontal="center" vertical="center"/>
      <protection locked="0"/>
    </xf>
    <xf numFmtId="0" fontId="83" fillId="19" borderId="1" xfId="0" applyFont="1" applyFill="1" applyBorder="1" applyAlignment="1" applyProtection="1">
      <alignment horizontal="center" vertical="center"/>
      <protection locked="0"/>
    </xf>
    <xf numFmtId="0" fontId="83" fillId="19" borderId="39" xfId="0" applyFont="1" applyFill="1" applyBorder="1" applyAlignment="1" applyProtection="1">
      <alignment horizontal="center" vertical="center"/>
      <protection locked="0"/>
    </xf>
    <xf numFmtId="0" fontId="83" fillId="19" borderId="47" xfId="0" applyFont="1" applyFill="1" applyBorder="1" applyAlignment="1" applyProtection="1">
      <alignment horizontal="center" vertical="center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0" fillId="19" borderId="1" xfId="0" applyFont="1" applyFill="1" applyBorder="1" applyAlignment="1" applyProtection="1">
      <alignment horizontal="center" vertical="center"/>
      <protection locked="0"/>
    </xf>
    <xf numFmtId="0" fontId="0" fillId="19" borderId="39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  <protection locked="0"/>
    </xf>
    <xf numFmtId="2" fontId="0" fillId="19" borderId="39" xfId="0" applyNumberFormat="1" applyFont="1" applyFill="1" applyBorder="1" applyAlignment="1" applyProtection="1">
      <alignment horizontal="center" vertical="center"/>
      <protection locked="0"/>
    </xf>
    <xf numFmtId="1" fontId="80" fillId="0" borderId="39" xfId="0" applyNumberFormat="1" applyFont="1" applyFill="1" applyBorder="1" applyAlignment="1" applyProtection="1">
      <alignment horizontal="center" vertical="center"/>
      <protection locked="0"/>
    </xf>
    <xf numFmtId="0" fontId="83" fillId="19" borderId="1" xfId="0" applyFont="1" applyFill="1" applyBorder="1" applyAlignment="1" applyProtection="1">
      <alignment horizontal="center" vertical="center"/>
      <protection locked="0"/>
    </xf>
    <xf numFmtId="0" fontId="83" fillId="19" borderId="39" xfId="0" applyFont="1" applyFill="1" applyBorder="1" applyAlignment="1" applyProtection="1">
      <alignment horizontal="center" vertical="center"/>
      <protection locked="0"/>
    </xf>
    <xf numFmtId="0" fontId="83" fillId="19" borderId="47" xfId="0" applyFont="1" applyFill="1" applyBorder="1" applyAlignment="1" applyProtection="1">
      <alignment horizontal="center" vertical="center"/>
      <protection locked="0"/>
    </xf>
    <xf numFmtId="0" fontId="5" fillId="0" borderId="0" xfId="101"/>
    <xf numFmtId="0" fontId="5" fillId="0" borderId="0" xfId="15" applyAlignment="1">
      <alignment horizontal="center"/>
    </xf>
    <xf numFmtId="0" fontId="21" fillId="0" borderId="0" xfId="101" applyFont="1"/>
    <xf numFmtId="0" fontId="21" fillId="0" borderId="0" xfId="15" applyFont="1" applyAlignment="1">
      <alignment horizontal="center"/>
    </xf>
    <xf numFmtId="0" fontId="21" fillId="0" borderId="0" xfId="15" applyFont="1" applyAlignment="1"/>
    <xf numFmtId="0" fontId="87" fillId="0" borderId="0" xfId="15" applyFont="1" applyBorder="1" applyAlignment="1">
      <alignment horizontal="center"/>
    </xf>
    <xf numFmtId="0" fontId="5" fillId="0" borderId="0" xfId="15" applyBorder="1" applyAlignment="1">
      <alignment horizontal="center"/>
    </xf>
    <xf numFmtId="0" fontId="5" fillId="49" borderId="0" xfId="15" applyFill="1" applyAlignment="1">
      <alignment horizontal="center"/>
    </xf>
    <xf numFmtId="0" fontId="86" fillId="0" borderId="0" xfId="101" applyFont="1"/>
    <xf numFmtId="0" fontId="86" fillId="0" borderId="0" xfId="101" applyFont="1" applyBorder="1"/>
    <xf numFmtId="0" fontId="88" fillId="0" borderId="0" xfId="15" applyFont="1" applyBorder="1" applyAlignment="1">
      <alignment horizontal="center"/>
    </xf>
    <xf numFmtId="0" fontId="87" fillId="0" borderId="0" xfId="15" applyFont="1" applyAlignment="1">
      <alignment horizontal="center"/>
    </xf>
    <xf numFmtId="0" fontId="86" fillId="0" borderId="0" xfId="101" applyFont="1" applyBorder="1" applyAlignment="1">
      <alignment horizontal="left"/>
    </xf>
    <xf numFmtId="0" fontId="86" fillId="0" borderId="0" xfId="101" applyFont="1" applyAlignment="1">
      <alignment horizontal="left"/>
    </xf>
    <xf numFmtId="0" fontId="21" fillId="0" borderId="0" xfId="15" applyFont="1" applyBorder="1" applyAlignment="1">
      <alignment horizontal="left"/>
    </xf>
    <xf numFmtId="0" fontId="21" fillId="0" borderId="0" xfId="101" applyFont="1" applyAlignment="1">
      <alignment horizontal="left"/>
    </xf>
    <xf numFmtId="0" fontId="83" fillId="0" borderId="0" xfId="101" applyFont="1" applyBorder="1" applyAlignment="1">
      <alignment horizontal="center"/>
    </xf>
    <xf numFmtId="0" fontId="5" fillId="0" borderId="0" xfId="101" applyAlignment="1"/>
    <xf numFmtId="0" fontId="88" fillId="0" borderId="0" xfId="15" applyFont="1" applyBorder="1" applyAlignment="1"/>
    <xf numFmtId="0" fontId="21" fillId="0" borderId="0" xfId="101" applyFont="1" applyBorder="1" applyAlignment="1"/>
    <xf numFmtId="0" fontId="90" fillId="0" borderId="0" xfId="15" applyFont="1" applyFill="1" applyBorder="1" applyAlignment="1"/>
    <xf numFmtId="2" fontId="90" fillId="0" borderId="0" xfId="15" applyNumberFormat="1" applyFont="1" applyFill="1" applyBorder="1" applyAlignment="1"/>
    <xf numFmtId="0" fontId="86" fillId="0" borderId="0" xfId="101" applyFont="1" applyAlignment="1"/>
    <xf numFmtId="0" fontId="89" fillId="0" borderId="0" xfId="101" applyFont="1"/>
    <xf numFmtId="0" fontId="79" fillId="0" borderId="0" xfId="15" applyFont="1" applyBorder="1" applyAlignment="1"/>
    <xf numFmtId="0" fontId="5" fillId="0" borderId="0" xfId="101" applyBorder="1" applyAlignment="1">
      <alignment horizontal="center"/>
    </xf>
    <xf numFmtId="0" fontId="79" fillId="0" borderId="0" xfId="15" applyFont="1" applyBorder="1" applyAlignment="1">
      <alignment horizontal="center"/>
    </xf>
    <xf numFmtId="0" fontId="21" fillId="0" borderId="0" xfId="101" applyFont="1" applyBorder="1"/>
    <xf numFmtId="0" fontId="21" fillId="0" borderId="0" xfId="101" applyFont="1" applyBorder="1" applyAlignment="1">
      <alignment horizontal="left"/>
    </xf>
    <xf numFmtId="0" fontId="83" fillId="0" borderId="0" xfId="101" applyFont="1"/>
    <xf numFmtId="0" fontId="21" fillId="0" borderId="0" xfId="101" applyFont="1" applyBorder="1" applyAlignment="1">
      <alignment vertical="top"/>
    </xf>
    <xf numFmtId="0" fontId="90" fillId="0" borderId="0" xfId="15" applyFont="1" applyBorder="1" applyAlignment="1">
      <alignment horizontal="center"/>
    </xf>
    <xf numFmtId="0" fontId="21" fillId="0" borderId="0" xfId="101" applyFont="1" applyBorder="1" applyAlignment="1">
      <alignment vertical="center"/>
    </xf>
    <xf numFmtId="0" fontId="91" fillId="0" borderId="0" xfId="101" applyFont="1"/>
    <xf numFmtId="0" fontId="21" fillId="0" borderId="0" xfId="15" applyFont="1" applyFill="1" applyBorder="1" applyAlignment="1">
      <alignment horizontal="left"/>
    </xf>
    <xf numFmtId="0" fontId="83" fillId="0" borderId="0" xfId="15" applyFont="1" applyAlignment="1">
      <alignment horizontal="center"/>
    </xf>
    <xf numFmtId="0" fontId="90" fillId="0" borderId="0" xfId="15" applyFont="1" applyAlignment="1">
      <alignment horizontal="center"/>
    </xf>
    <xf numFmtId="0" fontId="21" fillId="0" borderId="0" xfId="15" applyFont="1" applyFill="1" applyBorder="1" applyAlignment="1">
      <alignment horizontal="left" vertical="center"/>
    </xf>
    <xf numFmtId="0" fontId="21" fillId="0" borderId="0" xfId="15" applyFont="1" applyFill="1" applyBorder="1" applyAlignment="1">
      <alignment vertical="center"/>
    </xf>
    <xf numFmtId="0" fontId="79" fillId="0" borderId="0" xfId="15" applyFont="1" applyAlignment="1">
      <alignment horizontal="center"/>
    </xf>
    <xf numFmtId="0" fontId="21" fillId="0" borderId="0" xfId="101" applyFont="1" applyAlignment="1"/>
    <xf numFmtId="0" fontId="87" fillId="50" borderId="0" xfId="15" applyFont="1" applyFill="1" applyAlignment="1">
      <alignment horizontal="center"/>
    </xf>
    <xf numFmtId="0" fontId="86" fillId="0" borderId="0" xfId="15" applyFont="1" applyFill="1" applyBorder="1" applyAlignment="1">
      <alignment vertical="center" wrapText="1"/>
    </xf>
    <xf numFmtId="2" fontId="79" fillId="0" borderId="0" xfId="15" applyNumberFormat="1" applyFont="1" applyBorder="1" applyAlignment="1">
      <alignment horizontal="center"/>
    </xf>
    <xf numFmtId="0" fontId="86" fillId="0" borderId="0" xfId="15" applyFont="1" applyFill="1" applyBorder="1" applyAlignment="1"/>
    <xf numFmtId="0" fontId="21" fillId="0" borderId="0" xfId="15" applyFont="1" applyFill="1" applyBorder="1" applyAlignment="1"/>
    <xf numFmtId="0" fontId="87" fillId="50" borderId="0" xfId="15" applyFont="1" applyFill="1" applyBorder="1" applyAlignment="1">
      <alignment horizontal="center"/>
    </xf>
    <xf numFmtId="0" fontId="86" fillId="0" borderId="0" xfId="15" applyFont="1" applyFill="1" applyBorder="1" applyAlignment="1">
      <alignment vertical="center"/>
    </xf>
    <xf numFmtId="2" fontId="87" fillId="0" borderId="0" xfId="15" applyNumberFormat="1" applyFont="1" applyBorder="1" applyAlignment="1">
      <alignment horizontal="center"/>
    </xf>
    <xf numFmtId="0" fontId="86" fillId="0" borderId="0" xfId="15" applyFont="1" applyAlignment="1">
      <alignment vertical="center"/>
    </xf>
    <xf numFmtId="172" fontId="87" fillId="0" borderId="0" xfId="215" applyNumberFormat="1" applyFont="1" applyAlignment="1">
      <alignment horizontal="center"/>
    </xf>
    <xf numFmtId="49" fontId="93" fillId="0" borderId="0" xfId="15" applyNumberFormat="1" applyFont="1" applyBorder="1" applyAlignment="1">
      <alignment vertical="center"/>
    </xf>
    <xf numFmtId="0" fontId="5" fillId="0" borderId="0" xfId="15" applyAlignment="1">
      <alignment vertical="center"/>
    </xf>
    <xf numFmtId="0" fontId="94" fillId="0" borderId="0" xfId="15" applyFont="1" applyAlignment="1">
      <alignment horizontal="center" vertical="center"/>
    </xf>
    <xf numFmtId="0" fontId="94" fillId="0" borderId="0" xfId="15" applyFont="1" applyAlignment="1">
      <alignment vertical="justify"/>
    </xf>
    <xf numFmtId="49" fontId="96" fillId="0" borderId="0" xfId="15" applyNumberFormat="1" applyFont="1" applyBorder="1" applyAlignment="1">
      <alignment vertical="center"/>
    </xf>
    <xf numFmtId="0" fontId="93" fillId="0" borderId="0" xfId="15" applyFont="1" applyBorder="1" applyAlignment="1">
      <alignment horizontal="center" vertical="center" wrapText="1"/>
    </xf>
    <xf numFmtId="0" fontId="93" fillId="0" borderId="0" xfId="15" applyFont="1" applyBorder="1" applyAlignment="1">
      <alignment vertical="center"/>
    </xf>
    <xf numFmtId="0" fontId="97" fillId="0" borderId="0" xfId="216" applyProtection="1">
      <protection locked="0"/>
    </xf>
    <xf numFmtId="0" fontId="82" fillId="0" borderId="0" xfId="216" applyFont="1" applyProtection="1">
      <protection locked="0"/>
    </xf>
    <xf numFmtId="0" fontId="97" fillId="0" borderId="0" xfId="216" applyFill="1" applyBorder="1" applyProtection="1">
      <protection locked="0"/>
    </xf>
    <xf numFmtId="2" fontId="97" fillId="0" borderId="0" xfId="216" applyNumberFormat="1" applyFill="1" applyBorder="1" applyAlignment="1" applyProtection="1">
      <alignment horizontal="center"/>
    </xf>
    <xf numFmtId="2" fontId="97" fillId="0" borderId="0" xfId="216" applyNumberFormat="1" applyFill="1" applyBorder="1" applyAlignment="1" applyProtection="1">
      <alignment horizontal="center"/>
      <protection locked="0"/>
    </xf>
    <xf numFmtId="0" fontId="97" fillId="0" borderId="0" xfId="216" applyFill="1" applyBorder="1" applyAlignment="1" applyProtection="1">
      <alignment horizontal="left"/>
      <protection locked="0"/>
    </xf>
    <xf numFmtId="2" fontId="97" fillId="0" borderId="0" xfId="216" applyNumberFormat="1" applyBorder="1" applyAlignment="1" applyProtection="1">
      <alignment horizontal="center"/>
      <protection locked="0"/>
    </xf>
    <xf numFmtId="0" fontId="97" fillId="0" borderId="0" xfId="216" applyBorder="1" applyAlignment="1" applyProtection="1">
      <protection locked="0"/>
    </xf>
    <xf numFmtId="0" fontId="97" fillId="0" borderId="0" xfId="216" applyFill="1" applyBorder="1" applyAlignment="1" applyProtection="1">
      <alignment horizontal="center"/>
      <protection locked="0"/>
    </xf>
    <xf numFmtId="0" fontId="97" fillId="0" borderId="0" xfId="216" applyFill="1" applyBorder="1" applyAlignment="1" applyProtection="1">
      <protection locked="0"/>
    </xf>
    <xf numFmtId="16" fontId="97" fillId="0" borderId="0" xfId="216" applyNumberFormat="1" applyFill="1" applyBorder="1" applyAlignment="1" applyProtection="1">
      <alignment horizontal="center"/>
      <protection locked="0"/>
    </xf>
    <xf numFmtId="2" fontId="97" fillId="0" borderId="0" xfId="216" applyNumberFormat="1" applyFill="1" applyBorder="1" applyAlignment="1" applyProtection="1"/>
    <xf numFmtId="2" fontId="97" fillId="0" borderId="0" xfId="216" applyNumberFormat="1" applyBorder="1" applyAlignment="1" applyProtection="1">
      <protection locked="0"/>
    </xf>
    <xf numFmtId="0" fontId="97" fillId="0" borderId="0" xfId="216" applyBorder="1" applyAlignment="1" applyProtection="1">
      <alignment horizontal="center"/>
      <protection locked="0"/>
    </xf>
    <xf numFmtId="2" fontId="51" fillId="0" borderId="0" xfId="216" applyNumberFormat="1" applyFont="1" applyFill="1" applyBorder="1" applyAlignment="1" applyProtection="1">
      <alignment horizontal="center"/>
      <protection locked="0"/>
    </xf>
    <xf numFmtId="0" fontId="99" fillId="0" borderId="0" xfId="216" applyFont="1" applyFill="1" applyBorder="1" applyAlignment="1" applyProtection="1">
      <protection locked="0"/>
    </xf>
    <xf numFmtId="0" fontId="97" fillId="0" borderId="0" xfId="216" applyBorder="1" applyProtection="1">
      <protection locked="0"/>
    </xf>
    <xf numFmtId="2" fontId="99" fillId="19" borderId="0" xfId="216" applyNumberFormat="1" applyFont="1" applyFill="1" applyBorder="1" applyAlignment="1" applyProtection="1">
      <alignment horizontal="center"/>
      <protection locked="0"/>
    </xf>
    <xf numFmtId="2" fontId="99" fillId="0" borderId="0" xfId="216" applyNumberFormat="1" applyFont="1" applyFill="1" applyBorder="1" applyAlignment="1" applyProtection="1">
      <alignment horizontal="center"/>
      <protection locked="0"/>
    </xf>
    <xf numFmtId="0" fontId="100" fillId="50" borderId="0" xfId="216" applyFont="1" applyFill="1" applyBorder="1" applyAlignment="1" applyProtection="1">
      <alignment horizontal="left"/>
      <protection locked="0"/>
    </xf>
    <xf numFmtId="0" fontId="99" fillId="0" borderId="0" xfId="216" applyFont="1" applyFill="1" applyBorder="1" applyAlignment="1" applyProtection="1">
      <alignment horizontal="left"/>
      <protection locked="0"/>
    </xf>
    <xf numFmtId="0" fontId="82" fillId="0" borderId="69" xfId="216" applyFont="1" applyBorder="1" applyAlignment="1" applyProtection="1">
      <alignment horizontal="center"/>
      <protection locked="0"/>
    </xf>
    <xf numFmtId="0" fontId="7" fillId="0" borderId="69" xfId="216" applyFont="1" applyBorder="1" applyAlignment="1" applyProtection="1">
      <alignment horizontal="center"/>
      <protection locked="0"/>
    </xf>
    <xf numFmtId="2" fontId="97" fillId="0" borderId="0" xfId="216" applyNumberFormat="1" applyProtection="1">
      <protection locked="0"/>
    </xf>
    <xf numFmtId="0" fontId="97" fillId="0" borderId="0" xfId="216" applyFill="1" applyProtection="1">
      <protection locked="0"/>
    </xf>
    <xf numFmtId="0" fontId="7" fillId="0" borderId="72" xfId="216" applyFont="1" applyBorder="1" applyAlignment="1" applyProtection="1">
      <alignment horizontal="center"/>
      <protection locked="0"/>
    </xf>
    <xf numFmtId="0" fontId="102" fillId="0" borderId="74" xfId="216" applyFont="1" applyBorder="1" applyAlignment="1" applyProtection="1">
      <alignment horizontal="center"/>
      <protection locked="0"/>
    </xf>
    <xf numFmtId="2" fontId="51" fillId="52" borderId="49" xfId="216" applyNumberFormat="1" applyFont="1" applyFill="1" applyBorder="1" applyAlignment="1" applyProtection="1">
      <alignment horizontal="center"/>
    </xf>
    <xf numFmtId="2" fontId="51" fillId="19" borderId="49" xfId="216" applyNumberFormat="1" applyFont="1" applyFill="1" applyBorder="1" applyAlignment="1" applyProtection="1">
      <alignment horizontal="center"/>
    </xf>
    <xf numFmtId="2" fontId="97" fillId="53" borderId="78" xfId="216" applyNumberFormat="1" applyFill="1" applyBorder="1" applyAlignment="1" applyProtection="1">
      <alignment horizontal="center"/>
    </xf>
    <xf numFmtId="0" fontId="97" fillId="0" borderId="78" xfId="216" applyBorder="1" applyAlignment="1" applyProtection="1">
      <alignment horizontal="center"/>
    </xf>
    <xf numFmtId="0" fontId="97" fillId="0" borderId="79" xfId="216" applyBorder="1" applyAlignment="1" applyProtection="1">
      <alignment horizontal="center"/>
      <protection locked="0"/>
    </xf>
    <xf numFmtId="2" fontId="103" fillId="0" borderId="2" xfId="216" applyNumberFormat="1" applyFont="1" applyBorder="1" applyAlignment="1" applyProtection="1">
      <alignment horizontal="center"/>
    </xf>
    <xf numFmtId="2" fontId="9" fillId="0" borderId="2" xfId="216" applyNumberFormat="1" applyFont="1" applyBorder="1" applyAlignment="1" applyProtection="1">
      <alignment horizontal="center"/>
      <protection locked="0"/>
    </xf>
    <xf numFmtId="0" fontId="9" fillId="0" borderId="2" xfId="216" applyFont="1" applyBorder="1" applyAlignment="1" applyProtection="1">
      <alignment horizontal="center"/>
      <protection locked="0"/>
    </xf>
    <xf numFmtId="0" fontId="9" fillId="0" borderId="2" xfId="216" applyFont="1" applyFill="1" applyBorder="1" applyAlignment="1" applyProtection="1">
      <alignment horizontal="center"/>
      <protection locked="0"/>
    </xf>
    <xf numFmtId="0" fontId="9" fillId="19" borderId="2" xfId="216" applyFont="1" applyFill="1" applyBorder="1" applyAlignment="1" applyProtection="1">
      <alignment horizontal="center"/>
      <protection locked="0"/>
    </xf>
    <xf numFmtId="0" fontId="9" fillId="19" borderId="80" xfId="216" applyFont="1" applyFill="1" applyBorder="1" applyAlignment="1" applyProtection="1">
      <alignment horizontal="center"/>
      <protection locked="0"/>
    </xf>
    <xf numFmtId="0" fontId="17" fillId="0" borderId="0" xfId="216" applyFont="1" applyProtection="1">
      <protection locked="0"/>
    </xf>
    <xf numFmtId="2" fontId="17" fillId="0" borderId="0" xfId="216" applyNumberFormat="1" applyFont="1" applyProtection="1">
      <protection locked="0"/>
    </xf>
    <xf numFmtId="0" fontId="9" fillId="0" borderId="39" xfId="216" applyFont="1" applyBorder="1" applyAlignment="1" applyProtection="1">
      <alignment horizontal="center"/>
      <protection locked="0"/>
    </xf>
    <xf numFmtId="0" fontId="9" fillId="0" borderId="39" xfId="216" applyFont="1" applyFill="1" applyBorder="1" applyAlignment="1" applyProtection="1">
      <alignment horizontal="center"/>
      <protection locked="0"/>
    </xf>
    <xf numFmtId="0" fontId="9" fillId="0" borderId="45" xfId="216" applyFont="1" applyBorder="1" applyAlignment="1" applyProtection="1">
      <alignment horizontal="center"/>
      <protection locked="0"/>
    </xf>
    <xf numFmtId="0" fontId="9" fillId="0" borderId="80" xfId="216" applyFont="1" applyBorder="1" applyAlignment="1" applyProtection="1">
      <alignment horizontal="center"/>
      <protection locked="0"/>
    </xf>
    <xf numFmtId="0" fontId="9" fillId="19" borderId="39" xfId="216" applyFont="1" applyFill="1" applyBorder="1" applyAlignment="1" applyProtection="1">
      <alignment horizontal="center"/>
      <protection locked="0"/>
    </xf>
    <xf numFmtId="2" fontId="103" fillId="19" borderId="2" xfId="216" applyNumberFormat="1" applyFont="1" applyFill="1" applyBorder="1" applyAlignment="1" applyProtection="1">
      <alignment horizontal="center"/>
    </xf>
    <xf numFmtId="2" fontId="103" fillId="0" borderId="39" xfId="216" applyNumberFormat="1" applyFont="1" applyBorder="1" applyAlignment="1" applyProtection="1">
      <alignment horizontal="center"/>
    </xf>
    <xf numFmtId="2" fontId="9" fillId="0" borderId="39" xfId="216" applyNumberFormat="1" applyFont="1" applyBorder="1" applyAlignment="1" applyProtection="1">
      <alignment horizontal="center"/>
      <protection locked="0"/>
    </xf>
    <xf numFmtId="2" fontId="9" fillId="53" borderId="2" xfId="216" applyNumberFormat="1" applyFont="1" applyFill="1" applyBorder="1" applyAlignment="1" applyProtection="1">
      <alignment horizontal="center"/>
    </xf>
    <xf numFmtId="0" fontId="9" fillId="0" borderId="2" xfId="216" applyFont="1" applyBorder="1" applyAlignment="1" applyProtection="1">
      <alignment horizontal="center"/>
    </xf>
    <xf numFmtId="0" fontId="9" fillId="19" borderId="2" xfId="216" applyFont="1" applyFill="1" applyBorder="1" applyAlignment="1" applyProtection="1">
      <alignment horizontal="center"/>
    </xf>
    <xf numFmtId="0" fontId="104" fillId="19" borderId="2" xfId="216" applyFont="1" applyFill="1" applyBorder="1" applyAlignment="1" applyProtection="1">
      <alignment horizontal="center"/>
      <protection locked="0"/>
    </xf>
    <xf numFmtId="2" fontId="9" fillId="50" borderId="2" xfId="216" applyNumberFormat="1" applyFont="1" applyFill="1" applyBorder="1" applyAlignment="1" applyProtection="1">
      <alignment horizontal="center"/>
      <protection locked="0"/>
    </xf>
    <xf numFmtId="2" fontId="103" fillId="0" borderId="2" xfId="216" applyNumberFormat="1" applyFont="1" applyFill="1" applyBorder="1" applyAlignment="1" applyProtection="1">
      <alignment horizontal="center"/>
    </xf>
    <xf numFmtId="0" fontId="97" fillId="0" borderId="0" xfId="216" applyAlignment="1" applyProtection="1">
      <protection locked="0"/>
    </xf>
    <xf numFmtId="2" fontId="9" fillId="19" borderId="2" xfId="216" applyNumberFormat="1" applyFont="1" applyFill="1" applyBorder="1" applyAlignment="1" applyProtection="1">
      <alignment horizontal="center"/>
      <protection locked="0"/>
    </xf>
    <xf numFmtId="2" fontId="9" fillId="54" borderId="2" xfId="216" applyNumberFormat="1" applyFont="1" applyFill="1" applyBorder="1" applyAlignment="1" applyProtection="1">
      <alignment horizontal="center"/>
      <protection locked="0"/>
    </xf>
    <xf numFmtId="2" fontId="9" fillId="0" borderId="81" xfId="216" applyNumberFormat="1" applyFont="1" applyBorder="1" applyAlignment="1" applyProtection="1">
      <alignment horizontal="center"/>
      <protection locked="0"/>
    </xf>
    <xf numFmtId="0" fontId="9" fillId="0" borderId="81" xfId="216" applyFont="1" applyBorder="1" applyAlignment="1" applyProtection="1">
      <alignment horizontal="center"/>
      <protection locked="0"/>
    </xf>
    <xf numFmtId="2" fontId="9" fillId="19" borderId="81" xfId="216" applyNumberFormat="1" applyFont="1" applyFill="1" applyBorder="1" applyAlignment="1" applyProtection="1">
      <alignment horizontal="center"/>
      <protection locked="0"/>
    </xf>
    <xf numFmtId="0" fontId="9" fillId="0" borderId="81" xfId="216" applyFont="1" applyFill="1" applyBorder="1" applyAlignment="1" applyProtection="1">
      <alignment horizontal="center"/>
      <protection locked="0"/>
    </xf>
    <xf numFmtId="0" fontId="9" fillId="19" borderId="81" xfId="216" applyFont="1" applyFill="1" applyBorder="1" applyAlignment="1" applyProtection="1">
      <alignment horizontal="center"/>
      <protection locked="0"/>
    </xf>
    <xf numFmtId="2" fontId="103" fillId="0" borderId="81" xfId="216" applyNumberFormat="1" applyFont="1" applyBorder="1" applyAlignment="1" applyProtection="1">
      <alignment horizontal="center"/>
    </xf>
    <xf numFmtId="2" fontId="9" fillId="54" borderId="81" xfId="216" applyNumberFormat="1" applyFont="1" applyFill="1" applyBorder="1" applyAlignment="1" applyProtection="1">
      <alignment horizontal="center"/>
      <protection locked="0"/>
    </xf>
    <xf numFmtId="0" fontId="9" fillId="0" borderId="82" xfId="216" applyFont="1" applyBorder="1" applyAlignment="1" applyProtection="1">
      <alignment horizontal="center"/>
      <protection locked="0"/>
    </xf>
    <xf numFmtId="0" fontId="99" fillId="0" borderId="85" xfId="216" applyFont="1" applyFill="1" applyBorder="1" applyAlignment="1" applyProtection="1">
      <alignment horizontal="left"/>
      <protection locked="0"/>
    </xf>
    <xf numFmtId="0" fontId="99" fillId="0" borderId="86" xfId="216" applyFont="1" applyFill="1" applyBorder="1" applyAlignment="1" applyProtection="1">
      <protection locked="0"/>
    </xf>
    <xf numFmtId="0" fontId="21" fillId="0" borderId="0" xfId="15" applyFont="1" applyBorder="1" applyAlignment="1">
      <alignment horizontal="center"/>
    </xf>
    <xf numFmtId="0" fontId="89" fillId="0" borderId="0" xfId="101" applyFont="1" applyBorder="1" applyAlignment="1">
      <alignment vertical="center"/>
    </xf>
    <xf numFmtId="0" fontId="7" fillId="0" borderId="0" xfId="14" applyFont="1" applyBorder="1" applyAlignment="1" applyProtection="1">
      <alignment horizontal="center" vertical="center"/>
      <protection locked="0"/>
    </xf>
    <xf numFmtId="0" fontId="21" fillId="0" borderId="0" xfId="15" applyFont="1" applyAlignment="1">
      <alignment horizontal="left"/>
    </xf>
    <xf numFmtId="0" fontId="20" fillId="3" borderId="2" xfId="14" applyFont="1" applyFill="1" applyBorder="1" applyAlignment="1">
      <alignment horizontal="center" vertical="center"/>
    </xf>
    <xf numFmtId="0" fontId="22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20" fillId="3" borderId="2" xfId="14" applyFont="1" applyFill="1" applyBorder="1" applyAlignment="1" applyProtection="1">
      <alignment horizontal="center" vertical="center"/>
      <protection locked="0"/>
    </xf>
    <xf numFmtId="0" fontId="18" fillId="3" borderId="2" xfId="14" applyFont="1" applyFill="1" applyBorder="1" applyAlignment="1" applyProtection="1">
      <alignment horizontal="center" vertical="center" wrapText="1"/>
      <protection locked="0"/>
    </xf>
    <xf numFmtId="0" fontId="15" fillId="0" borderId="0" xfId="14" applyFont="1" applyAlignment="1">
      <alignment horizontal="center" vertical="top"/>
    </xf>
    <xf numFmtId="0" fontId="18" fillId="3" borderId="2" xfId="14" applyFont="1" applyFill="1" applyBorder="1" applyAlignment="1">
      <alignment horizontal="center" vertical="center" wrapText="1"/>
    </xf>
    <xf numFmtId="0" fontId="18" fillId="3" borderId="1" xfId="14" applyFont="1" applyFill="1" applyBorder="1" applyAlignment="1" applyProtection="1">
      <alignment horizontal="center" vertical="center" wrapText="1"/>
      <protection locked="0"/>
    </xf>
    <xf numFmtId="0" fontId="18" fillId="3" borderId="39" xfId="14" applyFont="1" applyFill="1" applyBorder="1" applyAlignment="1" applyProtection="1">
      <alignment horizontal="center" vertical="center" wrapText="1"/>
      <protection locked="0"/>
    </xf>
    <xf numFmtId="0" fontId="79" fillId="0" borderId="0" xfId="15" applyFont="1" applyBorder="1" applyAlignment="1">
      <alignment horizontal="center"/>
    </xf>
    <xf numFmtId="0" fontId="21" fillId="0" borderId="0" xfId="101" applyFont="1" applyBorder="1" applyAlignment="1">
      <alignment horizontal="left"/>
    </xf>
    <xf numFmtId="0" fontId="21" fillId="0" borderId="0" xfId="101" applyFont="1" applyAlignment="1">
      <alignment horizontal="left"/>
    </xf>
    <xf numFmtId="0" fontId="21" fillId="0" borderId="0" xfId="101" applyFont="1" applyAlignment="1">
      <alignment horizontal="left" vertical="center"/>
    </xf>
    <xf numFmtId="0" fontId="21" fillId="0" borderId="0" xfId="15" applyFont="1" applyFill="1" applyBorder="1" applyAlignment="1">
      <alignment horizontal="left" vertical="center"/>
    </xf>
    <xf numFmtId="0" fontId="21" fillId="0" borderId="0" xfId="15" applyFont="1" applyFill="1" applyBorder="1" applyAlignment="1">
      <alignment horizontal="center"/>
    </xf>
    <xf numFmtId="0" fontId="93" fillId="0" borderId="0" xfId="15" applyFont="1" applyAlignment="1">
      <alignment horizontal="center" vertical="center"/>
    </xf>
    <xf numFmtId="0" fontId="94" fillId="51" borderId="0" xfId="15" applyFont="1" applyFill="1" applyAlignment="1">
      <alignment horizontal="center" vertical="justify"/>
    </xf>
    <xf numFmtId="0" fontId="95" fillId="0" borderId="0" xfId="15" applyFont="1" applyAlignment="1">
      <alignment horizontal="center" vertical="center"/>
    </xf>
    <xf numFmtId="0" fontId="87" fillId="46" borderId="0" xfId="15" applyFont="1" applyFill="1" applyAlignment="1">
      <alignment horizontal="center"/>
    </xf>
    <xf numFmtId="0" fontId="21" fillId="0" borderId="0" xfId="15" applyFont="1" applyFill="1" applyBorder="1" applyAlignment="1">
      <alignment horizontal="left" vertical="top" wrapText="1"/>
    </xf>
    <xf numFmtId="0" fontId="79" fillId="0" borderId="0" xfId="15" applyFont="1" applyAlignment="1">
      <alignment horizontal="center"/>
    </xf>
    <xf numFmtId="0" fontId="21" fillId="0" borderId="0" xfId="15" applyFont="1" applyFill="1" applyBorder="1" applyAlignment="1">
      <alignment horizontal="left"/>
    </xf>
    <xf numFmtId="0" fontId="21" fillId="0" borderId="0" xfId="101" applyFont="1" applyBorder="1" applyAlignment="1">
      <alignment horizontal="left" vertical="center"/>
    </xf>
    <xf numFmtId="0" fontId="78" fillId="50" borderId="0" xfId="15" applyFont="1" applyFill="1" applyBorder="1" applyAlignment="1">
      <alignment horizontal="center"/>
    </xf>
    <xf numFmtId="0" fontId="79" fillId="50" borderId="0" xfId="15" applyFont="1" applyFill="1" applyBorder="1" applyAlignment="1">
      <alignment horizontal="center"/>
    </xf>
    <xf numFmtId="0" fontId="92" fillId="0" borderId="0" xfId="101" applyFont="1" applyBorder="1" applyAlignment="1">
      <alignment horizontal="left"/>
    </xf>
    <xf numFmtId="0" fontId="21" fillId="0" borderId="0" xfId="15" applyFont="1" applyFill="1" applyBorder="1" applyAlignment="1">
      <alignment horizontal="center" vertical="center"/>
    </xf>
    <xf numFmtId="0" fontId="90" fillId="0" borderId="0" xfId="15" applyFont="1" applyBorder="1" applyAlignment="1">
      <alignment horizontal="center"/>
    </xf>
    <xf numFmtId="0" fontId="21" fillId="0" borderId="0" xfId="101" applyFont="1" applyBorder="1" applyAlignment="1"/>
    <xf numFmtId="0" fontId="89" fillId="0" borderId="0" xfId="101" applyFont="1" applyBorder="1" applyAlignment="1">
      <alignment horizontal="left"/>
    </xf>
    <xf numFmtId="2" fontId="88" fillId="0" borderId="0" xfId="15" applyNumberFormat="1" applyFont="1" applyBorder="1" applyAlignment="1">
      <alignment horizontal="center"/>
    </xf>
    <xf numFmtId="0" fontId="88" fillId="0" borderId="0" xfId="15" applyFont="1" applyBorder="1" applyAlignment="1">
      <alignment horizontal="center"/>
    </xf>
    <xf numFmtId="0" fontId="21" fillId="0" borderId="0" xfId="15" applyFont="1" applyBorder="1" applyAlignment="1">
      <alignment horizontal="left"/>
    </xf>
    <xf numFmtId="0" fontId="109" fillId="0" borderId="0" xfId="15" applyFont="1" applyAlignment="1">
      <alignment horizontal="center"/>
    </xf>
    <xf numFmtId="0" fontId="7" fillId="0" borderId="67" xfId="216" applyFont="1" applyFill="1" applyBorder="1" applyAlignment="1" applyProtection="1">
      <alignment horizontal="left"/>
      <protection locked="0"/>
    </xf>
    <xf numFmtId="0" fontId="7" fillId="0" borderId="3" xfId="216" applyFont="1" applyFill="1" applyBorder="1" applyAlignment="1" applyProtection="1">
      <alignment horizontal="left"/>
      <protection locked="0"/>
    </xf>
    <xf numFmtId="0" fontId="7" fillId="0" borderId="7" xfId="216" applyFont="1" applyFill="1" applyBorder="1" applyAlignment="1" applyProtection="1">
      <alignment horizontal="left"/>
      <protection locked="0"/>
    </xf>
    <xf numFmtId="2" fontId="7" fillId="19" borderId="68" xfId="216" applyNumberFormat="1" applyFont="1" applyFill="1" applyBorder="1" applyAlignment="1" applyProtection="1">
      <alignment horizontal="center"/>
      <protection locked="0"/>
    </xf>
    <xf numFmtId="0" fontId="7" fillId="19" borderId="3" xfId="216" applyFont="1" applyFill="1" applyBorder="1" applyAlignment="1" applyProtection="1">
      <alignment horizontal="center"/>
      <protection locked="0"/>
    </xf>
    <xf numFmtId="0" fontId="7" fillId="50" borderId="7" xfId="216" applyFont="1" applyFill="1" applyBorder="1" applyAlignment="1" applyProtection="1">
      <alignment horizontal="center"/>
      <protection locked="0"/>
    </xf>
    <xf numFmtId="2" fontId="15" fillId="0" borderId="4" xfId="216" applyNumberFormat="1" applyFont="1" applyFill="1" applyBorder="1" applyAlignment="1" applyProtection="1">
      <alignment horizontal="center"/>
      <protection locked="0"/>
    </xf>
    <xf numFmtId="2" fontId="15" fillId="0" borderId="66" xfId="216" applyNumberFormat="1" applyFont="1" applyFill="1" applyBorder="1" applyAlignment="1" applyProtection="1">
      <alignment horizontal="center"/>
      <protection locked="0"/>
    </xf>
    <xf numFmtId="2" fontId="7" fillId="0" borderId="68" xfId="216" applyNumberFormat="1" applyFont="1" applyFill="1" applyBorder="1" applyAlignment="1" applyProtection="1">
      <alignment horizontal="center"/>
      <protection locked="0"/>
    </xf>
    <xf numFmtId="2" fontId="7" fillId="0" borderId="66" xfId="216" applyNumberFormat="1" applyFont="1" applyFill="1" applyBorder="1" applyAlignment="1" applyProtection="1">
      <alignment horizontal="center"/>
      <protection locked="0"/>
    </xf>
    <xf numFmtId="2" fontId="7" fillId="19" borderId="66" xfId="216" applyNumberFormat="1" applyFont="1" applyFill="1" applyBorder="1" applyAlignment="1" applyProtection="1">
      <alignment horizontal="center"/>
      <protection locked="0"/>
    </xf>
    <xf numFmtId="0" fontId="7" fillId="0" borderId="68" xfId="216" applyFont="1" applyBorder="1" applyAlignment="1" applyProtection="1">
      <alignment horizontal="center"/>
      <protection locked="0"/>
    </xf>
    <xf numFmtId="0" fontId="7" fillId="0" borderId="3" xfId="216" applyFont="1" applyBorder="1" applyAlignment="1" applyProtection="1">
      <alignment horizontal="center"/>
      <protection locked="0"/>
    </xf>
    <xf numFmtId="0" fontId="7" fillId="0" borderId="7" xfId="216" applyFont="1" applyBorder="1" applyAlignment="1" applyProtection="1">
      <alignment horizontal="center"/>
      <protection locked="0"/>
    </xf>
    <xf numFmtId="0" fontId="7" fillId="50" borderId="68" xfId="216" applyFont="1" applyFill="1" applyBorder="1" applyAlignment="1" applyProtection="1">
      <alignment horizontal="center"/>
      <protection locked="0"/>
    </xf>
    <xf numFmtId="2" fontId="7" fillId="0" borderId="4" xfId="216" applyNumberFormat="1" applyFont="1" applyFill="1" applyBorder="1" applyAlignment="1" applyProtection="1">
      <alignment horizontal="center"/>
      <protection locked="0"/>
    </xf>
    <xf numFmtId="0" fontId="97" fillId="0" borderId="40" xfId="216" applyBorder="1" applyAlignment="1" applyProtection="1">
      <alignment horizontal="center"/>
      <protection locked="0"/>
    </xf>
    <xf numFmtId="0" fontId="97" fillId="0" borderId="30" xfId="216" applyBorder="1" applyAlignment="1" applyProtection="1">
      <alignment horizontal="center"/>
      <protection locked="0"/>
    </xf>
    <xf numFmtId="16" fontId="99" fillId="0" borderId="50" xfId="216" applyNumberFormat="1" applyFont="1" applyFill="1" applyBorder="1" applyAlignment="1" applyProtection="1">
      <alignment horizontal="center"/>
      <protection locked="0"/>
    </xf>
    <xf numFmtId="0" fontId="99" fillId="0" borderId="41" xfId="216" applyNumberFormat="1" applyFont="1" applyFill="1" applyBorder="1" applyAlignment="1" applyProtection="1">
      <alignment horizontal="center"/>
      <protection locked="0"/>
    </xf>
    <xf numFmtId="0" fontId="99" fillId="0" borderId="50" xfId="216" applyNumberFormat="1" applyFont="1" applyFill="1" applyBorder="1" applyAlignment="1" applyProtection="1">
      <alignment horizontal="center"/>
    </xf>
    <xf numFmtId="0" fontId="99" fillId="0" borderId="41" xfId="216" applyNumberFormat="1" applyFont="1" applyFill="1" applyBorder="1" applyAlignment="1" applyProtection="1">
      <alignment horizontal="center"/>
    </xf>
    <xf numFmtId="16" fontId="97" fillId="0" borderId="43" xfId="216" applyNumberFormat="1" applyFill="1" applyBorder="1" applyAlignment="1" applyProtection="1">
      <alignment horizontal="center"/>
      <protection locked="0"/>
    </xf>
    <xf numFmtId="16" fontId="97" fillId="0" borderId="77" xfId="216" applyNumberFormat="1" applyFill="1" applyBorder="1" applyAlignment="1" applyProtection="1">
      <alignment horizontal="center"/>
      <protection locked="0"/>
    </xf>
    <xf numFmtId="0" fontId="82" fillId="50" borderId="68" xfId="216" applyFont="1" applyFill="1" applyBorder="1" applyAlignment="1" applyProtection="1">
      <alignment horizontal="left"/>
      <protection locked="0"/>
    </xf>
    <xf numFmtId="0" fontId="82" fillId="50" borderId="3" xfId="216" applyFont="1" applyFill="1" applyBorder="1" applyAlignment="1" applyProtection="1">
      <alignment horizontal="left"/>
      <protection locked="0"/>
    </xf>
    <xf numFmtId="0" fontId="82" fillId="50" borderId="7" xfId="216" applyFont="1" applyFill="1" applyBorder="1" applyAlignment="1" applyProtection="1">
      <alignment horizontal="left"/>
      <protection locked="0"/>
    </xf>
    <xf numFmtId="2" fontId="82" fillId="0" borderId="4" xfId="216" applyNumberFormat="1" applyFont="1" applyFill="1" applyBorder="1" applyAlignment="1" applyProtection="1">
      <alignment horizontal="center"/>
      <protection locked="0"/>
    </xf>
    <xf numFmtId="2" fontId="82" fillId="0" borderId="66" xfId="216" applyNumberFormat="1" applyFont="1" applyFill="1" applyBorder="1" applyAlignment="1" applyProtection="1">
      <alignment horizontal="center"/>
      <protection locked="0"/>
    </xf>
    <xf numFmtId="0" fontId="82" fillId="0" borderId="67" xfId="216" applyFont="1" applyFill="1" applyBorder="1" applyAlignment="1" applyProtection="1">
      <alignment horizontal="left"/>
      <protection locked="0"/>
    </xf>
    <xf numFmtId="0" fontId="82" fillId="0" borderId="3" xfId="216" applyFont="1" applyFill="1" applyBorder="1" applyAlignment="1" applyProtection="1">
      <alignment horizontal="left"/>
      <protection locked="0"/>
    </xf>
    <xf numFmtId="0" fontId="82" fillId="0" borderId="66" xfId="216" applyFont="1" applyFill="1" applyBorder="1" applyAlignment="1" applyProtection="1">
      <alignment horizontal="left"/>
      <protection locked="0"/>
    </xf>
    <xf numFmtId="0" fontId="82" fillId="0" borderId="68" xfId="216" applyFont="1" applyBorder="1" applyAlignment="1" applyProtection="1">
      <alignment horizontal="center"/>
      <protection locked="0"/>
    </xf>
    <xf numFmtId="0" fontId="82" fillId="0" borderId="3" xfId="216" applyFont="1" applyBorder="1" applyAlignment="1" applyProtection="1">
      <alignment horizontal="center"/>
      <protection locked="0"/>
    </xf>
    <xf numFmtId="0" fontId="82" fillId="0" borderId="7" xfId="216" applyFont="1" applyBorder="1" applyAlignment="1" applyProtection="1">
      <alignment horizontal="center"/>
      <protection locked="0"/>
    </xf>
    <xf numFmtId="0" fontId="107" fillId="40" borderId="0" xfId="216" applyFont="1" applyFill="1" applyBorder="1" applyAlignment="1" applyProtection="1">
      <alignment horizontal="center"/>
      <protection locked="0"/>
    </xf>
    <xf numFmtId="0" fontId="12" fillId="46" borderId="57" xfId="216" applyFont="1" applyFill="1" applyBorder="1" applyAlignment="1" applyProtection="1">
      <alignment horizontal="center"/>
      <protection locked="0"/>
    </xf>
    <xf numFmtId="0" fontId="12" fillId="46" borderId="43" xfId="216" applyFont="1" applyFill="1" applyBorder="1" applyAlignment="1" applyProtection="1">
      <alignment horizontal="center"/>
      <protection locked="0"/>
    </xf>
    <xf numFmtId="0" fontId="12" fillId="46" borderId="84" xfId="216" applyFont="1" applyFill="1" applyBorder="1" applyAlignment="1" applyProtection="1">
      <alignment horizontal="center"/>
      <protection locked="0"/>
    </xf>
    <xf numFmtId="0" fontId="12" fillId="46" borderId="34" xfId="216" applyFont="1" applyFill="1" applyBorder="1" applyAlignment="1" applyProtection="1">
      <alignment horizontal="center"/>
      <protection locked="0"/>
    </xf>
    <xf numFmtId="0" fontId="12" fillId="0" borderId="52" xfId="216" applyFont="1" applyBorder="1" applyAlignment="1" applyProtection="1">
      <alignment horizontal="center"/>
      <protection locked="0"/>
    </xf>
    <xf numFmtId="0" fontId="12" fillId="0" borderId="30" xfId="216" applyFont="1" applyBorder="1" applyAlignment="1" applyProtection="1">
      <alignment horizontal="center"/>
      <protection locked="0"/>
    </xf>
    <xf numFmtId="0" fontId="7" fillId="0" borderId="51" xfId="216" applyFont="1" applyBorder="1" applyAlignment="1" applyProtection="1">
      <alignment horizontal="center"/>
      <protection locked="0"/>
    </xf>
    <xf numFmtId="0" fontId="106" fillId="46" borderId="57" xfId="216" applyFont="1" applyFill="1" applyBorder="1" applyAlignment="1" applyProtection="1">
      <alignment horizontal="center"/>
      <protection locked="0"/>
    </xf>
    <xf numFmtId="0" fontId="106" fillId="46" borderId="43" xfId="216" applyFont="1" applyFill="1" applyBorder="1" applyAlignment="1" applyProtection="1">
      <alignment horizontal="center"/>
      <protection locked="0"/>
    </xf>
    <xf numFmtId="0" fontId="106" fillId="46" borderId="84" xfId="216" applyFont="1" applyFill="1" applyBorder="1" applyAlignment="1" applyProtection="1">
      <alignment horizontal="center"/>
      <protection locked="0"/>
    </xf>
    <xf numFmtId="0" fontId="106" fillId="46" borderId="34" xfId="216" applyFont="1" applyFill="1" applyBorder="1" applyAlignment="1" applyProtection="1">
      <alignment horizontal="center"/>
      <protection locked="0"/>
    </xf>
    <xf numFmtId="0" fontId="13" fillId="0" borderId="30" xfId="216" applyFont="1" applyBorder="1" applyAlignment="1" applyProtection="1">
      <alignment horizontal="center"/>
      <protection locked="0"/>
    </xf>
    <xf numFmtId="0" fontId="13" fillId="0" borderId="51" xfId="216" applyFont="1" applyBorder="1" applyAlignment="1" applyProtection="1">
      <alignment horizontal="center"/>
      <protection locked="0"/>
    </xf>
    <xf numFmtId="0" fontId="106" fillId="46" borderId="77" xfId="216" applyFont="1" applyFill="1" applyBorder="1" applyAlignment="1" applyProtection="1">
      <alignment horizontal="center"/>
      <protection locked="0"/>
    </xf>
    <xf numFmtId="0" fontId="106" fillId="46" borderId="83" xfId="216" applyFont="1" applyFill="1" applyBorder="1" applyAlignment="1" applyProtection="1">
      <alignment horizontal="center"/>
      <protection locked="0"/>
    </xf>
    <xf numFmtId="185" fontId="14" fillId="0" borderId="40" xfId="216" applyNumberFormat="1" applyFont="1" applyBorder="1" applyAlignment="1" applyProtection="1">
      <alignment horizontal="center"/>
      <protection locked="0"/>
    </xf>
    <xf numFmtId="185" fontId="14" fillId="0" borderId="30" xfId="216" applyNumberFormat="1" applyFont="1" applyBorder="1" applyAlignment="1" applyProtection="1">
      <alignment horizontal="center"/>
      <protection locked="0"/>
    </xf>
    <xf numFmtId="185" fontId="14" fillId="0" borderId="51" xfId="216" applyNumberFormat="1" applyFont="1" applyBorder="1" applyAlignment="1" applyProtection="1">
      <alignment horizontal="center"/>
      <protection locked="0"/>
    </xf>
    <xf numFmtId="0" fontId="106" fillId="46" borderId="40" xfId="216" applyFont="1" applyFill="1" applyBorder="1" applyAlignment="1" applyProtection="1">
      <alignment horizontal="center"/>
      <protection locked="0"/>
    </xf>
    <xf numFmtId="0" fontId="106" fillId="46" borderId="30" xfId="216" applyFont="1" applyFill="1" applyBorder="1" applyAlignment="1" applyProtection="1">
      <alignment horizontal="center"/>
      <protection locked="0"/>
    </xf>
    <xf numFmtId="0" fontId="106" fillId="46" borderId="51" xfId="216" applyFont="1" applyFill="1" applyBorder="1" applyAlignment="1" applyProtection="1">
      <alignment horizontal="center"/>
      <protection locked="0"/>
    </xf>
    <xf numFmtId="0" fontId="102" fillId="46" borderId="40" xfId="216" applyFont="1" applyFill="1" applyBorder="1" applyAlignment="1" applyProtection="1">
      <alignment horizontal="center"/>
      <protection locked="0"/>
    </xf>
    <xf numFmtId="0" fontId="102" fillId="46" borderId="51" xfId="216" applyFont="1" applyFill="1" applyBorder="1" applyAlignment="1" applyProtection="1">
      <alignment horizontal="center"/>
      <protection locked="0"/>
    </xf>
    <xf numFmtId="0" fontId="105" fillId="46" borderId="84" xfId="216" applyFont="1" applyFill="1" applyBorder="1" applyAlignment="1" applyProtection="1">
      <alignment horizontal="center"/>
      <protection locked="0"/>
    </xf>
    <xf numFmtId="0" fontId="105" fillId="46" borderId="34" xfId="216" applyFont="1" applyFill="1" applyBorder="1" applyAlignment="1" applyProtection="1">
      <alignment horizontal="center"/>
      <protection locked="0"/>
    </xf>
    <xf numFmtId="0" fontId="105" fillId="46" borderId="83" xfId="216" applyFont="1" applyFill="1" applyBorder="1" applyAlignment="1" applyProtection="1">
      <alignment horizontal="center"/>
      <protection locked="0"/>
    </xf>
    <xf numFmtId="16" fontId="97" fillId="0" borderId="0" xfId="216" applyNumberFormat="1" applyFill="1" applyBorder="1" applyAlignment="1" applyProtection="1">
      <alignment horizontal="center"/>
      <protection locked="0"/>
    </xf>
    <xf numFmtId="0" fontId="14" fillId="46" borderId="76" xfId="216" applyFont="1" applyFill="1" applyBorder="1" applyAlignment="1" applyProtection="1">
      <alignment horizontal="center"/>
      <protection locked="0"/>
    </xf>
    <xf numFmtId="0" fontId="14" fillId="46" borderId="75" xfId="216" applyFont="1" applyFill="1" applyBorder="1" applyAlignment="1" applyProtection="1">
      <alignment horizontal="center"/>
      <protection locked="0"/>
    </xf>
    <xf numFmtId="0" fontId="14" fillId="0" borderId="76" xfId="216" applyFont="1" applyFill="1" applyBorder="1" applyAlignment="1" applyProtection="1">
      <alignment horizontal="center"/>
      <protection locked="0"/>
    </xf>
    <xf numFmtId="0" fontId="14" fillId="0" borderId="75" xfId="216" applyFont="1" applyFill="1" applyBorder="1" applyAlignment="1" applyProtection="1">
      <alignment horizontal="center"/>
      <protection locked="0"/>
    </xf>
    <xf numFmtId="0" fontId="14" fillId="0" borderId="74" xfId="216" applyFont="1" applyFill="1" applyBorder="1" applyAlignment="1" applyProtection="1">
      <alignment horizontal="center"/>
      <protection locked="0"/>
    </xf>
    <xf numFmtId="0" fontId="14" fillId="0" borderId="76" xfId="216" applyFont="1" applyBorder="1" applyAlignment="1" applyProtection="1">
      <alignment horizontal="center"/>
      <protection locked="0"/>
    </xf>
    <xf numFmtId="0" fontId="14" fillId="0" borderId="74" xfId="216" applyFont="1" applyBorder="1" applyAlignment="1" applyProtection="1">
      <alignment horizontal="center"/>
      <protection locked="0"/>
    </xf>
    <xf numFmtId="0" fontId="14" fillId="0" borderId="75" xfId="216" applyFont="1" applyBorder="1" applyAlignment="1" applyProtection="1">
      <alignment horizontal="center"/>
      <protection locked="0"/>
    </xf>
    <xf numFmtId="0" fontId="7" fillId="0" borderId="73" xfId="216" applyFont="1" applyFill="1" applyBorder="1" applyAlignment="1" applyProtection="1">
      <alignment horizontal="left"/>
      <protection locked="0"/>
    </xf>
    <xf numFmtId="0" fontId="7" fillId="0" borderId="16" xfId="216" applyFont="1" applyFill="1" applyBorder="1" applyAlignment="1" applyProtection="1">
      <alignment horizontal="left"/>
      <protection locked="0"/>
    </xf>
    <xf numFmtId="0" fontId="7" fillId="0" borderId="71" xfId="216" applyFont="1" applyFill="1" applyBorder="1" applyAlignment="1" applyProtection="1">
      <alignment horizontal="left"/>
      <protection locked="0"/>
    </xf>
    <xf numFmtId="0" fontId="7" fillId="50" borderId="70" xfId="216" applyFont="1" applyFill="1" applyBorder="1" applyAlignment="1" applyProtection="1">
      <alignment horizontal="left"/>
      <protection locked="0"/>
    </xf>
    <xf numFmtId="0" fontId="7" fillId="50" borderId="16" xfId="216" applyFont="1" applyFill="1" applyBorder="1" applyAlignment="1" applyProtection="1">
      <alignment horizontal="left"/>
      <protection locked="0"/>
    </xf>
    <xf numFmtId="0" fontId="7" fillId="50" borderId="71" xfId="216" applyFont="1" applyFill="1" applyBorder="1" applyAlignment="1" applyProtection="1">
      <alignment horizontal="left"/>
      <protection locked="0"/>
    </xf>
    <xf numFmtId="2" fontId="7" fillId="0" borderId="17" xfId="216" applyNumberFormat="1" applyFont="1" applyFill="1" applyBorder="1" applyAlignment="1" applyProtection="1">
      <alignment horizontal="center"/>
      <protection locked="0"/>
    </xf>
    <xf numFmtId="2" fontId="7" fillId="0" borderId="18" xfId="216" applyNumberFormat="1" applyFont="1" applyFill="1" applyBorder="1" applyAlignment="1" applyProtection="1">
      <alignment horizontal="center"/>
      <protection locked="0"/>
    </xf>
    <xf numFmtId="2" fontId="7" fillId="0" borderId="70" xfId="216" applyNumberFormat="1" applyFont="1" applyFill="1" applyBorder="1" applyAlignment="1" applyProtection="1">
      <alignment horizontal="center"/>
      <protection locked="0"/>
    </xf>
    <xf numFmtId="0" fontId="7" fillId="0" borderId="68" xfId="216" applyFont="1" applyBorder="1" applyAlignment="1" applyProtection="1">
      <alignment horizontal="left"/>
      <protection locked="0"/>
    </xf>
    <xf numFmtId="0" fontId="7" fillId="0" borderId="3" xfId="216" applyFont="1" applyBorder="1" applyAlignment="1" applyProtection="1">
      <alignment horizontal="left"/>
      <protection locked="0"/>
    </xf>
    <xf numFmtId="0" fontId="7" fillId="0" borderId="7" xfId="216" applyFont="1" applyBorder="1" applyAlignment="1" applyProtection="1">
      <alignment horizontal="left"/>
      <protection locked="0"/>
    </xf>
    <xf numFmtId="0" fontId="7" fillId="0" borderId="66" xfId="216" applyFont="1" applyFill="1" applyBorder="1" applyAlignment="1" applyProtection="1">
      <alignment horizontal="left"/>
      <protection locked="0"/>
    </xf>
    <xf numFmtId="0" fontId="15" fillId="0" borderId="67" xfId="216" applyFont="1" applyFill="1" applyBorder="1" applyAlignment="1" applyProtection="1">
      <alignment horizontal="left"/>
      <protection locked="0"/>
    </xf>
    <xf numFmtId="0" fontId="15" fillId="0" borderId="3" xfId="216" applyFont="1" applyFill="1" applyBorder="1" applyAlignment="1" applyProtection="1">
      <alignment horizontal="left"/>
      <protection locked="0"/>
    </xf>
    <xf numFmtId="0" fontId="15" fillId="0" borderId="7" xfId="216" applyFont="1" applyFill="1" applyBorder="1" applyAlignment="1" applyProtection="1">
      <alignment horizontal="left"/>
      <protection locked="0"/>
    </xf>
    <xf numFmtId="0" fontId="15" fillId="50" borderId="68" xfId="216" applyFont="1" applyFill="1" applyBorder="1" applyAlignment="1" applyProtection="1">
      <alignment horizontal="center"/>
      <protection locked="0"/>
    </xf>
    <xf numFmtId="0" fontId="15" fillId="19" borderId="3" xfId="216" applyFont="1" applyFill="1" applyBorder="1" applyAlignment="1" applyProtection="1">
      <alignment horizontal="center"/>
      <protection locked="0"/>
    </xf>
    <xf numFmtId="0" fontId="15" fillId="50" borderId="7" xfId="216" applyFont="1" applyFill="1" applyBorder="1" applyAlignment="1" applyProtection="1">
      <alignment horizontal="center"/>
      <protection locked="0"/>
    </xf>
    <xf numFmtId="0" fontId="97" fillId="46" borderId="64" xfId="216" applyFill="1" applyBorder="1" applyAlignment="1" applyProtection="1">
      <alignment horizontal="center"/>
      <protection locked="0"/>
    </xf>
    <xf numFmtId="0" fontId="97" fillId="46" borderId="63" xfId="216" applyFill="1" applyBorder="1" applyAlignment="1" applyProtection="1">
      <alignment horizontal="center"/>
      <protection locked="0"/>
    </xf>
    <xf numFmtId="0" fontId="97" fillId="46" borderId="62" xfId="216" applyFill="1" applyBorder="1" applyAlignment="1" applyProtection="1">
      <alignment horizontal="center"/>
      <protection locked="0"/>
    </xf>
    <xf numFmtId="0" fontId="97" fillId="0" borderId="65" xfId="216" applyFill="1" applyBorder="1" applyProtection="1">
      <protection locked="0"/>
    </xf>
    <xf numFmtId="0" fontId="9" fillId="46" borderId="64" xfId="216" applyFont="1" applyFill="1" applyBorder="1" applyAlignment="1" applyProtection="1">
      <alignment horizontal="left"/>
      <protection locked="0"/>
    </xf>
    <xf numFmtId="0" fontId="97" fillId="46" borderId="63" xfId="216" applyFill="1" applyBorder="1" applyAlignment="1" applyProtection="1">
      <alignment horizontal="left"/>
      <protection locked="0"/>
    </xf>
    <xf numFmtId="0" fontId="97" fillId="46" borderId="62" xfId="216" applyFill="1" applyBorder="1" applyAlignment="1" applyProtection="1">
      <alignment horizontal="left"/>
      <protection locked="0"/>
    </xf>
    <xf numFmtId="0" fontId="82" fillId="0" borderId="7" xfId="216" applyFont="1" applyFill="1" applyBorder="1" applyAlignment="1" applyProtection="1">
      <alignment horizontal="left"/>
      <protection locked="0"/>
    </xf>
    <xf numFmtId="0" fontId="101" fillId="0" borderId="67" xfId="216" applyFont="1" applyFill="1" applyBorder="1" applyAlignment="1" applyProtection="1">
      <alignment horizontal="center"/>
      <protection locked="0"/>
    </xf>
    <xf numFmtId="0" fontId="14" fillId="0" borderId="3" xfId="216" applyFont="1" applyFill="1" applyBorder="1" applyAlignment="1" applyProtection="1">
      <alignment horizontal="center"/>
      <protection locked="0"/>
    </xf>
    <xf numFmtId="0" fontId="14" fillId="0" borderId="66" xfId="216" applyFont="1" applyFill="1" applyBorder="1" applyAlignment="1" applyProtection="1">
      <alignment horizontal="center"/>
      <protection locked="0"/>
    </xf>
    <xf numFmtId="2" fontId="99" fillId="0" borderId="0" xfId="216" applyNumberFormat="1" applyFont="1" applyFill="1" applyBorder="1" applyAlignment="1" applyProtection="1">
      <alignment horizontal="center"/>
      <protection locked="0"/>
    </xf>
    <xf numFmtId="0" fontId="9" fillId="46" borderId="64" xfId="216" applyFont="1" applyFill="1" applyBorder="1" applyAlignment="1" applyProtection="1">
      <alignment horizontal="center"/>
      <protection locked="0"/>
    </xf>
    <xf numFmtId="0" fontId="99" fillId="0" borderId="64" xfId="216" applyFont="1" applyFill="1" applyBorder="1" applyAlignment="1" applyProtection="1">
      <alignment horizontal="center"/>
      <protection locked="0"/>
    </xf>
    <xf numFmtId="0" fontId="99" fillId="0" borderId="63" xfId="216" applyFont="1" applyFill="1" applyBorder="1" applyAlignment="1" applyProtection="1">
      <alignment horizontal="center"/>
      <protection locked="0"/>
    </xf>
    <xf numFmtId="0" fontId="99" fillId="0" borderId="62" xfId="216" applyFont="1" applyFill="1" applyBorder="1" applyAlignment="1" applyProtection="1">
      <alignment horizontal="center"/>
      <protection locked="0"/>
    </xf>
    <xf numFmtId="0" fontId="99" fillId="48" borderId="64" xfId="216" applyFont="1" applyFill="1" applyBorder="1" applyAlignment="1" applyProtection="1">
      <alignment horizontal="center"/>
      <protection locked="0"/>
    </xf>
    <xf numFmtId="0" fontId="99" fillId="48" borderId="63" xfId="216" applyFont="1" applyFill="1" applyBorder="1" applyAlignment="1" applyProtection="1">
      <alignment horizontal="center"/>
      <protection locked="0"/>
    </xf>
    <xf numFmtId="0" fontId="99" fillId="48" borderId="62" xfId="216" applyFont="1" applyFill="1" applyBorder="1" applyAlignment="1" applyProtection="1">
      <alignment horizontal="center"/>
      <protection locked="0"/>
    </xf>
    <xf numFmtId="16" fontId="98" fillId="0" borderId="0" xfId="216" applyNumberFormat="1" applyFont="1" applyFill="1" applyBorder="1" applyAlignment="1" applyProtection="1">
      <alignment horizontal="center"/>
      <protection locked="0"/>
    </xf>
    <xf numFmtId="2" fontId="9" fillId="46" borderId="64" xfId="216" applyNumberFormat="1" applyFont="1" applyFill="1" applyBorder="1" applyAlignment="1" applyProtection="1">
      <alignment horizontal="center"/>
    </xf>
    <xf numFmtId="2" fontId="97" fillId="46" borderId="63" xfId="216" applyNumberFormat="1" applyFill="1" applyBorder="1" applyAlignment="1" applyProtection="1">
      <alignment horizontal="center"/>
    </xf>
    <xf numFmtId="2" fontId="97" fillId="46" borderId="62" xfId="216" applyNumberFormat="1" applyFill="1" applyBorder="1" applyAlignment="1" applyProtection="1">
      <alignment horizontal="center"/>
    </xf>
    <xf numFmtId="16" fontId="99" fillId="0" borderId="0" xfId="216" applyNumberFormat="1" applyFont="1" applyFill="1" applyBorder="1" applyAlignment="1" applyProtection="1">
      <alignment horizontal="left"/>
      <protection locked="0"/>
    </xf>
    <xf numFmtId="0" fontId="100" fillId="0" borderId="0" xfId="216" applyFont="1" applyBorder="1" applyAlignment="1" applyProtection="1">
      <alignment horizontal="left"/>
      <protection locked="0"/>
    </xf>
    <xf numFmtId="0" fontId="9" fillId="0" borderId="13" xfId="13" applyFont="1" applyFill="1" applyBorder="1" applyAlignment="1" applyProtection="1">
      <alignment horizontal="center" vertical="center" wrapText="1"/>
      <protection locked="0"/>
    </xf>
    <xf numFmtId="0" fontId="9" fillId="0" borderId="10" xfId="13" applyFont="1" applyFill="1" applyBorder="1" applyAlignment="1" applyProtection="1">
      <alignment horizontal="center" vertical="center" wrapText="1"/>
      <protection locked="0"/>
    </xf>
    <xf numFmtId="0" fontId="9" fillId="0" borderId="5" xfId="13" applyFont="1" applyFill="1" applyBorder="1" applyAlignment="1" applyProtection="1">
      <alignment horizontal="center" vertical="center" wrapText="1"/>
      <protection locked="0"/>
    </xf>
    <xf numFmtId="0" fontId="9" fillId="0" borderId="14" xfId="13" applyFont="1" applyFill="1" applyBorder="1" applyAlignment="1" applyProtection="1">
      <alignment horizontal="center" vertical="center" wrapText="1"/>
      <protection locked="0"/>
    </xf>
    <xf numFmtId="0" fontId="9" fillId="0" borderId="0" xfId="13" applyFont="1" applyFill="1" applyBorder="1" applyAlignment="1" applyProtection="1">
      <alignment horizontal="center" vertical="center" wrapText="1"/>
      <protection locked="0"/>
    </xf>
    <xf numFmtId="0" fontId="9" fillId="0" borderId="15" xfId="13" applyFont="1" applyFill="1" applyBorder="1" applyAlignment="1" applyProtection="1">
      <alignment horizontal="center" vertical="center" wrapText="1"/>
      <protection locked="0"/>
    </xf>
    <xf numFmtId="0" fontId="9" fillId="0" borderId="8" xfId="13" applyFont="1" applyFill="1" applyBorder="1" applyAlignment="1" applyProtection="1">
      <alignment horizontal="center" vertical="center" wrapText="1"/>
      <protection locked="0"/>
    </xf>
    <xf numFmtId="0" fontId="9" fillId="0" borderId="9" xfId="13" applyFont="1" applyFill="1" applyBorder="1" applyAlignment="1" applyProtection="1">
      <alignment horizontal="center" vertical="center" wrapText="1"/>
      <protection locked="0"/>
    </xf>
    <xf numFmtId="0" fontId="9" fillId="0" borderId="6" xfId="13" applyFont="1" applyFill="1" applyBorder="1" applyAlignment="1" applyProtection="1">
      <alignment horizontal="center" vertical="center" wrapText="1"/>
      <protection locked="0"/>
    </xf>
    <xf numFmtId="0" fontId="15" fillId="0" borderId="17" xfId="13" applyFont="1" applyFill="1" applyBorder="1" applyAlignment="1" applyProtection="1">
      <alignment horizontal="center" vertical="center" wrapText="1"/>
      <protection locked="0"/>
    </xf>
    <xf numFmtId="0" fontId="15" fillId="0" borderId="16" xfId="13" applyFont="1" applyFill="1" applyBorder="1" applyAlignment="1" applyProtection="1">
      <alignment horizontal="center" vertical="center" wrapText="1"/>
      <protection locked="0"/>
    </xf>
    <xf numFmtId="0" fontId="15" fillId="0" borderId="18" xfId="13" applyFont="1" applyFill="1" applyBorder="1" applyAlignment="1" applyProtection="1">
      <alignment horizontal="center" vertical="center" wrapText="1"/>
      <protection locked="0"/>
    </xf>
    <xf numFmtId="0" fontId="9" fillId="0" borderId="19" xfId="13" applyFont="1" applyFill="1" applyBorder="1" applyAlignment="1" applyProtection="1">
      <alignment horizontal="center"/>
      <protection locked="0"/>
    </xf>
    <xf numFmtId="0" fontId="9" fillId="0" borderId="9" xfId="13" applyFont="1" applyFill="1" applyBorder="1" applyAlignment="1" applyProtection="1">
      <alignment horizontal="center"/>
      <protection locked="0"/>
    </xf>
    <xf numFmtId="0" fontId="9" fillId="0" borderId="6" xfId="13" applyFont="1" applyFill="1" applyBorder="1" applyAlignment="1" applyProtection="1">
      <alignment horizontal="center"/>
      <protection locked="0"/>
    </xf>
    <xf numFmtId="0" fontId="9" fillId="0" borderId="4" xfId="13" applyFont="1" applyFill="1" applyBorder="1" applyAlignment="1" applyProtection="1">
      <alignment horizontal="center" vertical="center" wrapText="1"/>
      <protection locked="0"/>
    </xf>
    <xf numFmtId="0" fontId="9" fillId="0" borderId="7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right" vertical="center"/>
      <protection locked="0"/>
    </xf>
    <xf numFmtId="20" fontId="9" fillId="0" borderId="4" xfId="13" applyNumberFormat="1" applyFont="1" applyFill="1" applyBorder="1" applyAlignment="1" applyProtection="1">
      <alignment horizontal="center" vertical="center" wrapText="1"/>
      <protection locked="0"/>
    </xf>
    <xf numFmtId="20" fontId="9" fillId="0" borderId="7" xfId="13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13" applyNumberFormat="1" applyFont="1" applyFill="1" applyBorder="1" applyAlignment="1" applyProtection="1">
      <alignment horizontal="left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 wrapText="1"/>
      <protection locked="0"/>
    </xf>
    <xf numFmtId="0" fontId="9" fillId="0" borderId="2" xfId="13" applyFont="1" applyFill="1" applyBorder="1" applyAlignment="1" applyProtection="1">
      <alignment horizontal="center" vertical="center"/>
      <protection locked="0"/>
    </xf>
    <xf numFmtId="0" fontId="9" fillId="0" borderId="11" xfId="13" applyFont="1" applyFill="1" applyBorder="1" applyAlignment="1" applyProtection="1">
      <alignment horizontal="center" vertical="center"/>
      <protection locked="0"/>
    </xf>
    <xf numFmtId="0" fontId="9" fillId="0" borderId="10" xfId="13" applyFont="1" applyFill="1" applyBorder="1" applyAlignment="1" applyProtection="1">
      <alignment horizontal="center" vertical="center"/>
      <protection locked="0"/>
    </xf>
    <xf numFmtId="0" fontId="9" fillId="0" borderId="4" xfId="13" applyFont="1" applyFill="1" applyBorder="1" applyAlignment="1" applyProtection="1">
      <alignment horizontal="center" vertical="center"/>
      <protection locked="0"/>
    </xf>
    <xf numFmtId="0" fontId="9" fillId="0" borderId="3" xfId="13" applyFont="1" applyFill="1" applyBorder="1" applyAlignment="1" applyProtection="1">
      <alignment horizontal="center" vertical="center"/>
      <protection locked="0"/>
    </xf>
    <xf numFmtId="0" fontId="9" fillId="0" borderId="7" xfId="13" applyFont="1" applyFill="1" applyBorder="1" applyAlignment="1" applyProtection="1">
      <alignment horizontal="center" vertical="center"/>
      <protection locked="0"/>
    </xf>
    <xf numFmtId="0" fontId="15" fillId="0" borderId="4" xfId="13" applyNumberFormat="1" applyFont="1" applyFill="1" applyBorder="1" applyAlignment="1" applyProtection="1">
      <alignment horizontal="left" vertical="center" wrapText="1"/>
      <protection locked="0"/>
    </xf>
    <xf numFmtId="0" fontId="15" fillId="0" borderId="3" xfId="13" applyNumberFormat="1" applyFont="1" applyFill="1" applyBorder="1" applyAlignment="1" applyProtection="1">
      <alignment horizontal="left" vertical="center" wrapText="1"/>
      <protection locked="0"/>
    </xf>
    <xf numFmtId="0" fontId="15" fillId="0" borderId="7" xfId="13" applyNumberFormat="1" applyFont="1" applyFill="1" applyBorder="1" applyAlignment="1" applyProtection="1">
      <alignment horizontal="left" vertical="center" wrapText="1"/>
      <protection locked="0"/>
    </xf>
    <xf numFmtId="0" fontId="9" fillId="0" borderId="4" xfId="13" applyFont="1" applyFill="1" applyBorder="1" applyAlignment="1" applyProtection="1">
      <alignment horizontal="right" vertical="center"/>
      <protection locked="0"/>
    </xf>
    <xf numFmtId="0" fontId="9" fillId="0" borderId="3" xfId="13" applyFont="1" applyFill="1" applyBorder="1" applyAlignment="1" applyProtection="1">
      <alignment horizontal="right" vertical="center"/>
      <protection locked="0"/>
    </xf>
    <xf numFmtId="0" fontId="9" fillId="0" borderId="7" xfId="13" applyFont="1" applyFill="1" applyBorder="1" applyAlignment="1" applyProtection="1">
      <alignment horizontal="right" vertical="center"/>
      <protection locked="0"/>
    </xf>
    <xf numFmtId="0" fontId="9" fillId="0" borderId="4" xfId="13" applyFont="1" applyFill="1" applyBorder="1" applyAlignment="1" applyProtection="1">
      <alignment horizontal="right" vertical="center" wrapText="1"/>
      <protection locked="0"/>
    </xf>
    <xf numFmtId="0" fontId="9" fillId="0" borderId="3" xfId="13" applyFont="1" applyFill="1" applyBorder="1" applyAlignment="1" applyProtection="1">
      <alignment horizontal="right" vertical="center" wrapText="1"/>
      <protection locked="0"/>
    </xf>
    <xf numFmtId="0" fontId="9" fillId="0" borderId="7" xfId="13" applyFont="1" applyFill="1" applyBorder="1" applyAlignment="1" applyProtection="1">
      <alignment horizontal="right" vertical="center" wrapText="1"/>
      <protection locked="0"/>
    </xf>
    <xf numFmtId="173" fontId="9" fillId="0" borderId="2" xfId="13" applyNumberFormat="1" applyFont="1" applyFill="1" applyBorder="1" applyAlignment="1" applyProtection="1">
      <alignment horizontal="center" vertical="center"/>
      <protection locked="0"/>
    </xf>
    <xf numFmtId="20" fontId="9" fillId="0" borderId="3" xfId="13" applyNumberFormat="1" applyFont="1" applyFill="1" applyBorder="1" applyAlignment="1" applyProtection="1">
      <alignment horizontal="center" vertical="center" wrapText="1"/>
      <protection locked="0"/>
    </xf>
    <xf numFmtId="20" fontId="9" fillId="0" borderId="2" xfId="13" applyNumberFormat="1" applyFont="1" applyFill="1" applyBorder="1" applyAlignment="1" applyProtection="1">
      <alignment horizontal="center" vertical="center" wrapText="1"/>
      <protection locked="0"/>
    </xf>
    <xf numFmtId="0" fontId="17" fillId="0" borderId="4" xfId="13" applyFont="1" applyFill="1" applyBorder="1" applyAlignment="1" applyProtection="1">
      <alignment horizontal="right" vertical="center" wrapText="1"/>
      <protection locked="0"/>
    </xf>
    <xf numFmtId="0" fontId="17" fillId="0" borderId="3" xfId="13" applyFont="1" applyFill="1" applyBorder="1" applyAlignment="1" applyProtection="1">
      <alignment horizontal="right" vertical="center" wrapText="1"/>
      <protection locked="0"/>
    </xf>
    <xf numFmtId="0" fontId="17" fillId="0" borderId="7" xfId="13" applyFont="1" applyFill="1" applyBorder="1" applyAlignment="1" applyProtection="1">
      <alignment horizontal="right" vertical="center" wrapText="1"/>
      <protection locked="0"/>
    </xf>
    <xf numFmtId="20" fontId="15" fillId="0" borderId="13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10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5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14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0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15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8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9" xfId="13" applyNumberFormat="1" applyFont="1" applyFill="1" applyBorder="1" applyAlignment="1" applyProtection="1">
      <alignment horizontal="center" vertical="top" wrapText="1"/>
      <protection locked="0"/>
    </xf>
    <xf numFmtId="20" fontId="15" fillId="0" borderId="6" xfId="13" applyNumberFormat="1" applyFont="1" applyFill="1" applyBorder="1" applyAlignment="1" applyProtection="1">
      <alignment horizontal="center" vertical="top" wrapText="1"/>
      <protection locked="0"/>
    </xf>
    <xf numFmtId="49" fontId="9" fillId="0" borderId="2" xfId="13" applyNumberFormat="1" applyFont="1" applyFill="1" applyBorder="1" applyAlignment="1" applyProtection="1">
      <alignment horizontal="center" vertical="center"/>
      <protection locked="0"/>
    </xf>
    <xf numFmtId="0" fontId="9" fillId="0" borderId="13" xfId="13" applyFont="1" applyFill="1" applyBorder="1" applyAlignment="1" applyProtection="1">
      <alignment horizontal="center" vertical="center"/>
      <protection locked="0"/>
    </xf>
    <xf numFmtId="0" fontId="9" fillId="0" borderId="5" xfId="13" applyFont="1" applyFill="1" applyBorder="1" applyAlignment="1" applyProtection="1">
      <alignment horizontal="center" vertical="center"/>
      <protection locked="0"/>
    </xf>
    <xf numFmtId="0" fontId="9" fillId="0" borderId="8" xfId="13" applyFont="1" applyFill="1" applyBorder="1" applyAlignment="1" applyProtection="1">
      <alignment horizontal="center" vertical="center"/>
      <protection locked="0"/>
    </xf>
    <xf numFmtId="0" fontId="9" fillId="0" borderId="6" xfId="13" applyFont="1" applyFill="1" applyBorder="1" applyAlignment="1" applyProtection="1">
      <alignment horizontal="center" vertical="center"/>
      <protection locked="0"/>
    </xf>
    <xf numFmtId="0" fontId="9" fillId="0" borderId="9" xfId="13" applyFont="1" applyFill="1" applyBorder="1" applyAlignment="1" applyProtection="1">
      <alignment horizontal="center" vertical="center"/>
      <protection locked="0"/>
    </xf>
    <xf numFmtId="0" fontId="9" fillId="0" borderId="3" xfId="13" applyFont="1" applyFill="1" applyBorder="1" applyAlignment="1" applyProtection="1">
      <alignment horizontal="center" vertical="center" wrapText="1"/>
      <protection locked="0"/>
    </xf>
    <xf numFmtId="0" fontId="9" fillId="0" borderId="12" xfId="13" applyFont="1" applyFill="1" applyBorder="1" applyAlignment="1" applyProtection="1">
      <alignment horizontal="center" vertical="center"/>
      <protection locked="0"/>
    </xf>
    <xf numFmtId="0" fontId="15" fillId="0" borderId="2" xfId="13" applyFont="1" applyFill="1" applyBorder="1" applyAlignment="1" applyProtection="1">
      <alignment horizontal="center" vertical="center"/>
      <protection locked="0"/>
    </xf>
    <xf numFmtId="0" fontId="9" fillId="0" borderId="2" xfId="11" applyFont="1" applyFill="1" applyBorder="1" applyAlignment="1" applyProtection="1">
      <alignment horizontal="center" vertical="center"/>
      <protection locked="0"/>
    </xf>
    <xf numFmtId="14" fontId="9" fillId="0" borderId="4" xfId="10" applyNumberFormat="1" applyFont="1" applyFill="1" applyBorder="1" applyAlignment="1" applyProtection="1">
      <alignment horizontal="center" vertical="center"/>
      <protection locked="0"/>
    </xf>
    <xf numFmtId="14" fontId="9" fillId="0" borderId="3" xfId="10" applyNumberFormat="1" applyFont="1" applyFill="1" applyBorder="1" applyAlignment="1" applyProtection="1">
      <alignment horizontal="center" vertical="center"/>
      <protection locked="0"/>
    </xf>
    <xf numFmtId="14" fontId="9" fillId="0" borderId="7" xfId="10" applyNumberFormat="1" applyFont="1" applyFill="1" applyBorder="1" applyAlignment="1" applyProtection="1">
      <alignment horizontal="center" vertical="center"/>
      <protection locked="0"/>
    </xf>
    <xf numFmtId="14" fontId="9" fillId="0" borderId="2" xfId="13" applyNumberFormat="1" applyFont="1" applyFill="1" applyBorder="1" applyAlignment="1" applyProtection="1">
      <alignment horizontal="center" vertical="center"/>
      <protection locked="0"/>
    </xf>
    <xf numFmtId="0" fontId="78" fillId="19" borderId="0" xfId="0" applyFont="1" applyFill="1" applyBorder="1" applyAlignment="1" applyProtection="1">
      <alignment horizontal="left" vertical="center"/>
      <protection locked="0"/>
    </xf>
    <xf numFmtId="0" fontId="0" fillId="19" borderId="0" xfId="0" applyFill="1" applyBorder="1" applyAlignment="1">
      <alignment vertical="center"/>
    </xf>
    <xf numFmtId="0" fontId="78" fillId="19" borderId="40" xfId="0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 applyAlignment="1" applyProtection="1">
      <alignment horizontal="center" vertical="center"/>
      <protection locked="0"/>
    </xf>
    <xf numFmtId="0" fontId="79" fillId="0" borderId="30" xfId="0" applyFont="1" applyBorder="1" applyAlignment="1" applyProtection="1">
      <alignment horizontal="center" vertical="center"/>
      <protection locked="0"/>
    </xf>
    <xf numFmtId="49" fontId="0" fillId="19" borderId="1" xfId="0" applyNumberFormat="1" applyFill="1" applyBorder="1" applyAlignment="1" applyProtection="1">
      <alignment horizontal="center" vertical="center"/>
      <protection locked="0"/>
    </xf>
    <xf numFmtId="49" fontId="0" fillId="19" borderId="39" xfId="0" applyNumberForma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39" xfId="0" applyFont="1" applyBorder="1" applyAlignment="1" applyProtection="1">
      <alignment horizontal="center" vertical="center"/>
      <protection locked="0"/>
    </xf>
    <xf numFmtId="0" fontId="83" fillId="19" borderId="1" xfId="0" applyFont="1" applyFill="1" applyBorder="1" applyAlignment="1" applyProtection="1">
      <alignment horizontal="center" vertical="center"/>
      <protection locked="0"/>
    </xf>
    <xf numFmtId="0" fontId="83" fillId="19" borderId="39" xfId="0" applyFont="1" applyFill="1" applyBorder="1" applyAlignment="1" applyProtection="1">
      <alignment horizontal="center" vertical="center"/>
      <protection locked="0"/>
    </xf>
    <xf numFmtId="184" fontId="0" fillId="19" borderId="1" xfId="0" applyNumberFormat="1" applyFont="1" applyFill="1" applyBorder="1" applyAlignment="1" applyProtection="1">
      <alignment horizontal="center" vertical="center"/>
      <protection locked="0"/>
    </xf>
    <xf numFmtId="184" fontId="0" fillId="19" borderId="39" xfId="0" applyNumberFormat="1" applyFont="1" applyFill="1" applyBorder="1" applyAlignment="1" applyProtection="1">
      <alignment horizontal="center" vertical="center"/>
      <protection locked="0"/>
    </xf>
    <xf numFmtId="184" fontId="0" fillId="0" borderId="1" xfId="0" applyNumberFormat="1" applyFont="1" applyFill="1" applyBorder="1" applyAlignment="1" applyProtection="1">
      <alignment horizontal="center" vertical="center"/>
      <protection locked="0"/>
    </xf>
    <xf numFmtId="184" fontId="0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19" borderId="55" xfId="0" applyFont="1" applyFill="1" applyBorder="1" applyAlignment="1" applyProtection="1">
      <alignment horizontal="center" vertical="center"/>
      <protection locked="0"/>
    </xf>
    <xf numFmtId="0" fontId="0" fillId="19" borderId="45" xfId="0" applyFont="1" applyFill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</xf>
    <xf numFmtId="2" fontId="0" fillId="19" borderId="39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 applyProtection="1">
      <alignment horizontal="center" vertical="center"/>
    </xf>
    <xf numFmtId="2" fontId="0" fillId="0" borderId="39" xfId="0" applyNumberFormat="1" applyFont="1" applyFill="1" applyBorder="1" applyAlignment="1" applyProtection="1">
      <alignment horizontal="center" vertical="center"/>
    </xf>
    <xf numFmtId="0" fontId="83" fillId="19" borderId="47" xfId="0" applyFont="1" applyFill="1" applyBorder="1" applyAlignment="1" applyProtection="1">
      <alignment horizontal="center" vertical="center"/>
      <protection locked="0"/>
    </xf>
    <xf numFmtId="0" fontId="0" fillId="19" borderId="47" xfId="0" applyFont="1" applyFill="1" applyBorder="1" applyAlignment="1" applyProtection="1">
      <alignment horizontal="center" vertical="center"/>
      <protection locked="0"/>
    </xf>
    <xf numFmtId="0" fontId="0" fillId="19" borderId="39" xfId="0" applyFont="1" applyFill="1" applyBorder="1" applyAlignment="1" applyProtection="1">
      <alignment horizontal="center" vertical="center"/>
      <protection locked="0"/>
    </xf>
    <xf numFmtId="168" fontId="80" fillId="19" borderId="56" xfId="0" applyNumberFormat="1" applyFont="1" applyFill="1" applyBorder="1" applyAlignment="1" applyProtection="1">
      <alignment horizontal="center" vertical="center"/>
      <protection locked="0"/>
    </xf>
    <xf numFmtId="168" fontId="80" fillId="19" borderId="44" xfId="0" applyNumberFormat="1" applyFont="1" applyFill="1" applyBorder="1" applyAlignment="1" applyProtection="1">
      <alignment horizontal="center" vertical="center"/>
      <protection locked="0"/>
    </xf>
    <xf numFmtId="0" fontId="78" fillId="46" borderId="40" xfId="0" applyFont="1" applyFill="1" applyBorder="1" applyAlignment="1" applyProtection="1">
      <alignment horizontal="center" vertical="center" wrapText="1"/>
      <protection locked="0"/>
    </xf>
    <xf numFmtId="0" fontId="78" fillId="46" borderId="30" xfId="0" applyFont="1" applyFill="1" applyBorder="1" applyAlignment="1" applyProtection="1">
      <alignment horizontal="center" vertical="center" wrapText="1"/>
      <protection locked="0"/>
    </xf>
    <xf numFmtId="0" fontId="78" fillId="46" borderId="42" xfId="0" applyFont="1" applyFill="1" applyBorder="1" applyAlignment="1" applyProtection="1">
      <alignment horizontal="center" vertical="center" wrapText="1"/>
      <protection locked="0"/>
    </xf>
    <xf numFmtId="0" fontId="78" fillId="0" borderId="52" xfId="0" applyFont="1" applyFill="1" applyBorder="1" applyAlignment="1" applyProtection="1">
      <alignment horizontal="center" vertical="center" wrapText="1"/>
      <protection locked="0"/>
    </xf>
    <xf numFmtId="0" fontId="78" fillId="0" borderId="30" xfId="0" applyFont="1" applyFill="1" applyBorder="1" applyAlignment="1" applyProtection="1">
      <alignment horizontal="center" vertical="center" wrapText="1"/>
      <protection locked="0"/>
    </xf>
    <xf numFmtId="0" fontId="78" fillId="0" borderId="51" xfId="0" applyFont="1" applyFill="1" applyBorder="1" applyAlignment="1" applyProtection="1">
      <alignment horizontal="center" vertical="center" wrapText="1"/>
      <protection locked="0"/>
    </xf>
    <xf numFmtId="0" fontId="81" fillId="45" borderId="14" xfId="0" applyFont="1" applyFill="1" applyBorder="1" applyAlignment="1" applyProtection="1">
      <alignment horizontal="center" vertical="center" wrapText="1"/>
    </xf>
    <xf numFmtId="0" fontId="81" fillId="45" borderId="0" xfId="0" applyFont="1" applyFill="1" applyBorder="1" applyAlignment="1" applyProtection="1">
      <alignment horizontal="center" vertical="center" wrapText="1"/>
    </xf>
    <xf numFmtId="0" fontId="81" fillId="45" borderId="15" xfId="0" applyFont="1" applyFill="1" applyBorder="1" applyAlignment="1" applyProtection="1">
      <alignment horizontal="center" vertical="center" wrapText="1"/>
    </xf>
    <xf numFmtId="0" fontId="0" fillId="19" borderId="53" xfId="0" applyFont="1" applyFill="1" applyBorder="1" applyAlignment="1" applyProtection="1">
      <alignment horizontal="center" vertical="center"/>
      <protection locked="0"/>
    </xf>
    <xf numFmtId="49" fontId="0" fillId="19" borderId="47" xfId="0" applyNumberFormat="1" applyFill="1" applyBorder="1" applyAlignment="1" applyProtection="1">
      <alignment horizontal="center" vertical="center"/>
      <protection locked="0"/>
    </xf>
    <xf numFmtId="49" fontId="0" fillId="19" borderId="39" xfId="0" applyNumberFormat="1" applyFont="1" applyFill="1" applyBorder="1" applyAlignment="1" applyProtection="1">
      <alignment horizontal="center" vertical="center"/>
      <protection locked="0"/>
    </xf>
    <xf numFmtId="0" fontId="0" fillId="19" borderId="47" xfId="0" applyFill="1" applyBorder="1" applyAlignment="1" applyProtection="1">
      <alignment horizontal="center" vertical="center"/>
      <protection locked="0"/>
    </xf>
    <xf numFmtId="2" fontId="0" fillId="0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55" xfId="0" applyFont="1" applyBorder="1" applyAlignment="1" applyProtection="1">
      <alignment horizontal="center" vertical="center"/>
      <protection locked="0"/>
    </xf>
    <xf numFmtId="0" fontId="0" fillId="0" borderId="45" xfId="0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horizontal="center" vertical="center"/>
      <protection locked="0"/>
    </xf>
    <xf numFmtId="2" fontId="0" fillId="19" borderId="1" xfId="0" applyNumberFormat="1" applyFont="1" applyFill="1" applyBorder="1" applyAlignment="1" applyProtection="1">
      <alignment horizontal="center" vertical="center"/>
      <protection locked="0"/>
    </xf>
    <xf numFmtId="2" fontId="0" fillId="19" borderId="39" xfId="0" applyNumberFormat="1" applyFont="1" applyFill="1" applyBorder="1" applyAlignment="1" applyProtection="1">
      <alignment horizontal="center" vertical="center"/>
      <protection locked="0"/>
    </xf>
    <xf numFmtId="0" fontId="0" fillId="19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8" fontId="80" fillId="19" borderId="54" xfId="0" applyNumberFormat="1" applyFont="1" applyFill="1" applyBorder="1" applyAlignment="1" applyProtection="1">
      <alignment horizontal="center" vertical="center"/>
      <protection locked="0"/>
    </xf>
    <xf numFmtId="1" fontId="80" fillId="0" borderId="1" xfId="0" applyNumberFormat="1" applyFont="1" applyFill="1" applyBorder="1" applyAlignment="1" applyProtection="1">
      <alignment horizontal="center" vertical="center"/>
      <protection locked="0"/>
    </xf>
    <xf numFmtId="1" fontId="80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39" xfId="0" applyNumberFormat="1" applyFont="1" applyFill="1" applyBorder="1" applyAlignment="1" applyProtection="1">
      <alignment horizontal="center" vertical="center"/>
      <protection locked="0"/>
    </xf>
    <xf numFmtId="10" fontId="82" fillId="0" borderId="1" xfId="104" applyNumberFormat="1" applyFont="1" applyFill="1" applyBorder="1" applyAlignment="1" applyProtection="1">
      <alignment horizontal="center" vertical="center"/>
      <protection locked="0"/>
    </xf>
    <xf numFmtId="10" fontId="82" fillId="0" borderId="39" xfId="104" applyNumberFormat="1" applyFont="1" applyFill="1" applyBorder="1" applyAlignment="1" applyProtection="1">
      <alignment horizontal="center" vertical="center"/>
      <protection locked="0"/>
    </xf>
    <xf numFmtId="168" fontId="80" fillId="19" borderId="61" xfId="0" applyNumberFormat="1" applyFont="1" applyFill="1" applyBorder="1" applyAlignment="1" applyProtection="1">
      <alignment horizontal="center" vertical="center"/>
      <protection locked="0"/>
    </xf>
    <xf numFmtId="1" fontId="80" fillId="19" borderId="1" xfId="0" applyNumberFormat="1" applyFont="1" applyFill="1" applyBorder="1" applyAlignment="1" applyProtection="1">
      <alignment horizontal="center" vertical="center"/>
      <protection locked="0"/>
    </xf>
    <xf numFmtId="1" fontId="80" fillId="19" borderId="39" xfId="0" applyNumberFormat="1" applyFont="1" applyFill="1" applyBorder="1" applyAlignment="1" applyProtection="1">
      <alignment horizontal="center" vertical="center"/>
      <protection locked="0"/>
    </xf>
    <xf numFmtId="10" fontId="82" fillId="19" borderId="1" xfId="104" applyNumberFormat="1" applyFont="1" applyFill="1" applyBorder="1" applyAlignment="1" applyProtection="1">
      <alignment horizontal="center" vertical="center"/>
      <protection locked="0"/>
    </xf>
    <xf numFmtId="10" fontId="82" fillId="19" borderId="39" xfId="104" applyNumberFormat="1" applyFont="1" applyFill="1" applyBorder="1" applyAlignment="1" applyProtection="1">
      <alignment horizontal="center" vertical="center"/>
      <protection locked="0"/>
    </xf>
    <xf numFmtId="0" fontId="0" fillId="19" borderId="1" xfId="0" applyNumberFormat="1" applyFont="1" applyFill="1" applyBorder="1" applyAlignment="1" applyProtection="1">
      <alignment horizontal="center" vertical="center"/>
      <protection locked="0"/>
    </xf>
    <xf numFmtId="0" fontId="0" fillId="19" borderId="39" xfId="0" applyNumberFormat="1" applyFont="1" applyFill="1" applyBorder="1" applyAlignment="1" applyProtection="1">
      <alignment horizontal="center" vertical="center"/>
      <protection locked="0"/>
    </xf>
    <xf numFmtId="0" fontId="80" fillId="19" borderId="54" xfId="0" applyFont="1" applyFill="1" applyBorder="1" applyAlignment="1" applyProtection="1">
      <alignment horizontal="center" vertical="center"/>
      <protection locked="0"/>
    </xf>
    <xf numFmtId="0" fontId="80" fillId="19" borderId="4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  <protection locked="0"/>
    </xf>
    <xf numFmtId="168" fontId="79" fillId="0" borderId="54" xfId="0" applyNumberFormat="1" applyFont="1" applyFill="1" applyBorder="1" applyAlignment="1" applyProtection="1">
      <alignment horizontal="center" vertical="center"/>
      <protection locked="0"/>
    </xf>
    <xf numFmtId="168" fontId="79" fillId="0" borderId="60" xfId="0" applyNumberFormat="1" applyFont="1" applyFill="1" applyBorder="1" applyAlignment="1" applyProtection="1">
      <alignment horizontal="center" vertical="center"/>
      <protection locked="0"/>
    </xf>
    <xf numFmtId="1" fontId="80" fillId="0" borderId="59" xfId="0" applyNumberFormat="1" applyFont="1" applyFill="1" applyBorder="1" applyAlignment="1" applyProtection="1">
      <alignment horizontal="center" vertical="center"/>
      <protection locked="0"/>
    </xf>
    <xf numFmtId="2" fontId="0" fillId="0" borderId="59" xfId="0" applyNumberFormat="1" applyFont="1" applyFill="1" applyBorder="1" applyAlignment="1" applyProtection="1">
      <alignment horizontal="center" vertical="center"/>
    </xf>
    <xf numFmtId="10" fontId="82" fillId="0" borderId="59" xfId="104" applyNumberFormat="1" applyFont="1" applyFill="1" applyBorder="1" applyAlignment="1" applyProtection="1">
      <alignment horizontal="center" vertical="center"/>
      <protection locked="0"/>
    </xf>
    <xf numFmtId="0" fontId="0" fillId="19" borderId="5" xfId="0" applyFont="1" applyFill="1" applyBorder="1" applyAlignment="1" applyProtection="1">
      <alignment horizontal="center" vertical="center"/>
      <protection locked="0"/>
    </xf>
    <xf numFmtId="0" fontId="0" fillId="19" borderId="6" xfId="0" applyFont="1" applyFill="1" applyBorder="1" applyAlignment="1" applyProtection="1">
      <alignment horizontal="center" vertical="center"/>
      <protection locked="0"/>
    </xf>
    <xf numFmtId="184" fontId="0" fillId="0" borderId="59" xfId="0" applyNumberFormat="1" applyFont="1" applyFill="1" applyBorder="1" applyAlignment="1" applyProtection="1">
      <alignment horizontal="center" vertical="center"/>
      <protection locked="0"/>
    </xf>
    <xf numFmtId="0" fontId="79" fillId="0" borderId="40" xfId="0" applyFont="1" applyBorder="1" applyAlignment="1" applyProtection="1">
      <alignment horizontal="center" vertical="center"/>
      <protection locked="0"/>
    </xf>
    <xf numFmtId="0" fontId="79" fillId="0" borderId="51" xfId="0" applyFont="1" applyBorder="1" applyAlignment="1" applyProtection="1">
      <alignment horizontal="center" vertical="center"/>
      <protection locked="0"/>
    </xf>
    <xf numFmtId="0" fontId="83" fillId="48" borderId="30" xfId="0" applyFont="1" applyFill="1" applyBorder="1" applyAlignment="1">
      <alignment horizontal="center"/>
    </xf>
    <xf numFmtId="0" fontId="83" fillId="48" borderId="51" xfId="0" applyFont="1" applyFill="1" applyBorder="1" applyAlignment="1">
      <alignment horizontal="center"/>
    </xf>
    <xf numFmtId="0" fontId="83" fillId="0" borderId="40" xfId="0" applyFont="1" applyBorder="1" applyAlignment="1">
      <alignment horizontal="center"/>
    </xf>
    <xf numFmtId="0" fontId="83" fillId="0" borderId="30" xfId="0" applyFont="1" applyBorder="1" applyAlignment="1">
      <alignment horizontal="center"/>
    </xf>
    <xf numFmtId="0" fontId="83" fillId="0" borderId="51" xfId="0" applyFont="1" applyBorder="1" applyAlignment="1">
      <alignment horizontal="center"/>
    </xf>
    <xf numFmtId="0" fontId="0" fillId="0" borderId="59" xfId="0" applyFont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59" xfId="0" applyNumberFormat="1" applyFont="1" applyFill="1" applyBorder="1" applyAlignment="1" applyProtection="1">
      <alignment horizontal="center" vertical="center"/>
      <protection locked="0"/>
    </xf>
    <xf numFmtId="0" fontId="0" fillId="0" borderId="58" xfId="0" applyFont="1" applyBorder="1" applyAlignment="1" applyProtection="1">
      <alignment horizontal="center" vertical="center"/>
      <protection locked="0"/>
    </xf>
    <xf numFmtId="2" fontId="0" fillId="0" borderId="59" xfId="0" applyNumberFormat="1" applyFont="1" applyFill="1" applyBorder="1" applyAlignment="1" applyProtection="1">
      <alignment horizontal="center" vertical="center"/>
      <protection locked="0"/>
    </xf>
    <xf numFmtId="0" fontId="81" fillId="0" borderId="40" xfId="0" applyFont="1" applyBorder="1" applyAlignment="1" applyProtection="1">
      <alignment horizontal="center" vertical="center"/>
      <protection locked="0"/>
    </xf>
    <xf numFmtId="0" fontId="81" fillId="0" borderId="30" xfId="0" applyFont="1" applyBorder="1" applyAlignment="1" applyProtection="1">
      <alignment horizontal="center" vertical="center"/>
      <protection locked="0"/>
    </xf>
    <xf numFmtId="0" fontId="81" fillId="0" borderId="51" xfId="0" applyFont="1" applyBorder="1" applyAlignment="1" applyProtection="1">
      <alignment horizontal="center" vertical="center"/>
      <protection locked="0"/>
    </xf>
    <xf numFmtId="184" fontId="0" fillId="19" borderId="1" xfId="0" applyNumberFormat="1" applyFill="1" applyBorder="1" applyAlignment="1" applyProtection="1">
      <alignment horizontal="center" vertical="center"/>
      <protection locked="0"/>
    </xf>
    <xf numFmtId="184" fontId="0" fillId="19" borderId="39" xfId="0" applyNumberFormat="1" applyFill="1" applyBorder="1" applyAlignment="1" applyProtection="1">
      <alignment horizontal="center" vertical="center"/>
      <protection locked="0"/>
    </xf>
    <xf numFmtId="18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 applyProtection="1">
      <alignment horizontal="center" vertical="center"/>
      <protection locked="0"/>
    </xf>
    <xf numFmtId="0" fontId="81" fillId="45" borderId="52" xfId="0" applyFont="1" applyFill="1" applyBorder="1" applyAlignment="1" applyProtection="1">
      <alignment horizontal="center" vertical="center" wrapText="1"/>
    </xf>
    <xf numFmtId="0" fontId="81" fillId="45" borderId="30" xfId="0" applyFont="1" applyFill="1" applyBorder="1" applyAlignment="1" applyProtection="1">
      <alignment horizontal="center" vertical="center" wrapText="1"/>
    </xf>
    <xf numFmtId="0" fontId="81" fillId="45" borderId="42" xfId="0" applyFont="1" applyFill="1" applyBorder="1" applyAlignment="1" applyProtection="1">
      <alignment horizontal="center" vertical="center" wrapText="1"/>
    </xf>
    <xf numFmtId="0" fontId="83" fillId="19" borderId="46" xfId="0" applyFont="1" applyFill="1" applyBorder="1" applyAlignment="1" applyProtection="1">
      <alignment horizontal="center" vertical="center"/>
      <protection locked="0"/>
    </xf>
    <xf numFmtId="184" fontId="0" fillId="0" borderId="47" xfId="0" applyNumberFormat="1" applyFont="1" applyFill="1" applyBorder="1" applyAlignment="1" applyProtection="1">
      <alignment horizontal="center" vertical="center"/>
      <protection locked="0"/>
    </xf>
    <xf numFmtId="184" fontId="0" fillId="19" borderId="46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168" fontId="80" fillId="0" borderId="54" xfId="0" applyNumberFormat="1" applyFont="1" applyFill="1" applyBorder="1" applyAlignment="1" applyProtection="1">
      <alignment horizontal="center" vertical="center"/>
      <protection locked="0"/>
    </xf>
    <xf numFmtId="168" fontId="80" fillId="0" borderId="6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168" fontId="79" fillId="19" borderId="54" xfId="0" applyNumberFormat="1" applyFont="1" applyFill="1" applyBorder="1" applyAlignment="1" applyProtection="1">
      <alignment horizontal="center" vertical="center"/>
      <protection locked="0"/>
    </xf>
    <xf numFmtId="168" fontId="79" fillId="19" borderId="44" xfId="0" applyNumberFormat="1" applyFont="1" applyFill="1" applyBorder="1" applyAlignment="1" applyProtection="1">
      <alignment horizontal="center" vertical="center"/>
      <protection locked="0"/>
    </xf>
  </cellXfs>
  <cellStyles count="217">
    <cellStyle name="20% - Accent1" xfId="16"/>
    <cellStyle name="20% - Accent2" xfId="17"/>
    <cellStyle name="20% - Accent3" xfId="18"/>
    <cellStyle name="20% - Accent4" xfId="19"/>
    <cellStyle name="20% - Accent5" xfId="20"/>
    <cellStyle name="20% - Accent6" xfId="21"/>
    <cellStyle name="2decimal" xfId="22"/>
    <cellStyle name="40% - Accent1" xfId="23"/>
    <cellStyle name="40% - Accent2" xfId="24"/>
    <cellStyle name="40% - Accent3" xfId="25"/>
    <cellStyle name="40% - Accent4" xfId="26"/>
    <cellStyle name="40% - Accent5" xfId="27"/>
    <cellStyle name="40% - Accent6" xfId="28"/>
    <cellStyle name="60% - Accent1" xfId="29"/>
    <cellStyle name="60% - Accent2" xfId="30"/>
    <cellStyle name="60% - Accent3" xfId="31"/>
    <cellStyle name="60% - Accent4" xfId="32"/>
    <cellStyle name="60% - Accent5" xfId="33"/>
    <cellStyle name="60% - Accent6" xfId="34"/>
    <cellStyle name="Accent1" xfId="35"/>
    <cellStyle name="Accent2" xfId="36"/>
    <cellStyle name="Accent3" xfId="37"/>
    <cellStyle name="Accent4" xfId="38"/>
    <cellStyle name="Accent5" xfId="39"/>
    <cellStyle name="Accent6" xfId="40"/>
    <cellStyle name="ALFA" xfId="1"/>
    <cellStyle name="args.style" xfId="41"/>
    <cellStyle name="Bad" xfId="42"/>
    <cellStyle name="Body" xfId="43"/>
    <cellStyle name="Calc Currency (0)" xfId="44"/>
    <cellStyle name="Calculation" xfId="45"/>
    <cellStyle name="chart" xfId="2"/>
    <cellStyle name="Check Cell" xfId="46"/>
    <cellStyle name="Comma  - Style1" xfId="47"/>
    <cellStyle name="Comma  - Style2" xfId="48"/>
    <cellStyle name="Comma  - Style3" xfId="49"/>
    <cellStyle name="Comma  - Style4" xfId="50"/>
    <cellStyle name="Comma  - Style5" xfId="51"/>
    <cellStyle name="Comma  - Style6" xfId="52"/>
    <cellStyle name="Comma  - Style7" xfId="53"/>
    <cellStyle name="Comma  - Style8" xfId="54"/>
    <cellStyle name="Comma_COST CONTROL- discusions -Rv.2- 10.11.01" xfId="3"/>
    <cellStyle name="Copied" xfId="55"/>
    <cellStyle name="Currency [0]____.16 _._." xfId="4"/>
    <cellStyle name="Currency [0]____.16 _._. 2" xfId="215"/>
    <cellStyle name="Currency [0]b" xfId="56"/>
    <cellStyle name="currency(2)" xfId="57"/>
    <cellStyle name="Currency_Daily Rig Reports July-17-2006 (T)" xfId="58"/>
    <cellStyle name="Dezimal [0]_NEGS" xfId="59"/>
    <cellStyle name="Dezimal_NEGS" xfId="60"/>
    <cellStyle name="Dziesiętny_Arkusz2" xfId="61"/>
    <cellStyle name="Entered" xfId="62"/>
    <cellStyle name="Explanatory Text" xfId="63"/>
    <cellStyle name="Good" xfId="64"/>
    <cellStyle name="Grey" xfId="65"/>
    <cellStyle name="Head 1" xfId="66"/>
    <cellStyle name="Header1" xfId="67"/>
    <cellStyle name="Header2" xfId="68"/>
    <cellStyle name="Heading 1" xfId="69"/>
    <cellStyle name="Heading 2" xfId="70"/>
    <cellStyle name="Heading 3" xfId="71"/>
    <cellStyle name="Heading 4" xfId="72"/>
    <cellStyle name="HEADINGS" xfId="73"/>
    <cellStyle name="HEADINGSTOP" xfId="74"/>
    <cellStyle name="Hyperlink_FR TK4" xfId="75"/>
    <cellStyle name="Input" xfId="76"/>
    <cellStyle name="Input [yellow]" xfId="77"/>
    <cellStyle name="Input_WO-10 Нуралы № 66 за 22.07. 2016г" xfId="78"/>
    <cellStyle name="ĿĀ" xfId="79"/>
    <cellStyle name="Linked Cell" xfId="80"/>
    <cellStyle name="Milliers [0]_Classeur1 Graphique 1" xfId="5"/>
    <cellStyle name="Milliers_Classeur1 Graphique 1" xfId="6"/>
    <cellStyle name="Monétaire [0]_ARCOCUR1" xfId="7"/>
    <cellStyle name="Monétaire_ARCOCUR1" xfId="8"/>
    <cellStyle name="Neutral" xfId="81"/>
    <cellStyle name="Normal - Style1" xfId="82"/>
    <cellStyle name="Normal____.16 _._." xfId="9"/>
    <cellStyle name="Normal____.16 _._. 2" xfId="15"/>
    <cellStyle name="Normal_COST CONTROL- discusions -Rv.2- 10.11.01" xfId="10"/>
    <cellStyle name="Normal_KK-30 Transfer Report " xfId="11"/>
    <cellStyle name="Normalny_Arkusz1" xfId="83"/>
    <cellStyle name="Note" xfId="84"/>
    <cellStyle name="Output" xfId="85"/>
    <cellStyle name="per.style" xfId="86"/>
    <cellStyle name="Percent [2]" xfId="87"/>
    <cellStyle name="regstoresfromspecstores" xfId="88"/>
    <cellStyle name="RevList" xfId="89"/>
    <cellStyle name="SHADEDSTORES" xfId="90"/>
    <cellStyle name="specstores" xfId="91"/>
    <cellStyle name="Standard_NEGS" xfId="92"/>
    <cellStyle name="Style 1" xfId="93"/>
    <cellStyle name="Subtotal" xfId="94"/>
    <cellStyle name="Title" xfId="95"/>
    <cellStyle name="Total" xfId="96"/>
    <cellStyle name="urvey" xfId="12"/>
    <cellStyle name="urvey 2" xfId="97"/>
    <cellStyle name="urvey_Замер НКТ" xfId="98"/>
    <cellStyle name="Warning Text" xfId="99"/>
    <cellStyle name="Обычный" xfId="0" builtinId="0"/>
    <cellStyle name="Обычный 2" xfId="14"/>
    <cellStyle name="Обычный 2 2" xfId="100"/>
    <cellStyle name="Обычный 2 3" xfId="134"/>
    <cellStyle name="Обычный 3" xfId="101"/>
    <cellStyle name="Обычный 3 2" xfId="102"/>
    <cellStyle name="Обычный 4" xfId="103"/>
    <cellStyle name="Обычный 5" xfId="132"/>
    <cellStyle name="Обычный 5 2" xfId="133"/>
    <cellStyle name="Обычный 5 2 2" xfId="135"/>
    <cellStyle name="Обычный 5 2 3" xfId="136"/>
    <cellStyle name="Обычный 5 2 3 2" xfId="137"/>
    <cellStyle name="Обычный 5 2 3 2 2" xfId="138"/>
    <cellStyle name="Обычный 5 2 3 2 2 2" xfId="139"/>
    <cellStyle name="Обычный 6" xfId="140"/>
    <cellStyle name="Обычный 7" xfId="214"/>
    <cellStyle name="Обычный 8" xfId="216"/>
    <cellStyle name="Обычный_Final Report (T)-Well 1004 (Frac), Nov 30-Dec 13, 2006" xfId="13"/>
    <cellStyle name="Процентный 2" xfId="104"/>
    <cellStyle name="Стиль 1" xfId="105"/>
    <cellStyle name="Финансовый 10" xfId="141"/>
    <cellStyle name="Финансовый 11" xfId="142"/>
    <cellStyle name="Финансовый 12" xfId="143"/>
    <cellStyle name="Финансовый 13" xfId="144"/>
    <cellStyle name="Финансовый 14" xfId="145"/>
    <cellStyle name="Финансовый 15" xfId="146"/>
    <cellStyle name="Финансовый 16" xfId="147"/>
    <cellStyle name="Финансовый 17" xfId="148"/>
    <cellStyle name="Финансовый 18" xfId="149"/>
    <cellStyle name="Финансовый 19" xfId="150"/>
    <cellStyle name="Финансовый 2" xfId="106"/>
    <cellStyle name="Финансовый 20" xfId="151"/>
    <cellStyle name="Финансовый 21" xfId="152"/>
    <cellStyle name="Финансовый 22" xfId="153"/>
    <cellStyle name="Финансовый 23" xfId="154"/>
    <cellStyle name="Финансовый 24" xfId="155"/>
    <cellStyle name="Финансовый 25" xfId="156"/>
    <cellStyle name="Финансовый 26" xfId="157"/>
    <cellStyle name="Финансовый 27" xfId="158"/>
    <cellStyle name="Финансовый 28" xfId="159"/>
    <cellStyle name="Финансовый 29" xfId="160"/>
    <cellStyle name="Финансовый 3" xfId="161"/>
    <cellStyle name="Финансовый 30" xfId="162"/>
    <cellStyle name="Финансовый 31" xfId="163"/>
    <cellStyle name="Финансовый 32" xfId="164"/>
    <cellStyle name="Финансовый 33" xfId="165"/>
    <cellStyle name="Финансовый 34" xfId="166"/>
    <cellStyle name="Финансовый 35" xfId="167"/>
    <cellStyle name="Финансовый 36" xfId="168"/>
    <cellStyle name="Финансовый 37" xfId="169"/>
    <cellStyle name="Финансовый 38" xfId="170"/>
    <cellStyle name="Финансовый 39" xfId="171"/>
    <cellStyle name="Финансовый 4" xfId="172"/>
    <cellStyle name="Финансовый 40" xfId="173"/>
    <cellStyle name="Финансовый 41" xfId="174"/>
    <cellStyle name="Финансовый 42" xfId="175"/>
    <cellStyle name="Финансовый 43" xfId="176"/>
    <cellStyle name="Финансовый 44" xfId="177"/>
    <cellStyle name="Финансовый 45" xfId="178"/>
    <cellStyle name="Финансовый 46" xfId="179"/>
    <cellStyle name="Финансовый 47" xfId="180"/>
    <cellStyle name="Финансовый 48" xfId="181"/>
    <cellStyle name="Финансовый 49" xfId="182"/>
    <cellStyle name="Финансовый 5" xfId="183"/>
    <cellStyle name="Финансовый 50" xfId="184"/>
    <cellStyle name="Финансовый 51" xfId="185"/>
    <cellStyle name="Финансовый 52" xfId="186"/>
    <cellStyle name="Финансовый 53" xfId="187"/>
    <cellStyle name="Финансовый 54" xfId="188"/>
    <cellStyle name="Финансовый 55" xfId="189"/>
    <cellStyle name="Финансовый 56" xfId="190"/>
    <cellStyle name="Финансовый 57" xfId="191"/>
    <cellStyle name="Финансовый 58" xfId="192"/>
    <cellStyle name="Финансовый 59" xfId="193"/>
    <cellStyle name="Финансовый 6" xfId="194"/>
    <cellStyle name="Финансовый 60" xfId="195"/>
    <cellStyle name="Финансовый 61" xfId="196"/>
    <cellStyle name="Финансовый 62" xfId="197"/>
    <cellStyle name="Финансовый 63" xfId="198"/>
    <cellStyle name="Финансовый 64" xfId="199"/>
    <cellStyle name="Финансовый 65" xfId="200"/>
    <cellStyle name="Финансовый 66" xfId="201"/>
    <cellStyle name="Финансовый 67" xfId="202"/>
    <cellStyle name="Финансовый 68" xfId="203"/>
    <cellStyle name="Финансовый 69" xfId="204"/>
    <cellStyle name="Финансовый 7" xfId="205"/>
    <cellStyle name="Финансовый 70" xfId="206"/>
    <cellStyle name="Финансовый 71" xfId="207"/>
    <cellStyle name="Финансовый 72" xfId="208"/>
    <cellStyle name="Финансовый 73" xfId="209"/>
    <cellStyle name="Финансовый 74" xfId="210"/>
    <cellStyle name="Финансовый 75" xfId="211"/>
    <cellStyle name="Финансовый 8" xfId="212"/>
    <cellStyle name="Финансовый 9" xfId="213"/>
    <cellStyle name="㼿Ŀ?Ā㄄" xfId="107"/>
    <cellStyle name="㼿Ŀ?Āᐂ" xfId="108"/>
    <cellStyle name="㼿Ŀ㼿Āं᧿" xfId="109"/>
    <cellStyle name="㼿㼿?ിȔ" xfId="110"/>
    <cellStyle name="㼿㼿㼿〿‥‭㈐　─ ⴀ က" xfId="111"/>
    <cellStyle name="㼿㼿㼿〿‥‭㐐　─ ⴀ က" xfId="112"/>
    <cellStyle name="㼿㼿㼿〿‥‭㘐　─ ⴀ က" xfId="113"/>
    <cellStyle name="㼿㼿㼿Đ⤄߿က" xfId="114"/>
    <cellStyle name="㼿㼿㼿Đ┄߿က" xfId="115"/>
    <cellStyle name="㼿㼿㼿Đᴄ߿က" xfId="116"/>
    <cellStyle name="㼿㼿㼿Đ℄߿က" xfId="117"/>
    <cellStyle name="㼿㼿㼿Đⴄ߿က" xfId="118"/>
    <cellStyle name="㼿㼿㼿Ĥ؅໿␀" xfId="119"/>
    <cellStyle name="㼿㼿㼿㼒㼿׿ሀ䬄㈄㸄" xfId="120"/>
    <cellStyle name="㼿㼿㼿㼔㼿ి᐀㔄㴄㔄㘄" xfId="121"/>
    <cellStyle name="㼿㼿㼿㼗㼿ିᜀ〄㌄㸄㬄" xfId="122"/>
    <cellStyle name="㼿㼿㼿㼚ᜂዿᨀ㸄" xfId="123"/>
    <cellStyle name="㼿㼿㼿㼝㼿࠿ᴀ〄㜄㈄〄" xfId="124"/>
    <cellStyle name="㼿㼿㼿㼟ᬿۿἀ㬄㸄" xfId="125"/>
    <cellStyle name="㼿㼿㼿㼟㼿৿ἀ㸄伄䄄" xfId="126"/>
    <cellStyle name="㼿㼿㼿㼿㼀пఅ㼇" xfId="127"/>
    <cellStyle name="㼿㼿㼿㼿㼿㼿㼿㼿㸄䘄㔄㴄䈄㴄䬄㤄" xfId="128"/>
    <cellStyle name="㼿㼿㼿㼿㼿㼿㼿㼿㼿㼿㼿㼿㼿㼿㼿㼿ȅ_x0007_㿿Կ㼂㼿㼀㼿㼿?㼿㼿㼿㼀㼿◿ԀȀ܀" xfId="129"/>
    <cellStyle name="㼿㼿㼿㼿㼿㼿㼿㼿㽏㼿〄㴄㴄〄伄 伀䜄㔄㤄" xfId="130"/>
    <cellStyle name="㼿㼿㼿䬿ⵋ〳吠" xfId="13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42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29.xml"/><Relationship Id="rId63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5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53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40.xml"/><Relationship Id="rId74" Type="http://schemas.openxmlformats.org/officeDocument/2006/relationships/externalLink" Target="externalLinks/externalLink56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3.xml"/><Relationship Id="rId19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46.xml"/><Relationship Id="rId69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5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3.xml"/><Relationship Id="rId72" Type="http://schemas.openxmlformats.org/officeDocument/2006/relationships/externalLink" Target="externalLinks/externalLink54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49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Relationship Id="rId54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44.xml"/><Relationship Id="rId70" Type="http://schemas.openxmlformats.org/officeDocument/2006/relationships/externalLink" Target="externalLinks/externalLink52.xml"/><Relationship Id="rId75" Type="http://schemas.openxmlformats.org/officeDocument/2006/relationships/externalLink" Target="externalLinks/externalLink5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39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3.xml"/><Relationship Id="rId44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34.xml"/><Relationship Id="rId60" Type="http://schemas.openxmlformats.org/officeDocument/2006/relationships/externalLink" Target="externalLinks/externalLink42.xml"/><Relationship Id="rId65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55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16.xml"/><Relationship Id="rId50" Type="http://schemas.openxmlformats.org/officeDocument/2006/relationships/externalLink" Target="externalLinks/externalLink32.xml"/><Relationship Id="rId55" Type="http://schemas.openxmlformats.org/officeDocument/2006/relationships/externalLink" Target="externalLinks/externalLink37.xml"/><Relationship Id="rId76" Type="http://schemas.openxmlformats.org/officeDocument/2006/relationships/externalLink" Target="externalLinks/externalLink5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6.xml"/><Relationship Id="rId40" Type="http://schemas.openxmlformats.org/officeDocument/2006/relationships/externalLink" Target="externalLinks/externalLink22.xml"/><Relationship Id="rId45" Type="http://schemas.openxmlformats.org/officeDocument/2006/relationships/externalLink" Target="externalLinks/externalLink27.xml"/><Relationship Id="rId66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0</xdr:rowOff>
    </xdr:from>
    <xdr:to>
      <xdr:col>6</xdr:col>
      <xdr:colOff>104775</xdr:colOff>
      <xdr:row>13</xdr:row>
      <xdr:rowOff>152400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3714750" y="323850"/>
          <a:ext cx="47625" cy="19335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6" name="Rectangle 8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</xdr:row>
      <xdr:rowOff>352425</xdr:rowOff>
    </xdr:from>
    <xdr:to>
      <xdr:col>6</xdr:col>
      <xdr:colOff>95250</xdr:colOff>
      <xdr:row>13</xdr:row>
      <xdr:rowOff>133350</xdr:rowOff>
    </xdr:to>
    <xdr:sp macro="" textlink="">
      <xdr:nvSpPr>
        <xdr:cNvPr id="7" name="Rectangle 9" descr="Outlined diamond"/>
        <xdr:cNvSpPr>
          <a:spLocks noChangeArrowheads="1"/>
        </xdr:cNvSpPr>
      </xdr:nvSpPr>
      <xdr:spPr bwMode="auto">
        <a:xfrm>
          <a:off x="3657600" y="323850"/>
          <a:ext cx="95250" cy="191452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28575</xdr:colOff>
      <xdr:row>10</xdr:row>
      <xdr:rowOff>190500</xdr:rowOff>
    </xdr:to>
    <xdr:sp macro="" textlink="">
      <xdr:nvSpPr>
        <xdr:cNvPr id="8" name="Line 18"/>
        <xdr:cNvSpPr>
          <a:spLocks noChangeShapeType="1"/>
        </xdr:cNvSpPr>
      </xdr:nvSpPr>
      <xdr:spPr bwMode="auto">
        <a:xfrm flipH="1">
          <a:off x="638175" y="323850"/>
          <a:ext cx="0" cy="14573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123825</xdr:colOff>
      <xdr:row>11</xdr:row>
      <xdr:rowOff>0</xdr:rowOff>
    </xdr:to>
    <xdr:sp macro="" textlink="">
      <xdr:nvSpPr>
        <xdr:cNvPr id="9" name="Rectangle 32" descr="Outlined diamond"/>
        <xdr:cNvSpPr>
          <a:spLocks noChangeArrowheads="1"/>
        </xdr:cNvSpPr>
      </xdr:nvSpPr>
      <xdr:spPr bwMode="auto">
        <a:xfrm>
          <a:off x="638175" y="323850"/>
          <a:ext cx="95250" cy="145732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95250</xdr:colOff>
      <xdr:row>3</xdr:row>
      <xdr:rowOff>9525</xdr:rowOff>
    </xdr:from>
    <xdr:to>
      <xdr:col>7</xdr:col>
      <xdr:colOff>95250</xdr:colOff>
      <xdr:row>11</xdr:row>
      <xdr:rowOff>0</xdr:rowOff>
    </xdr:to>
    <xdr:sp macro="" textlink="">
      <xdr:nvSpPr>
        <xdr:cNvPr id="10" name="Rectangle 33" descr="Outlined diamond"/>
        <xdr:cNvSpPr>
          <a:spLocks noChangeArrowheads="1"/>
        </xdr:cNvSpPr>
      </xdr:nvSpPr>
      <xdr:spPr bwMode="auto">
        <a:xfrm>
          <a:off x="3752850" y="495300"/>
          <a:ext cx="609600" cy="12858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26</xdr:row>
      <xdr:rowOff>38100</xdr:rowOff>
    </xdr:from>
    <xdr:to>
      <xdr:col>4</xdr:col>
      <xdr:colOff>104775</xdr:colOff>
      <xdr:row>27</xdr:row>
      <xdr:rowOff>38100</xdr:rowOff>
    </xdr:to>
    <xdr:sp macro="" textlink="">
      <xdr:nvSpPr>
        <xdr:cNvPr id="11" name="AutoShape 37"/>
        <xdr:cNvSpPr>
          <a:spLocks noChangeArrowheads="1"/>
        </xdr:cNvSpPr>
      </xdr:nvSpPr>
      <xdr:spPr bwMode="auto">
        <a:xfrm rot="5400000" flipH="1">
          <a:off x="2119312" y="3986213"/>
          <a:ext cx="161925" cy="6858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33</xdr:row>
      <xdr:rowOff>85725</xdr:rowOff>
    </xdr:from>
    <xdr:to>
      <xdr:col>4</xdr:col>
      <xdr:colOff>95250</xdr:colOff>
      <xdr:row>40</xdr:row>
      <xdr:rowOff>95250</xdr:rowOff>
    </xdr:to>
    <xdr:sp macro="" textlink="">
      <xdr:nvSpPr>
        <xdr:cNvPr id="12" name="Rectangle 40"/>
        <xdr:cNvSpPr>
          <a:spLocks noChangeArrowheads="1"/>
        </xdr:cNvSpPr>
      </xdr:nvSpPr>
      <xdr:spPr bwMode="auto">
        <a:xfrm>
          <a:off x="1866900" y="5429250"/>
          <a:ext cx="666750" cy="11430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</xdr:row>
      <xdr:rowOff>9525</xdr:rowOff>
    </xdr:from>
    <xdr:to>
      <xdr:col>4</xdr:col>
      <xdr:colOff>95250</xdr:colOff>
      <xdr:row>28</xdr:row>
      <xdr:rowOff>19050</xdr:rowOff>
    </xdr:to>
    <xdr:sp macro="" textlink="">
      <xdr:nvSpPr>
        <xdr:cNvPr id="13" name="Rectangle 58"/>
        <xdr:cNvSpPr>
          <a:spLocks noChangeArrowheads="1"/>
        </xdr:cNvSpPr>
      </xdr:nvSpPr>
      <xdr:spPr bwMode="auto">
        <a:xfrm>
          <a:off x="1857375" y="495300"/>
          <a:ext cx="676275" cy="4057650"/>
        </a:xfrm>
        <a:prstGeom prst="rect">
          <a:avLst/>
        </a:prstGeom>
        <a:gradFill rotWithShape="1">
          <a:gsLst>
            <a:gs pos="0">
              <a:srgbClr val="808080"/>
            </a:gs>
            <a:gs pos="50000">
              <a:srgbClr val="FFFFFF"/>
            </a:gs>
            <a:gs pos="100000">
              <a:srgbClr val="80808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4" name="Rectangle 63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3</xdr:row>
      <xdr:rowOff>19050</xdr:rowOff>
    </xdr:from>
    <xdr:to>
      <xdr:col>5</xdr:col>
      <xdr:colOff>104775</xdr:colOff>
      <xdr:row>51</xdr:row>
      <xdr:rowOff>133350</xdr:rowOff>
    </xdr:to>
    <xdr:sp macro="" textlink="">
      <xdr:nvSpPr>
        <xdr:cNvPr id="15" name="Line 81"/>
        <xdr:cNvSpPr>
          <a:spLocks noChangeShapeType="1"/>
        </xdr:cNvSpPr>
      </xdr:nvSpPr>
      <xdr:spPr bwMode="auto">
        <a:xfrm flipH="1">
          <a:off x="3143250" y="504825"/>
          <a:ext cx="9525" cy="7886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16" name="Rectangle 85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7" name="Line 86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47629</xdr:colOff>
      <xdr:row>47</xdr:row>
      <xdr:rowOff>161927</xdr:rowOff>
    </xdr:from>
    <xdr:to>
      <xdr:col>2</xdr:col>
      <xdr:colOff>57154</xdr:colOff>
      <xdr:row>47</xdr:row>
      <xdr:rowOff>228602</xdr:rowOff>
    </xdr:to>
    <xdr:sp macro="" textlink="">
      <xdr:nvSpPr>
        <xdr:cNvPr id="18" name="AutoShape 92"/>
        <xdr:cNvSpPr>
          <a:spLocks noChangeArrowheads="1"/>
        </xdr:cNvSpPr>
      </xdr:nvSpPr>
      <xdr:spPr bwMode="auto">
        <a:xfrm rot="-5400000">
          <a:off x="661992" y="7158039"/>
          <a:ext cx="0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36</xdr:row>
      <xdr:rowOff>28575</xdr:rowOff>
    </xdr:from>
    <xdr:to>
      <xdr:col>5</xdr:col>
      <xdr:colOff>9525</xdr:colOff>
      <xdr:row>37</xdr:row>
      <xdr:rowOff>180975</xdr:rowOff>
    </xdr:to>
    <xdr:sp macro="" textlink="">
      <xdr:nvSpPr>
        <xdr:cNvPr id="19" name="Rectangle 116"/>
        <xdr:cNvSpPr>
          <a:spLocks noChangeArrowheads="1"/>
        </xdr:cNvSpPr>
      </xdr:nvSpPr>
      <xdr:spPr bwMode="auto">
        <a:xfrm>
          <a:off x="1847850" y="5857875"/>
          <a:ext cx="1209675" cy="2952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20" name="Line 136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38</xdr:row>
      <xdr:rowOff>133350</xdr:rowOff>
    </xdr:from>
    <xdr:to>
      <xdr:col>15</xdr:col>
      <xdr:colOff>0</xdr:colOff>
      <xdr:row>38</xdr:row>
      <xdr:rowOff>142875</xdr:rowOff>
    </xdr:to>
    <xdr:sp macro="" textlink="">
      <xdr:nvSpPr>
        <xdr:cNvPr id="21" name="Line 149"/>
        <xdr:cNvSpPr>
          <a:spLocks noChangeShapeType="1"/>
        </xdr:cNvSpPr>
      </xdr:nvSpPr>
      <xdr:spPr bwMode="auto">
        <a:xfrm flipV="1">
          <a:off x="2533650" y="6286500"/>
          <a:ext cx="66103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16</xdr:row>
      <xdr:rowOff>95250</xdr:rowOff>
    </xdr:from>
    <xdr:to>
      <xdr:col>15</xdr:col>
      <xdr:colOff>9525</xdr:colOff>
      <xdr:row>16</xdr:row>
      <xdr:rowOff>95250</xdr:rowOff>
    </xdr:to>
    <xdr:sp macro="" textlink="">
      <xdr:nvSpPr>
        <xdr:cNvPr id="22" name="Line 70"/>
        <xdr:cNvSpPr>
          <a:spLocks noChangeShapeType="1"/>
        </xdr:cNvSpPr>
      </xdr:nvSpPr>
      <xdr:spPr bwMode="auto">
        <a:xfrm>
          <a:off x="2533650" y="2686050"/>
          <a:ext cx="6619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23" name="Овал 68"/>
        <xdr:cNvSpPr>
          <a:spLocks noChangeArrowheads="1"/>
        </xdr:cNvSpPr>
      </xdr:nvSpPr>
      <xdr:spPr bwMode="auto">
        <a:xfrm>
          <a:off x="1914525" y="3609975"/>
          <a:ext cx="5619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24" name="AutoShape 307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25" name="AutoShape 308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26" name="AutoShape 309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27" name="Rectangle 311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50</xdr:row>
      <xdr:rowOff>190500</xdr:rowOff>
    </xdr:from>
    <xdr:to>
      <xdr:col>2</xdr:col>
      <xdr:colOff>66675</xdr:colOff>
      <xdr:row>51</xdr:row>
      <xdr:rowOff>123825</xdr:rowOff>
    </xdr:to>
    <xdr:sp macro="" textlink="">
      <xdr:nvSpPr>
        <xdr:cNvPr id="28" name="AutoShape 318"/>
        <xdr:cNvSpPr>
          <a:spLocks noChangeArrowheads="1"/>
        </xdr:cNvSpPr>
      </xdr:nvSpPr>
      <xdr:spPr bwMode="auto">
        <a:xfrm flipH="1">
          <a:off x="628650" y="8258175"/>
          <a:ext cx="657225" cy="1238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180975</xdr:rowOff>
    </xdr:from>
    <xdr:to>
      <xdr:col>7</xdr:col>
      <xdr:colOff>47625</xdr:colOff>
      <xdr:row>51</xdr:row>
      <xdr:rowOff>123825</xdr:rowOff>
    </xdr:to>
    <xdr:sp macro="" textlink="">
      <xdr:nvSpPr>
        <xdr:cNvPr id="29" name="AutoShape 319"/>
        <xdr:cNvSpPr>
          <a:spLocks noChangeArrowheads="1"/>
        </xdr:cNvSpPr>
      </xdr:nvSpPr>
      <xdr:spPr bwMode="auto">
        <a:xfrm>
          <a:off x="3657600" y="8258175"/>
          <a:ext cx="657225" cy="1238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0" name="Rectangle 330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31" name="Rectangle 331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2" name="Rectangle 332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33" name="Rectangle 339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34" name="Rectangle 343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35" name="Line 344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38106</xdr:rowOff>
    </xdr:from>
    <xdr:to>
      <xdr:col>8</xdr:col>
      <xdr:colOff>28575</xdr:colOff>
      <xdr:row>47</xdr:row>
      <xdr:rowOff>114306</xdr:rowOff>
    </xdr:to>
    <xdr:sp macro="" textlink="">
      <xdr:nvSpPr>
        <xdr:cNvPr id="36" name="AutoShape 347"/>
        <xdr:cNvSpPr>
          <a:spLocks noChangeArrowheads="1"/>
        </xdr:cNvSpPr>
      </xdr:nvSpPr>
      <xdr:spPr bwMode="auto">
        <a:xfrm rot="5400000">
          <a:off x="4248150" y="7067556"/>
          <a:ext cx="76200" cy="123825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37" name="Rectangle 352"/>
        <xdr:cNvSpPr>
          <a:spLocks noChangeArrowheads="1"/>
        </xdr:cNvSpPr>
      </xdr:nvSpPr>
      <xdr:spPr bwMode="auto">
        <a:xfrm>
          <a:off x="1847850" y="5400675"/>
          <a:ext cx="695325" cy="2190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38" name="Line 353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39" name="AutoShape 361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0" name="AutoShape 362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41" name="AutoShape 363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42" name="Rectangle 365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38105</xdr:colOff>
      <xdr:row>47</xdr:row>
      <xdr:rowOff>66677</xdr:rowOff>
    </xdr:from>
    <xdr:to>
      <xdr:col>2</xdr:col>
      <xdr:colOff>47630</xdr:colOff>
      <xdr:row>47</xdr:row>
      <xdr:rowOff>133352</xdr:rowOff>
    </xdr:to>
    <xdr:sp macro="" textlink="">
      <xdr:nvSpPr>
        <xdr:cNvPr id="43" name="AutoShape 376"/>
        <xdr:cNvSpPr>
          <a:spLocks noChangeArrowheads="1"/>
        </xdr:cNvSpPr>
      </xdr:nvSpPr>
      <xdr:spPr bwMode="auto">
        <a:xfrm rot="-5400000">
          <a:off x="619130" y="7096127"/>
          <a:ext cx="66675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41</xdr:row>
      <xdr:rowOff>85725</xdr:rowOff>
    </xdr:from>
    <xdr:to>
      <xdr:col>5</xdr:col>
      <xdr:colOff>28575</xdr:colOff>
      <xdr:row>43</xdr:row>
      <xdr:rowOff>180975</xdr:rowOff>
    </xdr:to>
    <xdr:sp macro="" textlink="">
      <xdr:nvSpPr>
        <xdr:cNvPr id="44" name="Rectangle 383"/>
        <xdr:cNvSpPr>
          <a:spLocks noChangeArrowheads="1"/>
        </xdr:cNvSpPr>
      </xdr:nvSpPr>
      <xdr:spPr bwMode="auto">
        <a:xfrm>
          <a:off x="1866900" y="6724650"/>
          <a:ext cx="1209675" cy="4000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76200</xdr:rowOff>
    </xdr:from>
    <xdr:to>
      <xdr:col>5</xdr:col>
      <xdr:colOff>9525</xdr:colOff>
      <xdr:row>41</xdr:row>
      <xdr:rowOff>76200</xdr:rowOff>
    </xdr:to>
    <xdr:sp macro="" textlink="">
      <xdr:nvSpPr>
        <xdr:cNvPr id="45" name="AutoShape 384"/>
        <xdr:cNvSpPr>
          <a:spLocks noChangeArrowheads="1"/>
        </xdr:cNvSpPr>
      </xdr:nvSpPr>
      <xdr:spPr bwMode="auto">
        <a:xfrm rot="5400000" flipH="1">
          <a:off x="2386012" y="6043613"/>
          <a:ext cx="161925" cy="11811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41</xdr:row>
      <xdr:rowOff>95250</xdr:rowOff>
    </xdr:from>
    <xdr:to>
      <xdr:col>5</xdr:col>
      <xdr:colOff>47625</xdr:colOff>
      <xdr:row>42</xdr:row>
      <xdr:rowOff>9525</xdr:rowOff>
    </xdr:to>
    <xdr:sp macro="" textlink="">
      <xdr:nvSpPr>
        <xdr:cNvPr id="46" name="Rectangle 385"/>
        <xdr:cNvSpPr>
          <a:spLocks noChangeArrowheads="1"/>
        </xdr:cNvSpPr>
      </xdr:nvSpPr>
      <xdr:spPr bwMode="auto">
        <a:xfrm>
          <a:off x="1857375" y="6734175"/>
          <a:ext cx="1238250" cy="762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40</xdr:row>
      <xdr:rowOff>19050</xdr:rowOff>
    </xdr:from>
    <xdr:to>
      <xdr:col>5</xdr:col>
      <xdr:colOff>9525</xdr:colOff>
      <xdr:row>40</xdr:row>
      <xdr:rowOff>76200</xdr:rowOff>
    </xdr:to>
    <xdr:sp macro="" textlink="">
      <xdr:nvSpPr>
        <xdr:cNvPr id="47" name="Rectangle 386"/>
        <xdr:cNvSpPr>
          <a:spLocks noChangeArrowheads="1"/>
        </xdr:cNvSpPr>
      </xdr:nvSpPr>
      <xdr:spPr bwMode="auto">
        <a:xfrm>
          <a:off x="1857375" y="6496050"/>
          <a:ext cx="1200150" cy="571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48" name="Rectangle 389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49" name="Rectangle 390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50" name="Rectangle 391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51" name="Rectangle 398"/>
        <xdr:cNvSpPr>
          <a:spLocks noChangeArrowheads="1"/>
        </xdr:cNvSpPr>
      </xdr:nvSpPr>
      <xdr:spPr bwMode="auto">
        <a:xfrm>
          <a:off x="2505075" y="6686550"/>
          <a:ext cx="5810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52" name="Oval 399"/>
        <xdr:cNvSpPr>
          <a:spLocks noChangeArrowheads="1"/>
        </xdr:cNvSpPr>
      </xdr:nvSpPr>
      <xdr:spPr bwMode="auto">
        <a:xfrm>
          <a:off x="1924050" y="2638425"/>
          <a:ext cx="5524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53" name="Rectangle 400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54" name="Rectangle 401"/>
        <xdr:cNvSpPr>
          <a:spLocks noChangeArrowheads="1"/>
        </xdr:cNvSpPr>
      </xdr:nvSpPr>
      <xdr:spPr bwMode="auto">
        <a:xfrm>
          <a:off x="2476500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55" name="Rectangle 402"/>
        <xdr:cNvSpPr>
          <a:spLocks noChangeArrowheads="1"/>
        </xdr:cNvSpPr>
      </xdr:nvSpPr>
      <xdr:spPr bwMode="auto">
        <a:xfrm>
          <a:off x="1838325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56" name="Oval 403"/>
        <xdr:cNvSpPr>
          <a:spLocks noChangeArrowheads="1"/>
        </xdr:cNvSpPr>
      </xdr:nvSpPr>
      <xdr:spPr bwMode="auto">
        <a:xfrm>
          <a:off x="1905000" y="35623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57" name="AutoShape 404"/>
        <xdr:cNvSpPr>
          <a:spLocks noChangeArrowheads="1"/>
        </xdr:cNvSpPr>
      </xdr:nvSpPr>
      <xdr:spPr bwMode="auto">
        <a:xfrm>
          <a:off x="1876425" y="3533775"/>
          <a:ext cx="628650" cy="285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31</xdr:row>
      <xdr:rowOff>76200</xdr:rowOff>
    </xdr:from>
    <xdr:to>
      <xdr:col>4</xdr:col>
      <xdr:colOff>66675</xdr:colOff>
      <xdr:row>31</xdr:row>
      <xdr:rowOff>76200</xdr:rowOff>
    </xdr:to>
    <xdr:sp macro="" textlink="">
      <xdr:nvSpPr>
        <xdr:cNvPr id="58" name="Line 406"/>
        <xdr:cNvSpPr>
          <a:spLocks noChangeShapeType="1"/>
        </xdr:cNvSpPr>
      </xdr:nvSpPr>
      <xdr:spPr bwMode="auto">
        <a:xfrm>
          <a:off x="1876425" y="5095875"/>
          <a:ext cx="628650" cy="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</xdr:row>
      <xdr:rowOff>323850</xdr:rowOff>
    </xdr:from>
    <xdr:to>
      <xdr:col>2</xdr:col>
      <xdr:colOff>85725</xdr:colOff>
      <xdr:row>51</xdr:row>
      <xdr:rowOff>133350</xdr:rowOff>
    </xdr:to>
    <xdr:sp macro="" textlink="">
      <xdr:nvSpPr>
        <xdr:cNvPr id="59" name="Line 409"/>
        <xdr:cNvSpPr>
          <a:spLocks noChangeShapeType="1"/>
        </xdr:cNvSpPr>
      </xdr:nvSpPr>
      <xdr:spPr bwMode="auto">
        <a:xfrm>
          <a:off x="1304925" y="323850"/>
          <a:ext cx="0" cy="80676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</xdr:row>
      <xdr:rowOff>0</xdr:rowOff>
    </xdr:from>
    <xdr:to>
      <xdr:col>5</xdr:col>
      <xdr:colOff>0</xdr:colOff>
      <xdr:row>4</xdr:row>
      <xdr:rowOff>114300</xdr:rowOff>
    </xdr:to>
    <xdr:sp macro="" textlink="">
      <xdr:nvSpPr>
        <xdr:cNvPr id="60" name="Rectangle 411"/>
        <xdr:cNvSpPr>
          <a:spLocks noChangeArrowheads="1"/>
        </xdr:cNvSpPr>
      </xdr:nvSpPr>
      <xdr:spPr bwMode="auto">
        <a:xfrm>
          <a:off x="1847850" y="485775"/>
          <a:ext cx="1200150" cy="2762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61" name="Line 412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62" name="Rectangle 419"/>
        <xdr:cNvSpPr>
          <a:spLocks noChangeArrowheads="1"/>
        </xdr:cNvSpPr>
      </xdr:nvSpPr>
      <xdr:spPr bwMode="auto">
        <a:xfrm>
          <a:off x="1857375" y="5438775"/>
          <a:ext cx="685800" cy="19050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63" name="Line 420"/>
        <xdr:cNvSpPr>
          <a:spLocks noChangeShapeType="1"/>
        </xdr:cNvSpPr>
      </xdr:nvSpPr>
      <xdr:spPr bwMode="auto">
        <a:xfrm>
          <a:off x="1905000" y="5448300"/>
          <a:ext cx="0" cy="1809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64" name="Line 421"/>
        <xdr:cNvSpPr>
          <a:spLocks noChangeShapeType="1"/>
        </xdr:cNvSpPr>
      </xdr:nvSpPr>
      <xdr:spPr bwMode="auto">
        <a:xfrm>
          <a:off x="2447925" y="5448300"/>
          <a:ext cx="0" cy="1619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65" name="Line 422"/>
        <xdr:cNvSpPr>
          <a:spLocks noChangeShapeType="1"/>
        </xdr:cNvSpPr>
      </xdr:nvSpPr>
      <xdr:spPr bwMode="auto">
        <a:xfrm>
          <a:off x="2486025" y="5438775"/>
          <a:ext cx="0" cy="190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15</xdr:row>
      <xdr:rowOff>114300</xdr:rowOff>
    </xdr:from>
    <xdr:to>
      <xdr:col>5</xdr:col>
      <xdr:colOff>0</xdr:colOff>
      <xdr:row>17</xdr:row>
      <xdr:rowOff>9525</xdr:rowOff>
    </xdr:to>
    <xdr:sp macro="" textlink="">
      <xdr:nvSpPr>
        <xdr:cNvPr id="66" name="Rectangle 426"/>
        <xdr:cNvSpPr>
          <a:spLocks noChangeArrowheads="1"/>
        </xdr:cNvSpPr>
      </xdr:nvSpPr>
      <xdr:spPr bwMode="auto">
        <a:xfrm>
          <a:off x="1857375" y="2543175"/>
          <a:ext cx="1190625" cy="2190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16</xdr:row>
      <xdr:rowOff>19050</xdr:rowOff>
    </xdr:from>
    <xdr:to>
      <xdr:col>4</xdr:col>
      <xdr:colOff>66675</xdr:colOff>
      <xdr:row>16</xdr:row>
      <xdr:rowOff>85725</xdr:rowOff>
    </xdr:to>
    <xdr:sp macro="" textlink="">
      <xdr:nvSpPr>
        <xdr:cNvPr id="67" name="Oval 431"/>
        <xdr:cNvSpPr>
          <a:spLocks noChangeArrowheads="1"/>
        </xdr:cNvSpPr>
      </xdr:nvSpPr>
      <xdr:spPr bwMode="auto">
        <a:xfrm>
          <a:off x="1933575" y="26098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68" name="Line 433"/>
        <xdr:cNvSpPr>
          <a:spLocks noChangeShapeType="1"/>
        </xdr:cNvSpPr>
      </xdr:nvSpPr>
      <xdr:spPr bwMode="auto">
        <a:xfrm>
          <a:off x="4876800" y="323850"/>
          <a:ext cx="387667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70" name="AutoShape 3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71" name="AutoShape 4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72" name="Rectangle 8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104775</xdr:rowOff>
    </xdr:from>
    <xdr:to>
      <xdr:col>15</xdr:col>
      <xdr:colOff>0</xdr:colOff>
      <xdr:row>22</xdr:row>
      <xdr:rowOff>104775</xdr:rowOff>
    </xdr:to>
    <xdr:sp macro="" textlink="">
      <xdr:nvSpPr>
        <xdr:cNvPr id="74" name="Line 71"/>
        <xdr:cNvSpPr>
          <a:spLocks noChangeShapeType="1"/>
        </xdr:cNvSpPr>
      </xdr:nvSpPr>
      <xdr:spPr bwMode="auto">
        <a:xfrm flipV="1">
          <a:off x="3048000" y="3667125"/>
          <a:ext cx="609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75" name="Rectangle 85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76" name="Line 86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18</xdr:row>
      <xdr:rowOff>123825</xdr:rowOff>
    </xdr:from>
    <xdr:to>
      <xdr:col>15</xdr:col>
      <xdr:colOff>9525</xdr:colOff>
      <xdr:row>18</xdr:row>
      <xdr:rowOff>123825</xdr:rowOff>
    </xdr:to>
    <xdr:sp macro="" textlink="">
      <xdr:nvSpPr>
        <xdr:cNvPr id="77" name="Line 110"/>
        <xdr:cNvSpPr>
          <a:spLocks noChangeShapeType="1"/>
        </xdr:cNvSpPr>
      </xdr:nvSpPr>
      <xdr:spPr bwMode="auto">
        <a:xfrm>
          <a:off x="2514600" y="303847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78" name="Line 136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79" name="Овал 68"/>
        <xdr:cNvSpPr>
          <a:spLocks noChangeArrowheads="1"/>
        </xdr:cNvSpPr>
      </xdr:nvSpPr>
      <xdr:spPr bwMode="auto">
        <a:xfrm>
          <a:off x="1914525" y="3609975"/>
          <a:ext cx="5619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80" name="AutoShape 307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81" name="AutoShape 308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82" name="AutoShape 309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83" name="Rectangle 311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66676</xdr:colOff>
      <xdr:row>51</xdr:row>
      <xdr:rowOff>20955</xdr:rowOff>
    </xdr:from>
    <xdr:to>
      <xdr:col>15</xdr:col>
      <xdr:colOff>1</xdr:colOff>
      <xdr:row>51</xdr:row>
      <xdr:rowOff>66674</xdr:rowOff>
    </xdr:to>
    <xdr:sp macro="" textlink="">
      <xdr:nvSpPr>
        <xdr:cNvPr id="84" name="Line 317"/>
        <xdr:cNvSpPr>
          <a:spLocks noChangeShapeType="1"/>
        </xdr:cNvSpPr>
      </xdr:nvSpPr>
      <xdr:spPr bwMode="auto">
        <a:xfrm>
          <a:off x="3114676" y="8279130"/>
          <a:ext cx="6029325" cy="457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85" name="Rectangle 330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86" name="Rectangle 331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87" name="Rectangle 332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28576</xdr:colOff>
      <xdr:row>28</xdr:row>
      <xdr:rowOff>19049</xdr:rowOff>
    </xdr:from>
    <xdr:to>
      <xdr:col>4</xdr:col>
      <xdr:colOff>104776</xdr:colOff>
      <xdr:row>30</xdr:row>
      <xdr:rowOff>9524</xdr:rowOff>
    </xdr:to>
    <xdr:sp macro="" textlink="">
      <xdr:nvSpPr>
        <xdr:cNvPr id="88" name="Rectangle 336"/>
        <xdr:cNvSpPr>
          <a:spLocks noChangeArrowheads="1"/>
        </xdr:cNvSpPr>
      </xdr:nvSpPr>
      <xdr:spPr bwMode="auto">
        <a:xfrm>
          <a:off x="1857376" y="4552949"/>
          <a:ext cx="685800" cy="31432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89" name="Rectangle 339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90" name="Rectangle 343"/>
        <xdr:cNvSpPr>
          <a:spLocks noChangeArrowheads="1"/>
        </xdr:cNvSpPr>
      </xdr:nvSpPr>
      <xdr:spPr bwMode="auto">
        <a:xfrm>
          <a:off x="1838325" y="323850"/>
          <a:ext cx="704850" cy="4381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91" name="Line 344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92" name="Rectangle 352"/>
        <xdr:cNvSpPr>
          <a:spLocks noChangeArrowheads="1"/>
        </xdr:cNvSpPr>
      </xdr:nvSpPr>
      <xdr:spPr bwMode="auto">
        <a:xfrm>
          <a:off x="1847850" y="5400675"/>
          <a:ext cx="695325" cy="2190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93" name="Line 353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94" name="AutoShape 361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95" name="AutoShape 362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76200</xdr:rowOff>
    </xdr:from>
    <xdr:to>
      <xdr:col>1</xdr:col>
      <xdr:colOff>38100</xdr:colOff>
      <xdr:row>10</xdr:row>
      <xdr:rowOff>190500</xdr:rowOff>
    </xdr:to>
    <xdr:sp macro="" textlink="">
      <xdr:nvSpPr>
        <xdr:cNvPr id="96" name="AutoShape 363"/>
        <xdr:cNvSpPr>
          <a:spLocks noChangeArrowheads="1"/>
        </xdr:cNvSpPr>
      </xdr:nvSpPr>
      <xdr:spPr bwMode="auto">
        <a:xfrm flipH="1">
          <a:off x="0" y="1695450"/>
          <a:ext cx="647700" cy="857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97" name="Rectangle 365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104775</xdr:colOff>
      <xdr:row>50</xdr:row>
      <xdr:rowOff>28575</xdr:rowOff>
    </xdr:from>
    <xdr:to>
      <xdr:col>5</xdr:col>
      <xdr:colOff>85725</xdr:colOff>
      <xdr:row>51</xdr:row>
      <xdr:rowOff>123825</xdr:rowOff>
    </xdr:to>
    <xdr:sp macro="" textlink="">
      <xdr:nvSpPr>
        <xdr:cNvPr id="98" name="Rectangle 368" descr="Dark upward diagonal"/>
        <xdr:cNvSpPr>
          <a:spLocks noChangeArrowheads="1"/>
        </xdr:cNvSpPr>
      </xdr:nvSpPr>
      <xdr:spPr bwMode="auto">
        <a:xfrm>
          <a:off x="1323975" y="8124825"/>
          <a:ext cx="1809750" cy="257175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123825</xdr:colOff>
      <xdr:row>5</xdr:row>
      <xdr:rowOff>152400</xdr:rowOff>
    </xdr:from>
    <xdr:to>
      <xdr:col>2</xdr:col>
      <xdr:colOff>85725</xdr:colOff>
      <xdr:row>13</xdr:row>
      <xdr:rowOff>142875</xdr:rowOff>
    </xdr:to>
    <xdr:sp macro="" textlink="">
      <xdr:nvSpPr>
        <xdr:cNvPr id="99" name="Rectangle 381" descr="Outlined diamond"/>
        <xdr:cNvSpPr>
          <a:spLocks noChangeArrowheads="1"/>
        </xdr:cNvSpPr>
      </xdr:nvSpPr>
      <xdr:spPr bwMode="auto">
        <a:xfrm>
          <a:off x="733425" y="962025"/>
          <a:ext cx="571500" cy="12858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0" name="Rectangle 389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101" name="Rectangle 390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2" name="Rectangle 391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103" name="Rectangle 398"/>
        <xdr:cNvSpPr>
          <a:spLocks noChangeArrowheads="1"/>
        </xdr:cNvSpPr>
      </xdr:nvSpPr>
      <xdr:spPr bwMode="auto">
        <a:xfrm>
          <a:off x="2505075" y="6686550"/>
          <a:ext cx="5810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104" name="Oval 399"/>
        <xdr:cNvSpPr>
          <a:spLocks noChangeArrowheads="1"/>
        </xdr:cNvSpPr>
      </xdr:nvSpPr>
      <xdr:spPr bwMode="auto">
        <a:xfrm>
          <a:off x="1924050" y="2638425"/>
          <a:ext cx="5524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05" name="Rectangle 400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106" name="Rectangle 401"/>
        <xdr:cNvSpPr>
          <a:spLocks noChangeArrowheads="1"/>
        </xdr:cNvSpPr>
      </xdr:nvSpPr>
      <xdr:spPr bwMode="auto">
        <a:xfrm>
          <a:off x="2476500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107" name="Rectangle 402"/>
        <xdr:cNvSpPr>
          <a:spLocks noChangeArrowheads="1"/>
        </xdr:cNvSpPr>
      </xdr:nvSpPr>
      <xdr:spPr bwMode="auto">
        <a:xfrm>
          <a:off x="1838325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108" name="Oval 403"/>
        <xdr:cNvSpPr>
          <a:spLocks noChangeArrowheads="1"/>
        </xdr:cNvSpPr>
      </xdr:nvSpPr>
      <xdr:spPr bwMode="auto">
        <a:xfrm>
          <a:off x="1905000" y="35623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109" name="AutoShape 404"/>
        <xdr:cNvSpPr>
          <a:spLocks noChangeArrowheads="1"/>
        </xdr:cNvSpPr>
      </xdr:nvSpPr>
      <xdr:spPr bwMode="auto">
        <a:xfrm>
          <a:off x="1876425" y="3533775"/>
          <a:ext cx="628650" cy="285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10" name="Line 412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14</xdr:row>
      <xdr:rowOff>135255</xdr:rowOff>
    </xdr:from>
    <xdr:to>
      <xdr:col>15</xdr:col>
      <xdr:colOff>19050</xdr:colOff>
      <xdr:row>14</xdr:row>
      <xdr:rowOff>180974</xdr:rowOff>
    </xdr:to>
    <xdr:sp macro="" textlink="">
      <xdr:nvSpPr>
        <xdr:cNvPr id="111" name="Line 413"/>
        <xdr:cNvSpPr>
          <a:spLocks noChangeShapeType="1"/>
        </xdr:cNvSpPr>
      </xdr:nvSpPr>
      <xdr:spPr bwMode="auto">
        <a:xfrm flipV="1">
          <a:off x="3667125" y="2402205"/>
          <a:ext cx="5495925" cy="266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112" name="Rectangle 419"/>
        <xdr:cNvSpPr>
          <a:spLocks noChangeArrowheads="1"/>
        </xdr:cNvSpPr>
      </xdr:nvSpPr>
      <xdr:spPr bwMode="auto">
        <a:xfrm>
          <a:off x="1857375" y="5438775"/>
          <a:ext cx="685800" cy="19050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113" name="Line 420"/>
        <xdr:cNvSpPr>
          <a:spLocks noChangeShapeType="1"/>
        </xdr:cNvSpPr>
      </xdr:nvSpPr>
      <xdr:spPr bwMode="auto">
        <a:xfrm>
          <a:off x="1905000" y="5448300"/>
          <a:ext cx="0" cy="1809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114" name="Line 421"/>
        <xdr:cNvSpPr>
          <a:spLocks noChangeShapeType="1"/>
        </xdr:cNvSpPr>
      </xdr:nvSpPr>
      <xdr:spPr bwMode="auto">
        <a:xfrm>
          <a:off x="2447925" y="5448300"/>
          <a:ext cx="0" cy="1619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115" name="Line 422"/>
        <xdr:cNvSpPr>
          <a:spLocks noChangeShapeType="1"/>
        </xdr:cNvSpPr>
      </xdr:nvSpPr>
      <xdr:spPr bwMode="auto">
        <a:xfrm>
          <a:off x="2486025" y="5438775"/>
          <a:ext cx="0" cy="190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15</xdr:row>
      <xdr:rowOff>114300</xdr:rowOff>
    </xdr:from>
    <xdr:to>
      <xdr:col>4</xdr:col>
      <xdr:colOff>104775</xdr:colOff>
      <xdr:row>17</xdr:row>
      <xdr:rowOff>9525</xdr:rowOff>
    </xdr:to>
    <xdr:sp macro="" textlink="">
      <xdr:nvSpPr>
        <xdr:cNvPr id="116" name="Rectangle 426"/>
        <xdr:cNvSpPr>
          <a:spLocks noChangeArrowheads="1"/>
        </xdr:cNvSpPr>
      </xdr:nvSpPr>
      <xdr:spPr bwMode="auto">
        <a:xfrm>
          <a:off x="1847850" y="2543175"/>
          <a:ext cx="695325" cy="2190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19050</xdr:rowOff>
    </xdr:from>
    <xdr:to>
      <xdr:col>4</xdr:col>
      <xdr:colOff>57150</xdr:colOff>
      <xdr:row>16</xdr:row>
      <xdr:rowOff>85725</xdr:rowOff>
    </xdr:to>
    <xdr:sp macro="" textlink="">
      <xdr:nvSpPr>
        <xdr:cNvPr id="117" name="Oval 431"/>
        <xdr:cNvSpPr>
          <a:spLocks noChangeArrowheads="1"/>
        </xdr:cNvSpPr>
      </xdr:nvSpPr>
      <xdr:spPr bwMode="auto">
        <a:xfrm>
          <a:off x="1924050" y="26098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118" name="Line 433"/>
        <xdr:cNvSpPr>
          <a:spLocks noChangeShapeType="1"/>
        </xdr:cNvSpPr>
      </xdr:nvSpPr>
      <xdr:spPr bwMode="auto">
        <a:xfrm>
          <a:off x="4876800" y="323850"/>
          <a:ext cx="387667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34</xdr:row>
      <xdr:rowOff>123825</xdr:rowOff>
    </xdr:from>
    <xdr:to>
      <xdr:col>14</xdr:col>
      <xdr:colOff>219075</xdr:colOff>
      <xdr:row>35</xdr:row>
      <xdr:rowOff>133350</xdr:rowOff>
    </xdr:to>
    <xdr:sp macro="" textlink="">
      <xdr:nvSpPr>
        <xdr:cNvPr id="119" name="Line 799"/>
        <xdr:cNvSpPr>
          <a:spLocks noChangeShapeType="1"/>
        </xdr:cNvSpPr>
      </xdr:nvSpPr>
      <xdr:spPr bwMode="auto">
        <a:xfrm>
          <a:off x="2505075" y="5629275"/>
          <a:ext cx="62484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41</xdr:row>
      <xdr:rowOff>133350</xdr:rowOff>
    </xdr:from>
    <xdr:to>
      <xdr:col>15</xdr:col>
      <xdr:colOff>57150</xdr:colOff>
      <xdr:row>41</xdr:row>
      <xdr:rowOff>180975</xdr:rowOff>
    </xdr:to>
    <xdr:sp macro="" textlink="">
      <xdr:nvSpPr>
        <xdr:cNvPr id="120" name="Line 408"/>
        <xdr:cNvSpPr>
          <a:spLocks noChangeShapeType="1"/>
        </xdr:cNvSpPr>
      </xdr:nvSpPr>
      <xdr:spPr bwMode="auto">
        <a:xfrm flipV="1">
          <a:off x="3114675" y="6772275"/>
          <a:ext cx="6086475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7</xdr:row>
      <xdr:rowOff>114300</xdr:rowOff>
    </xdr:from>
    <xdr:to>
      <xdr:col>15</xdr:col>
      <xdr:colOff>0</xdr:colOff>
      <xdr:row>7</xdr:row>
      <xdr:rowOff>114300</xdr:rowOff>
    </xdr:to>
    <xdr:sp macro="" textlink="">
      <xdr:nvSpPr>
        <xdr:cNvPr id="121" name="Line 412"/>
        <xdr:cNvSpPr>
          <a:spLocks noChangeShapeType="1"/>
        </xdr:cNvSpPr>
      </xdr:nvSpPr>
      <xdr:spPr bwMode="auto">
        <a:xfrm flipV="1">
          <a:off x="2533650" y="1247775"/>
          <a:ext cx="6610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123825</xdr:rowOff>
    </xdr:from>
    <xdr:to>
      <xdr:col>8</xdr:col>
      <xdr:colOff>57150</xdr:colOff>
      <xdr:row>47</xdr:row>
      <xdr:rowOff>238125</xdr:rowOff>
    </xdr:to>
    <xdr:sp macro="" textlink="">
      <xdr:nvSpPr>
        <xdr:cNvPr id="122" name="AutoShape 414"/>
        <xdr:cNvSpPr>
          <a:spLocks noChangeArrowheads="1"/>
        </xdr:cNvSpPr>
      </xdr:nvSpPr>
      <xdr:spPr bwMode="auto">
        <a:xfrm rot="5400000">
          <a:off x="4281488" y="7119937"/>
          <a:ext cx="38100" cy="12668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104775</xdr:colOff>
      <xdr:row>47</xdr:row>
      <xdr:rowOff>247649</xdr:rowOff>
    </xdr:from>
    <xdr:to>
      <xdr:col>8</xdr:col>
      <xdr:colOff>9525</xdr:colOff>
      <xdr:row>48</xdr:row>
      <xdr:rowOff>76202</xdr:rowOff>
    </xdr:to>
    <xdr:sp macro="" textlink="">
      <xdr:nvSpPr>
        <xdr:cNvPr id="123" name="AutoShape 414"/>
        <xdr:cNvSpPr>
          <a:spLocks noChangeArrowheads="1"/>
        </xdr:cNvSpPr>
      </xdr:nvSpPr>
      <xdr:spPr bwMode="auto">
        <a:xfrm rot="5400000">
          <a:off x="3981448" y="6943726"/>
          <a:ext cx="76203" cy="173355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</xdr:colOff>
      <xdr:row>47</xdr:row>
      <xdr:rowOff>276225</xdr:rowOff>
    </xdr:from>
    <xdr:to>
      <xdr:col>2</xdr:col>
      <xdr:colOff>66675</xdr:colOff>
      <xdr:row>48</xdr:row>
      <xdr:rowOff>66675</xdr:rowOff>
    </xdr:to>
    <xdr:sp macro="" textlink="">
      <xdr:nvSpPr>
        <xdr:cNvPr id="124" name="AutoShape 348"/>
        <xdr:cNvSpPr>
          <a:spLocks noChangeArrowheads="1"/>
        </xdr:cNvSpPr>
      </xdr:nvSpPr>
      <xdr:spPr bwMode="auto">
        <a:xfrm rot="-5400000">
          <a:off x="638175" y="7191375"/>
          <a:ext cx="66675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44</xdr:row>
      <xdr:rowOff>192404</xdr:rowOff>
    </xdr:from>
    <xdr:to>
      <xdr:col>15</xdr:col>
      <xdr:colOff>0</xdr:colOff>
      <xdr:row>44</xdr:row>
      <xdr:rowOff>238123</xdr:rowOff>
    </xdr:to>
    <xdr:sp macro="" textlink="">
      <xdr:nvSpPr>
        <xdr:cNvPr id="125" name="Line 149"/>
        <xdr:cNvSpPr>
          <a:spLocks noChangeShapeType="1"/>
        </xdr:cNvSpPr>
      </xdr:nvSpPr>
      <xdr:spPr bwMode="auto">
        <a:xfrm flipV="1">
          <a:off x="1895475" y="7288529"/>
          <a:ext cx="7248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19</xdr:row>
      <xdr:rowOff>123825</xdr:rowOff>
    </xdr:from>
    <xdr:to>
      <xdr:col>4</xdr:col>
      <xdr:colOff>26669</xdr:colOff>
      <xdr:row>21</xdr:row>
      <xdr:rowOff>133350</xdr:rowOff>
    </xdr:to>
    <xdr:sp macro="" textlink="">
      <xdr:nvSpPr>
        <xdr:cNvPr id="126" name="Rectangle 392"/>
        <xdr:cNvSpPr>
          <a:spLocks noChangeArrowheads="1"/>
        </xdr:cNvSpPr>
      </xdr:nvSpPr>
      <xdr:spPr bwMode="auto">
        <a:xfrm>
          <a:off x="1924050" y="3200400"/>
          <a:ext cx="541019" cy="3333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43</xdr:row>
      <xdr:rowOff>190500</xdr:rowOff>
    </xdr:from>
    <xdr:to>
      <xdr:col>5</xdr:col>
      <xdr:colOff>9525</xdr:colOff>
      <xdr:row>44</xdr:row>
      <xdr:rowOff>285750</xdr:rowOff>
    </xdr:to>
    <xdr:sp macro="" textlink="">
      <xdr:nvSpPr>
        <xdr:cNvPr id="127" name="Rectangle 40"/>
        <xdr:cNvSpPr>
          <a:spLocks noChangeArrowheads="1"/>
        </xdr:cNvSpPr>
      </xdr:nvSpPr>
      <xdr:spPr bwMode="auto">
        <a:xfrm>
          <a:off x="1885950" y="7124700"/>
          <a:ext cx="1171575" cy="1619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30</xdr:row>
      <xdr:rowOff>0</xdr:rowOff>
    </xdr:from>
    <xdr:to>
      <xdr:col>4</xdr:col>
      <xdr:colOff>104775</xdr:colOff>
      <xdr:row>31</xdr:row>
      <xdr:rowOff>190500</xdr:rowOff>
    </xdr:to>
    <xdr:sp macro="" textlink="">
      <xdr:nvSpPr>
        <xdr:cNvPr id="128" name="Rectangle 336"/>
        <xdr:cNvSpPr>
          <a:spLocks noChangeArrowheads="1"/>
        </xdr:cNvSpPr>
      </xdr:nvSpPr>
      <xdr:spPr bwMode="auto">
        <a:xfrm>
          <a:off x="1857375" y="4857750"/>
          <a:ext cx="685800" cy="323850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31</xdr:row>
      <xdr:rowOff>180975</xdr:rowOff>
    </xdr:from>
    <xdr:to>
      <xdr:col>4</xdr:col>
      <xdr:colOff>95251</xdr:colOff>
      <xdr:row>33</xdr:row>
      <xdr:rowOff>57150</xdr:rowOff>
    </xdr:to>
    <xdr:sp macro="" textlink="">
      <xdr:nvSpPr>
        <xdr:cNvPr id="129" name="Rectangle 336"/>
        <xdr:cNvSpPr>
          <a:spLocks noChangeArrowheads="1"/>
        </xdr:cNvSpPr>
      </xdr:nvSpPr>
      <xdr:spPr bwMode="auto">
        <a:xfrm>
          <a:off x="1857375" y="5181600"/>
          <a:ext cx="676276" cy="2190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26</xdr:row>
      <xdr:rowOff>209551</xdr:rowOff>
    </xdr:from>
    <xdr:to>
      <xdr:col>4</xdr:col>
      <xdr:colOff>95250</xdr:colOff>
      <xdr:row>28</xdr:row>
      <xdr:rowOff>19051</xdr:rowOff>
    </xdr:to>
    <xdr:sp macro="" textlink="">
      <xdr:nvSpPr>
        <xdr:cNvPr id="130" name="Rectangle 336"/>
        <xdr:cNvSpPr>
          <a:spLocks noChangeArrowheads="1"/>
        </xdr:cNvSpPr>
      </xdr:nvSpPr>
      <xdr:spPr bwMode="auto">
        <a:xfrm>
          <a:off x="1866900" y="4371976"/>
          <a:ext cx="666750" cy="180975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20</xdr:row>
      <xdr:rowOff>171450</xdr:rowOff>
    </xdr:from>
    <xdr:to>
      <xdr:col>15</xdr:col>
      <xdr:colOff>0</xdr:colOff>
      <xdr:row>20</xdr:row>
      <xdr:rowOff>171450</xdr:rowOff>
    </xdr:to>
    <xdr:sp macro="" textlink="">
      <xdr:nvSpPr>
        <xdr:cNvPr id="131" name="Line 110"/>
        <xdr:cNvSpPr>
          <a:spLocks noChangeShapeType="1"/>
        </xdr:cNvSpPr>
      </xdr:nvSpPr>
      <xdr:spPr bwMode="auto">
        <a:xfrm>
          <a:off x="2505075" y="340042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38100</xdr:colOff>
      <xdr:row>20</xdr:row>
      <xdr:rowOff>28575</xdr:rowOff>
    </xdr:from>
    <xdr:to>
      <xdr:col>4</xdr:col>
      <xdr:colOff>95250</xdr:colOff>
      <xdr:row>20</xdr:row>
      <xdr:rowOff>276225</xdr:rowOff>
    </xdr:to>
    <xdr:sp macro="" textlink="">
      <xdr:nvSpPr>
        <xdr:cNvPr id="132" name="Rectangle 336"/>
        <xdr:cNvSpPr>
          <a:spLocks noChangeArrowheads="1"/>
        </xdr:cNvSpPr>
      </xdr:nvSpPr>
      <xdr:spPr bwMode="auto">
        <a:xfrm>
          <a:off x="1866900" y="3267075"/>
          <a:ext cx="666750" cy="133350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104775</xdr:rowOff>
    </xdr:from>
    <xdr:to>
      <xdr:col>15</xdr:col>
      <xdr:colOff>47625</xdr:colOff>
      <xdr:row>28</xdr:row>
      <xdr:rowOff>104775</xdr:rowOff>
    </xdr:to>
    <xdr:sp macro="" textlink="">
      <xdr:nvSpPr>
        <xdr:cNvPr id="133" name="Line 110"/>
        <xdr:cNvSpPr>
          <a:spLocks noChangeShapeType="1"/>
        </xdr:cNvSpPr>
      </xdr:nvSpPr>
      <xdr:spPr bwMode="auto">
        <a:xfrm>
          <a:off x="3048000" y="4638675"/>
          <a:ext cx="6143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30</xdr:row>
      <xdr:rowOff>85725</xdr:rowOff>
    </xdr:from>
    <xdr:to>
      <xdr:col>15</xdr:col>
      <xdr:colOff>28575</xdr:colOff>
      <xdr:row>30</xdr:row>
      <xdr:rowOff>85725</xdr:rowOff>
    </xdr:to>
    <xdr:sp macro="" textlink="">
      <xdr:nvSpPr>
        <xdr:cNvPr id="134" name="Line 110"/>
        <xdr:cNvSpPr>
          <a:spLocks noChangeShapeType="1"/>
        </xdr:cNvSpPr>
      </xdr:nvSpPr>
      <xdr:spPr bwMode="auto">
        <a:xfrm>
          <a:off x="2533650" y="494347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32</xdr:row>
      <xdr:rowOff>114300</xdr:rowOff>
    </xdr:from>
    <xdr:to>
      <xdr:col>15</xdr:col>
      <xdr:colOff>19050</xdr:colOff>
      <xdr:row>32</xdr:row>
      <xdr:rowOff>114300</xdr:rowOff>
    </xdr:to>
    <xdr:sp macro="" textlink="">
      <xdr:nvSpPr>
        <xdr:cNvPr id="135" name="Line 110"/>
        <xdr:cNvSpPr>
          <a:spLocks noChangeShapeType="1"/>
        </xdr:cNvSpPr>
      </xdr:nvSpPr>
      <xdr:spPr bwMode="auto">
        <a:xfrm>
          <a:off x="2524125" y="5295900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27</xdr:row>
      <xdr:rowOff>104775</xdr:rowOff>
    </xdr:from>
    <xdr:to>
      <xdr:col>15</xdr:col>
      <xdr:colOff>28575</xdr:colOff>
      <xdr:row>27</xdr:row>
      <xdr:rowOff>104775</xdr:rowOff>
    </xdr:to>
    <xdr:sp macro="" textlink="">
      <xdr:nvSpPr>
        <xdr:cNvPr id="136" name="Line 110"/>
        <xdr:cNvSpPr>
          <a:spLocks noChangeShapeType="1"/>
        </xdr:cNvSpPr>
      </xdr:nvSpPr>
      <xdr:spPr bwMode="auto">
        <a:xfrm>
          <a:off x="2533650" y="4476750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104775</xdr:rowOff>
    </xdr:from>
    <xdr:to>
      <xdr:col>15</xdr:col>
      <xdr:colOff>47625</xdr:colOff>
      <xdr:row>25</xdr:row>
      <xdr:rowOff>104775</xdr:rowOff>
    </xdr:to>
    <xdr:sp macro="" textlink="">
      <xdr:nvSpPr>
        <xdr:cNvPr id="137" name="Line 110"/>
        <xdr:cNvSpPr>
          <a:spLocks noChangeShapeType="1"/>
        </xdr:cNvSpPr>
      </xdr:nvSpPr>
      <xdr:spPr bwMode="auto">
        <a:xfrm>
          <a:off x="3048000" y="4152900"/>
          <a:ext cx="6143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247650</xdr:rowOff>
    </xdr:from>
    <xdr:to>
      <xdr:col>15</xdr:col>
      <xdr:colOff>171450</xdr:colOff>
      <xdr:row>47</xdr:row>
      <xdr:rowOff>247650</xdr:rowOff>
    </xdr:to>
    <xdr:sp macro="" textlink="">
      <xdr:nvSpPr>
        <xdr:cNvPr id="138" name="Line 110"/>
        <xdr:cNvSpPr>
          <a:spLocks noChangeShapeType="1"/>
        </xdr:cNvSpPr>
      </xdr:nvSpPr>
      <xdr:spPr bwMode="auto">
        <a:xfrm>
          <a:off x="3667125" y="7772400"/>
          <a:ext cx="564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133350</xdr:colOff>
      <xdr:row>24</xdr:row>
      <xdr:rowOff>47625</xdr:rowOff>
    </xdr:from>
    <xdr:to>
      <xdr:col>2</xdr:col>
      <xdr:colOff>102870</xdr:colOff>
      <xdr:row>25</xdr:row>
      <xdr:rowOff>19050</xdr:rowOff>
    </xdr:to>
    <xdr:sp macro="" textlink="">
      <xdr:nvSpPr>
        <xdr:cNvPr id="139" name="Rectangle 426"/>
        <xdr:cNvSpPr>
          <a:spLocks noChangeArrowheads="1"/>
        </xdr:cNvSpPr>
      </xdr:nvSpPr>
      <xdr:spPr bwMode="auto">
        <a:xfrm>
          <a:off x="247650" y="4972050"/>
          <a:ext cx="112395" cy="1714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24</xdr:row>
      <xdr:rowOff>47625</xdr:rowOff>
    </xdr:from>
    <xdr:to>
      <xdr:col>6</xdr:col>
      <xdr:colOff>74295</xdr:colOff>
      <xdr:row>25</xdr:row>
      <xdr:rowOff>19050</xdr:rowOff>
    </xdr:to>
    <xdr:sp macro="" textlink="">
      <xdr:nvSpPr>
        <xdr:cNvPr id="140" name="Rectangle 426"/>
        <xdr:cNvSpPr>
          <a:spLocks noChangeArrowheads="1"/>
        </xdr:cNvSpPr>
      </xdr:nvSpPr>
      <xdr:spPr bwMode="auto">
        <a:xfrm>
          <a:off x="676275" y="4972050"/>
          <a:ext cx="112395" cy="1714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9525</xdr:colOff>
      <xdr:row>24</xdr:row>
      <xdr:rowOff>95250</xdr:rowOff>
    </xdr:from>
    <xdr:to>
      <xdr:col>15</xdr:col>
      <xdr:colOff>247650</xdr:colOff>
      <xdr:row>24</xdr:row>
      <xdr:rowOff>104775</xdr:rowOff>
    </xdr:to>
    <xdr:sp macro="" textlink="">
      <xdr:nvSpPr>
        <xdr:cNvPr id="141" name="Line 149"/>
        <xdr:cNvSpPr>
          <a:spLocks noChangeShapeType="1"/>
        </xdr:cNvSpPr>
      </xdr:nvSpPr>
      <xdr:spPr bwMode="auto">
        <a:xfrm flipV="1">
          <a:off x="828675" y="5019675"/>
          <a:ext cx="12668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69570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Rig%20%23%2020/HKM%20DRILLING/PAST%20WELLS/MAYBULAK/M-12/APENDIXI/Synforms/DRLFORMS/FORAGE/Operations/Costs/Newco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shewchuk/Desktop/Rig%20%23%2030/HKM%20DRILLING/PAST%20WELLS/MAYBULAK/M-12/APENDIXI/Synforms/DRLFORMS/FORAGE/Operations/Costs/Newco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dshewchuk\Desktop\Rig%20%23%2030\HKM%20DRILLING\PAST%20WELLS\MAYBULAK\M-12\APENDIXI\Synforms\DRLFORMS\FORAGE\Operations\Costs\Newco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shewchuk\Desktop\Rig%20%23%2030\HKM%20DRILLING\PAST%20WELLS\MAYBULAK\M-12\APENDIXI\Synforms\DRLFORMS\FORAGE\Operations\Costs\Newco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Bainazar/Workover/Swab%20rigs/Rig%208/Rig%20%23%2030/HKM%20DRILLING/PAST%20WELLS/MAYBULAK/M-12/APENDIXI/Synforms/DRLFORMS/FORAGE/Operations/Costs/Newco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Bainazar\Workover\Swab%20rigs\Rig%208\Rig%20%23%2030\HKM%20DRILLING\PAST%20WELLS\MAYBULAK\M-12\APENDIXI\Synforms\DRLFORMS\FORAGE\Operations\Costs\Newco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Bainazar\Workover\Swab%20rigs\Rig%208\Rig%20%23%2030\HKM%20DRILLING\PAST%20WELLS\MAYBULAK\M-12\APENDIXI\Synforms\DRLFORMS\FORAGE\Operations\Costs\Newco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KM%20DRILLING\PAST%20WELLS\MAYBULAK\M-12\APENDIXI\Synforms\DRLFORMS\FORAGE\Operations\Costs\Newco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ORKOVER\Lucian%20M\Z\HKM%20DRILLING\PAST%20WELLS\MAYBULAK\M-12\APENDIXI\Synforms\DRLFORMS\FORAGE\Operations\Costs\Newco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ORKOVER/Lucian%20M/Z/HKM%20DRILLING/PAST%20WELLS/MAYBULAK/M-12/APENDIXI/Synforms/DRLFORMS/FORAGE/Operations/Costs/Newco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ORKOVER\Lucian%20M\Z\HKM%20DRILLING\PAST%20WELLS\MAYBULAK\M-12\APENDIXI\Synforms\DRLFORMS\FORAGE\Operations\Costs\Newco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INDOWS\Desktop\Rig%20%23%2020\HKM%20DRILLING\PAST%20WELLS\MAYBULAK\M-12\APENDIXI\Synforms\DRLFORMS\FORAGE\Operations\Costs\Newco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OVER\Lucian%20M\Z\HKM%20DRILLING\PAST%20WELLS\MAYBULAK\M-12\APENDIXI\Synforms\DRLFORMS\FORAGE\Operations\Costs\Newcos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Documents%20and%20Settings\namirgaliyev\Desktop\reports%2030-03-2006\Rig%20%23%2030\LEON\Looku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amirgaliyev/Desktop/reports%2030-03-2006/Rig%20%23%2030/LEON/Look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namirgaliyev\Desktop\reports%2030-03-2006\Rig%20%23%2030\LEON\Looku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mirgaliyev\Desktop\reports%2030-03-2006\Rig%20%23%2030\LEON\Looku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AMZE/WO%20RIGS/WO%20Rigs/Rig%205/Rig%20%23%2030/HKM%20DRILLING/PAST%20WELLS/MAYBULAK/M-12/APENDIXI/Synforms/DRLFORMS/FORAGE/Operations/Costs/Newco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AMZE\WO%20RIGS\WO%20Rigs\Rig%205\Rig%20%23%2030\HKM%20DRILLING\PAST%20WELLS\MAYBULAK\M-12\APENDIXI\Synforms\DRLFORMS\FORAGE\Operations\Costs\Newco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AMZE\WO%20RIGS\WO%20Rigs\Rig%205\Rig%20%23%2030\HKM%20DRILLING\PAST%20WELLS\MAYBULAK\M-12\APENDIXI\Synforms\DRLFORMS\FORAGE\Operations\Costs\Newco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LEON\Looku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ON\Looku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Desktop\Rig%20%23%2020\HKM%20DRILLING\PAST%20WELLS\MAYBULAK\M-12\APENDIXI\Synforms\DRLFORMS\FORAGE\Operations\Costs\Newco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Rig%20%20%23%2040\HKM%20DRILLING\PAST%20WELLS\MAYBULAK\M-12\APENDIXI\Synforms\DRLFORMS\FORAGE\Operations\Costs\Newcos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ccampbell\Local%20Settings\Temporary%20Internet%20Files\Content.IE5\VR9ZR1WW\Rig%20%23%2030\HKM%20DRILLING\PAST%20WELLS\MAYBULAK\M-12\APENDIXI\Synforms\DRLFORMS\FORAGE\Operations\Costs\Newcos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campbell\Local%20Settings\Temporary%20Internet%20Files\Content.IE5\VR9ZR1WW\Rig%20%23%2030\HKM%20DRILLING\PAST%20WELLS\MAYBULAK\M-12\APENDIXI\Synforms\DRLFORMS\FORAGE\Operations\Costs\Newcos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September%202003\Documents%20and%20Settings\dshewchuk\Desktop\Rig%20%23%2030\HKM%20DRILLING\PAST%20WELLS\MAYBULAK\M-12\APENDIXI\Synforms\DRLFORMS\FORAGE\Operations\Costs\Newco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September%202003\Documents%20and%20Settings\dshewchuk\Desktop\Rig%20%23%2030\HKM%20DRILLING\PAST%20WELLS\MAYBULAK\M-12\APENDIXI\Synforms\DRLFORMS\FORAGE\Operations\Costs\Newcos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Rig%20%20%23%2040/NN-2/HKM%20DRILLING/PAST%20WELLS/MAYBULAK/M-12/APENDIXI/Synforms/DRLFORMS/FORAGE/Operations/Costs/Newcos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INDOWS\Desktop\Rig%20%20%23%2040\NN-2\HKM%20DRILLING\PAST%20WELLS\MAYBULAK\M-12\APENDIXI\Synforms\DRLFORMS\FORAGE\Operations\Costs\Newcos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Desktop\Rig%20%20%23%2040\NN-2\HKM%20DRILLING\PAST%20WELLS\MAYBULAK\M-12\APENDIXI\Synforms\DRLFORMS\FORAGE\Operations\Costs\Newco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3%2020\HKM%20DRILLING\PAST%20WELLS\MAYBULAK\M-12\APENDIXI\Synforms\DRLFORMS\FORAGE\Operations\Costs\Newcos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0%23%2040\NN-2\HKM%20DRILLING\PAST%20WELLS\MAYBULAK\M-12\APENDIXI\Synforms\DRLFORMS\FORAGE\Operations\Costs\Newcos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June%202004\Documents%20and%20Settings\dshewchuk\Desktop\Rig%20%23%2030\HKM%20DRILLING\PAST%20WELLS\MAYBULAK\M-12\APENDIXI\Synforms\DRLFORMS\FORAGE\Operations\Costs\Newcos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June%202004\Documents%20and%20Settings\dshewchuk\Desktop\Rig%20%23%2030\HKM%20DRILLING\PAST%20WELLS\MAYBULAK\M-12\APENDIXI\Synforms\DRLFORMS\FORAGE\Operations\Costs\New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My%20Documents\Current%20wells\daily%20reports%20today\Documents%20and%20Settings\dshewchuk\Desktop\Rig%20%23%2030\HKM%20DRILLING\PAST%20WELLS\MAYBULAK\M-12\APENDIXI\Synforms\DRLFORMS\FORAGE\Operations\Costs\Newco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Current%20wells\daily%20reports%20today\Documents%20and%20Settings\dshewchuk\Desktop\Rig%20%23%2030\HKM%20DRILLING\PAST%20WELLS\MAYBULAK\M-12\APENDIXI\Synforms\DRLFORMS\FORAGE\Operations\Costs\Newcos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amirgaliyev/Desktop/reports%2030-03-2006/Rig%20%23%2030/HKM%20DRILLING/PAST%20WELLS/MAYBULAK/M-12/APENDIXI/Synforms/DRLFORMS/FORAGE/Operations/Costs/Newcost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namirgaliyev\Desktop\reports%2030-03-2006\Rig%20%23%2030\HKM%20DRILLING\PAST%20WELLS\MAYBULAK\M-12\APENDIXI\Synforms\DRLFORMS\FORAGE\Operations\Costs\Newcos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mirgaliyev\Desktop\reports%2030-03-2006\Rig%20%23%2030\HKM%20DRILLING\PAST%20WELLS\MAYBULAK\M-12\APENDIXI\Synforms\DRLFORMS\FORAGE\Operations\Costs\Newco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May%202004\Documents%20and%20Settings\dshewchuk\Desktop\Rig%20%23%2030\HKM%20DRILLING\PAST%20WELLS\MAYBULAK\M-12\APENDIXI\Synforms\DRLFORMS\FORAGE\Operations\Costs\Newcos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May%202004\Documents%20and%20Settings\dshewchuk\Desktop\Rig%20%23%2030\HKM%20DRILLING\PAST%20WELLS\MAYBULAK\M-12\APENDIXI\Synforms\DRLFORMS\FORAGE\Operations\Costs\Newco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ORKOVER/Lucian/FINAL%20REPORTS/June%202003/HKM%20DRILLING/PAST%20WELLS/MAYBULAK/M-12/APENDIXI/Synforms/DRLFORMS/FORAGE/Operations/Costs/Newcost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HKM%20DRILLING\PAST%20WELLS\MAYBULAK\M-12\APENDIXI\Synforms\DRLFORMS\FORAGE\Operations\Costs\Newco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HKM%20DRILLING\PAST%20WELLS\MAYBULAK\M-12\APENDIXI\Synforms\DRLFORMS\FORAGE\Operations\Costs\Newcos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KM%20DRILLING\PAST%20WELLS\MAYBULAK\M-12\APENDIXI\Synforms\DRLFORMS\FORAGE\Operations\Costs\Newcos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&#1052;&#1086;&#1080;%20&#1076;&#1086;&#1082;&#1091;&#1084;&#1077;&#1085;&#1090;&#1099;\&#1057;&#1082;&#1074;&#1072;&#1078;&#1080;&#1085;&#1072;%20&#8470;8\Documents%20and%20Settings\dshewchuk\Desktop\Rig%20%23%2030\HKM%20DRILLING\PAST%20WELLS\MAYBULAK\M-12\APENDIXI\Synforms\DRLFORMS\FORAGE\Operations\Costs\Newcos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86;&#1080;%20&#1076;&#1086;&#1082;&#1091;&#1084;&#1077;&#1085;&#1090;&#1099;\&#1057;&#1082;&#1074;&#1072;&#1078;&#1080;&#1085;&#1072;%20&#8470;8\Documents%20and%20Settings\dshewchuk\Desktop\Rig%20%23%2030\HKM%20DRILLING\PAST%20WELLS\MAYBULAK\M-12\APENDIXI\Synforms\DRLFORMS\FORAGE\Operations\Costs\New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RAIM\Workover\WO%20Rigs\Rig%205\Rig%20%23%2030\HKM%20DRILLING\PAST%20WELLS\MAYBULAK\M-12\APENDIXI\Synforms\DRLFORMS\FORAGE\Operations\Costs\Newcos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RAIM\Workover\WO%20Rigs\Rig%205\Rig%20%23%2030\HKM%20DRILLING\PAST%20WELLS\MAYBULAK\M-12\APENDIXI\Synforms\DRLFORMS\FORAGE\Operations\Costs\Newcost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RAIM/Workover/WO%20Rigs/Rig%205/Rig%20%23%2030/HKM%20DRILLING/PAST%20WELLS/MAYBULAK/M-12/APENDIXI/Synforms/DRLFORMS/FORAGE/Operations/Costs/Newcos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AkshData$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HKM%20DRILLING/PAST%20WELLS/MAYBULAK/M-12/APENDIXI/Synforms/DRLFORMS/FORAGE/Operations/Costs/Newco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ORKOVER\Lucian\FINAL%20REPORTS\June%202003\HKM%20DRILLING\PAST%20WELLS\MAYBULAK\M-12\APENDIXI\Synforms\DRLFORMS\FORAGE\Operations\Costs\New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OVER\Lucian\FINAL%20REPORTS\June%202003\HKM%20DRILLING\PAST%20WELLS\MAYBULAK\M-12\APENDIXI\Synforms\DRLFORMS\FORAGE\Operations\Costs\Newco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HKM%20DRILLING\PAST%20WELLS\MAYBULAK\M-12\APENDIXI\Synforms\DRLFORMS\FORAGE\Operations\Costs\Newco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KM%20DRILLING/PAST%20WELLS/MAYBULAK/M-12/APENDIXI/Synforms/DRLFORMS/FORAGE/Operations/Costs/New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vodka"/>
      <sheetName val="Post Frac"/>
      <sheetName val="Newcost"/>
      <sheetName val="Summary"/>
      <sheetName val="GAAP TB 30.08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vodka"/>
      <sheetName val="Post Fr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系数"/>
      <sheetName val="Swab 66-KK (8)"/>
      <sheetName val="Svodka"/>
      <sheetName val="Post Frac"/>
      <sheetName val="Summary"/>
      <sheetName val="GAAP TB 31.12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Cash Flow - CY Workings"/>
      <sheetName val="SMSTemp"/>
      <sheetName val="H3.100 Rollforward"/>
      <sheetName val="co_code"/>
      <sheetName val="yO302.1"/>
      <sheetName val="FS-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definedNames>
      <definedName name="goto_menu"/>
    </defined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definedNames>
      <definedName name="goto_menu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Links"/>
      <sheetName val="contractor materials"/>
      <sheetName val="GAAP TB 31.12.01  detail p&amp;l"/>
      <sheetName val="TB KMG Fin 2007"/>
      <sheetName val="Co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  <sheetName val="Mp-team 1"/>
      <sheetName val="contractor materials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ummary"/>
      <sheetName val="Book Adju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P33"/>
  <sheetViews>
    <sheetView topLeftCell="B10" workbookViewId="0">
      <selection activeCell="M26" sqref="M26"/>
    </sheetView>
  </sheetViews>
  <sheetFormatPr defaultRowHeight="15"/>
  <cols>
    <col min="1" max="1" width="7.140625" style="8" customWidth="1"/>
    <col min="2" max="2" width="14.5703125" style="8" customWidth="1"/>
    <col min="3" max="3" width="13.7109375" style="8" customWidth="1"/>
    <col min="4" max="4" width="11.28515625" style="8" customWidth="1"/>
    <col min="5" max="5" width="11.7109375" style="8" customWidth="1"/>
    <col min="6" max="6" width="14.5703125" style="8" customWidth="1"/>
    <col min="7" max="7" width="13.5703125" style="8" customWidth="1"/>
    <col min="8" max="8" width="11.85546875" style="8" customWidth="1"/>
    <col min="9" max="9" width="10.140625" style="8" customWidth="1"/>
    <col min="10" max="10" width="10.42578125" style="8" customWidth="1"/>
    <col min="11" max="11" width="11.140625" style="8" customWidth="1"/>
    <col min="12" max="12" width="11.7109375" style="8" customWidth="1"/>
    <col min="13" max="13" width="9.85546875" style="8" customWidth="1"/>
    <col min="14" max="14" width="10" style="8" customWidth="1"/>
    <col min="15" max="15" width="8.85546875" style="8" customWidth="1"/>
    <col min="16" max="16" width="19.5703125" style="8" customWidth="1"/>
    <col min="17" max="256" width="9.140625" style="8"/>
    <col min="257" max="257" width="7.140625" style="8" customWidth="1"/>
    <col min="258" max="258" width="14.5703125" style="8" customWidth="1"/>
    <col min="259" max="259" width="17.7109375" style="8" customWidth="1"/>
    <col min="260" max="261" width="12.7109375" style="8" customWidth="1"/>
    <col min="262" max="262" width="16.85546875" style="8" customWidth="1"/>
    <col min="263" max="263" width="21.5703125" style="8" customWidth="1"/>
    <col min="264" max="265" width="12.7109375" style="8" customWidth="1"/>
    <col min="266" max="266" width="16.7109375" style="8" customWidth="1"/>
    <col min="267" max="267" width="7.7109375" style="8" customWidth="1"/>
    <col min="268" max="268" width="8.85546875" style="8" customWidth="1"/>
    <col min="269" max="269" width="13.28515625" style="8" customWidth="1"/>
    <col min="270" max="270" width="10.7109375" style="8" customWidth="1"/>
    <col min="271" max="271" width="9.85546875" style="8" customWidth="1"/>
    <col min="272" max="272" width="27.42578125" style="8" customWidth="1"/>
    <col min="273" max="482" width="9.140625" style="8"/>
    <col min="483" max="483" width="5.140625" style="8" customWidth="1"/>
    <col min="484" max="512" width="9.140625" style="8"/>
    <col min="513" max="513" width="7.140625" style="8" customWidth="1"/>
    <col min="514" max="514" width="14.5703125" style="8" customWidth="1"/>
    <col min="515" max="515" width="17.7109375" style="8" customWidth="1"/>
    <col min="516" max="517" width="12.7109375" style="8" customWidth="1"/>
    <col min="518" max="518" width="16.85546875" style="8" customWidth="1"/>
    <col min="519" max="519" width="21.5703125" style="8" customWidth="1"/>
    <col min="520" max="521" width="12.7109375" style="8" customWidth="1"/>
    <col min="522" max="522" width="16.7109375" style="8" customWidth="1"/>
    <col min="523" max="523" width="7.7109375" style="8" customWidth="1"/>
    <col min="524" max="524" width="8.85546875" style="8" customWidth="1"/>
    <col min="525" max="525" width="13.28515625" style="8" customWidth="1"/>
    <col min="526" max="526" width="10.7109375" style="8" customWidth="1"/>
    <col min="527" max="527" width="9.85546875" style="8" customWidth="1"/>
    <col min="528" max="528" width="27.42578125" style="8" customWidth="1"/>
    <col min="529" max="768" width="9.140625" style="8"/>
    <col min="769" max="769" width="7.140625" style="8" customWidth="1"/>
    <col min="770" max="770" width="14.5703125" style="8" customWidth="1"/>
    <col min="771" max="771" width="17.7109375" style="8" customWidth="1"/>
    <col min="772" max="773" width="12.7109375" style="8" customWidth="1"/>
    <col min="774" max="774" width="16.85546875" style="8" customWidth="1"/>
    <col min="775" max="775" width="21.5703125" style="8" customWidth="1"/>
    <col min="776" max="777" width="12.7109375" style="8" customWidth="1"/>
    <col min="778" max="778" width="16.7109375" style="8" customWidth="1"/>
    <col min="779" max="779" width="7.7109375" style="8" customWidth="1"/>
    <col min="780" max="780" width="8.85546875" style="8" customWidth="1"/>
    <col min="781" max="781" width="13.28515625" style="8" customWidth="1"/>
    <col min="782" max="782" width="10.7109375" style="8" customWidth="1"/>
    <col min="783" max="783" width="9.85546875" style="8" customWidth="1"/>
    <col min="784" max="784" width="27.42578125" style="8" customWidth="1"/>
    <col min="785" max="1024" width="9.140625" style="8"/>
    <col min="1025" max="1025" width="7.140625" style="8" customWidth="1"/>
    <col min="1026" max="1026" width="14.5703125" style="8" customWidth="1"/>
    <col min="1027" max="1027" width="17.7109375" style="8" customWidth="1"/>
    <col min="1028" max="1029" width="12.7109375" style="8" customWidth="1"/>
    <col min="1030" max="1030" width="16.85546875" style="8" customWidth="1"/>
    <col min="1031" max="1031" width="21.5703125" style="8" customWidth="1"/>
    <col min="1032" max="1033" width="12.7109375" style="8" customWidth="1"/>
    <col min="1034" max="1034" width="16.7109375" style="8" customWidth="1"/>
    <col min="1035" max="1035" width="7.7109375" style="8" customWidth="1"/>
    <col min="1036" max="1036" width="8.85546875" style="8" customWidth="1"/>
    <col min="1037" max="1037" width="13.28515625" style="8" customWidth="1"/>
    <col min="1038" max="1038" width="10.7109375" style="8" customWidth="1"/>
    <col min="1039" max="1039" width="9.85546875" style="8" customWidth="1"/>
    <col min="1040" max="1040" width="27.42578125" style="8" customWidth="1"/>
    <col min="1041" max="1280" width="9.140625" style="8"/>
    <col min="1281" max="1281" width="7.140625" style="8" customWidth="1"/>
    <col min="1282" max="1282" width="14.5703125" style="8" customWidth="1"/>
    <col min="1283" max="1283" width="17.7109375" style="8" customWidth="1"/>
    <col min="1284" max="1285" width="12.7109375" style="8" customWidth="1"/>
    <col min="1286" max="1286" width="16.85546875" style="8" customWidth="1"/>
    <col min="1287" max="1287" width="21.5703125" style="8" customWidth="1"/>
    <col min="1288" max="1289" width="12.7109375" style="8" customWidth="1"/>
    <col min="1290" max="1290" width="16.7109375" style="8" customWidth="1"/>
    <col min="1291" max="1291" width="7.7109375" style="8" customWidth="1"/>
    <col min="1292" max="1292" width="8.85546875" style="8" customWidth="1"/>
    <col min="1293" max="1293" width="13.28515625" style="8" customWidth="1"/>
    <col min="1294" max="1294" width="10.7109375" style="8" customWidth="1"/>
    <col min="1295" max="1295" width="9.85546875" style="8" customWidth="1"/>
    <col min="1296" max="1296" width="27.42578125" style="8" customWidth="1"/>
    <col min="1297" max="1536" width="9.140625" style="8"/>
    <col min="1537" max="1537" width="7.140625" style="8" customWidth="1"/>
    <col min="1538" max="1538" width="14.5703125" style="8" customWidth="1"/>
    <col min="1539" max="1539" width="17.7109375" style="8" customWidth="1"/>
    <col min="1540" max="1541" width="12.7109375" style="8" customWidth="1"/>
    <col min="1542" max="1542" width="16.85546875" style="8" customWidth="1"/>
    <col min="1543" max="1543" width="21.5703125" style="8" customWidth="1"/>
    <col min="1544" max="1545" width="12.7109375" style="8" customWidth="1"/>
    <col min="1546" max="1546" width="16.7109375" style="8" customWidth="1"/>
    <col min="1547" max="1547" width="7.7109375" style="8" customWidth="1"/>
    <col min="1548" max="1548" width="8.85546875" style="8" customWidth="1"/>
    <col min="1549" max="1549" width="13.28515625" style="8" customWidth="1"/>
    <col min="1550" max="1550" width="10.7109375" style="8" customWidth="1"/>
    <col min="1551" max="1551" width="9.85546875" style="8" customWidth="1"/>
    <col min="1552" max="1552" width="27.42578125" style="8" customWidth="1"/>
    <col min="1553" max="1792" width="9.140625" style="8"/>
    <col min="1793" max="1793" width="7.140625" style="8" customWidth="1"/>
    <col min="1794" max="1794" width="14.5703125" style="8" customWidth="1"/>
    <col min="1795" max="1795" width="17.7109375" style="8" customWidth="1"/>
    <col min="1796" max="1797" width="12.7109375" style="8" customWidth="1"/>
    <col min="1798" max="1798" width="16.85546875" style="8" customWidth="1"/>
    <col min="1799" max="1799" width="21.5703125" style="8" customWidth="1"/>
    <col min="1800" max="1801" width="12.7109375" style="8" customWidth="1"/>
    <col min="1802" max="1802" width="16.7109375" style="8" customWidth="1"/>
    <col min="1803" max="1803" width="7.7109375" style="8" customWidth="1"/>
    <col min="1804" max="1804" width="8.85546875" style="8" customWidth="1"/>
    <col min="1805" max="1805" width="13.28515625" style="8" customWidth="1"/>
    <col min="1806" max="1806" width="10.7109375" style="8" customWidth="1"/>
    <col min="1807" max="1807" width="9.85546875" style="8" customWidth="1"/>
    <col min="1808" max="1808" width="27.42578125" style="8" customWidth="1"/>
    <col min="1809" max="2048" width="9.140625" style="8"/>
    <col min="2049" max="2049" width="7.140625" style="8" customWidth="1"/>
    <col min="2050" max="2050" width="14.5703125" style="8" customWidth="1"/>
    <col min="2051" max="2051" width="17.7109375" style="8" customWidth="1"/>
    <col min="2052" max="2053" width="12.7109375" style="8" customWidth="1"/>
    <col min="2054" max="2054" width="16.85546875" style="8" customWidth="1"/>
    <col min="2055" max="2055" width="21.5703125" style="8" customWidth="1"/>
    <col min="2056" max="2057" width="12.7109375" style="8" customWidth="1"/>
    <col min="2058" max="2058" width="16.7109375" style="8" customWidth="1"/>
    <col min="2059" max="2059" width="7.7109375" style="8" customWidth="1"/>
    <col min="2060" max="2060" width="8.85546875" style="8" customWidth="1"/>
    <col min="2061" max="2061" width="13.28515625" style="8" customWidth="1"/>
    <col min="2062" max="2062" width="10.7109375" style="8" customWidth="1"/>
    <col min="2063" max="2063" width="9.85546875" style="8" customWidth="1"/>
    <col min="2064" max="2064" width="27.42578125" style="8" customWidth="1"/>
    <col min="2065" max="2304" width="9.140625" style="8"/>
    <col min="2305" max="2305" width="7.140625" style="8" customWidth="1"/>
    <col min="2306" max="2306" width="14.5703125" style="8" customWidth="1"/>
    <col min="2307" max="2307" width="17.7109375" style="8" customWidth="1"/>
    <col min="2308" max="2309" width="12.7109375" style="8" customWidth="1"/>
    <col min="2310" max="2310" width="16.85546875" style="8" customWidth="1"/>
    <col min="2311" max="2311" width="21.5703125" style="8" customWidth="1"/>
    <col min="2312" max="2313" width="12.7109375" style="8" customWidth="1"/>
    <col min="2314" max="2314" width="16.7109375" style="8" customWidth="1"/>
    <col min="2315" max="2315" width="7.7109375" style="8" customWidth="1"/>
    <col min="2316" max="2316" width="8.85546875" style="8" customWidth="1"/>
    <col min="2317" max="2317" width="13.28515625" style="8" customWidth="1"/>
    <col min="2318" max="2318" width="10.7109375" style="8" customWidth="1"/>
    <col min="2319" max="2319" width="9.85546875" style="8" customWidth="1"/>
    <col min="2320" max="2320" width="27.42578125" style="8" customWidth="1"/>
    <col min="2321" max="2560" width="9.140625" style="8"/>
    <col min="2561" max="2561" width="7.140625" style="8" customWidth="1"/>
    <col min="2562" max="2562" width="14.5703125" style="8" customWidth="1"/>
    <col min="2563" max="2563" width="17.7109375" style="8" customWidth="1"/>
    <col min="2564" max="2565" width="12.7109375" style="8" customWidth="1"/>
    <col min="2566" max="2566" width="16.85546875" style="8" customWidth="1"/>
    <col min="2567" max="2567" width="21.5703125" style="8" customWidth="1"/>
    <col min="2568" max="2569" width="12.7109375" style="8" customWidth="1"/>
    <col min="2570" max="2570" width="16.7109375" style="8" customWidth="1"/>
    <col min="2571" max="2571" width="7.7109375" style="8" customWidth="1"/>
    <col min="2572" max="2572" width="8.85546875" style="8" customWidth="1"/>
    <col min="2573" max="2573" width="13.28515625" style="8" customWidth="1"/>
    <col min="2574" max="2574" width="10.7109375" style="8" customWidth="1"/>
    <col min="2575" max="2575" width="9.85546875" style="8" customWidth="1"/>
    <col min="2576" max="2576" width="27.42578125" style="8" customWidth="1"/>
    <col min="2577" max="2816" width="9.140625" style="8"/>
    <col min="2817" max="2817" width="7.140625" style="8" customWidth="1"/>
    <col min="2818" max="2818" width="14.5703125" style="8" customWidth="1"/>
    <col min="2819" max="2819" width="17.7109375" style="8" customWidth="1"/>
    <col min="2820" max="2821" width="12.7109375" style="8" customWidth="1"/>
    <col min="2822" max="2822" width="16.85546875" style="8" customWidth="1"/>
    <col min="2823" max="2823" width="21.5703125" style="8" customWidth="1"/>
    <col min="2824" max="2825" width="12.7109375" style="8" customWidth="1"/>
    <col min="2826" max="2826" width="16.7109375" style="8" customWidth="1"/>
    <col min="2827" max="2827" width="7.7109375" style="8" customWidth="1"/>
    <col min="2828" max="2828" width="8.85546875" style="8" customWidth="1"/>
    <col min="2829" max="2829" width="13.28515625" style="8" customWidth="1"/>
    <col min="2830" max="2830" width="10.7109375" style="8" customWidth="1"/>
    <col min="2831" max="2831" width="9.85546875" style="8" customWidth="1"/>
    <col min="2832" max="2832" width="27.42578125" style="8" customWidth="1"/>
    <col min="2833" max="3072" width="9.140625" style="8"/>
    <col min="3073" max="3073" width="7.140625" style="8" customWidth="1"/>
    <col min="3074" max="3074" width="14.5703125" style="8" customWidth="1"/>
    <col min="3075" max="3075" width="17.7109375" style="8" customWidth="1"/>
    <col min="3076" max="3077" width="12.7109375" style="8" customWidth="1"/>
    <col min="3078" max="3078" width="16.85546875" style="8" customWidth="1"/>
    <col min="3079" max="3079" width="21.5703125" style="8" customWidth="1"/>
    <col min="3080" max="3081" width="12.7109375" style="8" customWidth="1"/>
    <col min="3082" max="3082" width="16.7109375" style="8" customWidth="1"/>
    <col min="3083" max="3083" width="7.7109375" style="8" customWidth="1"/>
    <col min="3084" max="3084" width="8.85546875" style="8" customWidth="1"/>
    <col min="3085" max="3085" width="13.28515625" style="8" customWidth="1"/>
    <col min="3086" max="3086" width="10.7109375" style="8" customWidth="1"/>
    <col min="3087" max="3087" width="9.85546875" style="8" customWidth="1"/>
    <col min="3088" max="3088" width="27.42578125" style="8" customWidth="1"/>
    <col min="3089" max="3328" width="9.140625" style="8"/>
    <col min="3329" max="3329" width="7.140625" style="8" customWidth="1"/>
    <col min="3330" max="3330" width="14.5703125" style="8" customWidth="1"/>
    <col min="3331" max="3331" width="17.7109375" style="8" customWidth="1"/>
    <col min="3332" max="3333" width="12.7109375" style="8" customWidth="1"/>
    <col min="3334" max="3334" width="16.85546875" style="8" customWidth="1"/>
    <col min="3335" max="3335" width="21.5703125" style="8" customWidth="1"/>
    <col min="3336" max="3337" width="12.7109375" style="8" customWidth="1"/>
    <col min="3338" max="3338" width="16.7109375" style="8" customWidth="1"/>
    <col min="3339" max="3339" width="7.7109375" style="8" customWidth="1"/>
    <col min="3340" max="3340" width="8.85546875" style="8" customWidth="1"/>
    <col min="3341" max="3341" width="13.28515625" style="8" customWidth="1"/>
    <col min="3342" max="3342" width="10.7109375" style="8" customWidth="1"/>
    <col min="3343" max="3343" width="9.85546875" style="8" customWidth="1"/>
    <col min="3344" max="3344" width="27.42578125" style="8" customWidth="1"/>
    <col min="3345" max="3584" width="9.140625" style="8"/>
    <col min="3585" max="3585" width="7.140625" style="8" customWidth="1"/>
    <col min="3586" max="3586" width="14.5703125" style="8" customWidth="1"/>
    <col min="3587" max="3587" width="17.7109375" style="8" customWidth="1"/>
    <col min="3588" max="3589" width="12.7109375" style="8" customWidth="1"/>
    <col min="3590" max="3590" width="16.85546875" style="8" customWidth="1"/>
    <col min="3591" max="3591" width="21.5703125" style="8" customWidth="1"/>
    <col min="3592" max="3593" width="12.7109375" style="8" customWidth="1"/>
    <col min="3594" max="3594" width="16.7109375" style="8" customWidth="1"/>
    <col min="3595" max="3595" width="7.7109375" style="8" customWidth="1"/>
    <col min="3596" max="3596" width="8.85546875" style="8" customWidth="1"/>
    <col min="3597" max="3597" width="13.28515625" style="8" customWidth="1"/>
    <col min="3598" max="3598" width="10.7109375" style="8" customWidth="1"/>
    <col min="3599" max="3599" width="9.85546875" style="8" customWidth="1"/>
    <col min="3600" max="3600" width="27.42578125" style="8" customWidth="1"/>
    <col min="3601" max="3840" width="9.140625" style="8"/>
    <col min="3841" max="3841" width="7.140625" style="8" customWidth="1"/>
    <col min="3842" max="3842" width="14.5703125" style="8" customWidth="1"/>
    <col min="3843" max="3843" width="17.7109375" style="8" customWidth="1"/>
    <col min="3844" max="3845" width="12.7109375" style="8" customWidth="1"/>
    <col min="3846" max="3846" width="16.85546875" style="8" customWidth="1"/>
    <col min="3847" max="3847" width="21.5703125" style="8" customWidth="1"/>
    <col min="3848" max="3849" width="12.7109375" style="8" customWidth="1"/>
    <col min="3850" max="3850" width="16.7109375" style="8" customWidth="1"/>
    <col min="3851" max="3851" width="7.7109375" style="8" customWidth="1"/>
    <col min="3852" max="3852" width="8.85546875" style="8" customWidth="1"/>
    <col min="3853" max="3853" width="13.28515625" style="8" customWidth="1"/>
    <col min="3854" max="3854" width="10.7109375" style="8" customWidth="1"/>
    <col min="3855" max="3855" width="9.85546875" style="8" customWidth="1"/>
    <col min="3856" max="3856" width="27.42578125" style="8" customWidth="1"/>
    <col min="3857" max="4096" width="9.140625" style="8"/>
    <col min="4097" max="4097" width="7.140625" style="8" customWidth="1"/>
    <col min="4098" max="4098" width="14.5703125" style="8" customWidth="1"/>
    <col min="4099" max="4099" width="17.7109375" style="8" customWidth="1"/>
    <col min="4100" max="4101" width="12.7109375" style="8" customWidth="1"/>
    <col min="4102" max="4102" width="16.85546875" style="8" customWidth="1"/>
    <col min="4103" max="4103" width="21.5703125" style="8" customWidth="1"/>
    <col min="4104" max="4105" width="12.7109375" style="8" customWidth="1"/>
    <col min="4106" max="4106" width="16.7109375" style="8" customWidth="1"/>
    <col min="4107" max="4107" width="7.7109375" style="8" customWidth="1"/>
    <col min="4108" max="4108" width="8.85546875" style="8" customWidth="1"/>
    <col min="4109" max="4109" width="13.28515625" style="8" customWidth="1"/>
    <col min="4110" max="4110" width="10.7109375" style="8" customWidth="1"/>
    <col min="4111" max="4111" width="9.85546875" style="8" customWidth="1"/>
    <col min="4112" max="4112" width="27.42578125" style="8" customWidth="1"/>
    <col min="4113" max="4352" width="9.140625" style="8"/>
    <col min="4353" max="4353" width="7.140625" style="8" customWidth="1"/>
    <col min="4354" max="4354" width="14.5703125" style="8" customWidth="1"/>
    <col min="4355" max="4355" width="17.7109375" style="8" customWidth="1"/>
    <col min="4356" max="4357" width="12.7109375" style="8" customWidth="1"/>
    <col min="4358" max="4358" width="16.85546875" style="8" customWidth="1"/>
    <col min="4359" max="4359" width="21.5703125" style="8" customWidth="1"/>
    <col min="4360" max="4361" width="12.7109375" style="8" customWidth="1"/>
    <col min="4362" max="4362" width="16.7109375" style="8" customWidth="1"/>
    <col min="4363" max="4363" width="7.7109375" style="8" customWidth="1"/>
    <col min="4364" max="4364" width="8.85546875" style="8" customWidth="1"/>
    <col min="4365" max="4365" width="13.28515625" style="8" customWidth="1"/>
    <col min="4366" max="4366" width="10.7109375" style="8" customWidth="1"/>
    <col min="4367" max="4367" width="9.85546875" style="8" customWidth="1"/>
    <col min="4368" max="4368" width="27.42578125" style="8" customWidth="1"/>
    <col min="4369" max="4608" width="9.140625" style="8"/>
    <col min="4609" max="4609" width="7.140625" style="8" customWidth="1"/>
    <col min="4610" max="4610" width="14.5703125" style="8" customWidth="1"/>
    <col min="4611" max="4611" width="17.7109375" style="8" customWidth="1"/>
    <col min="4612" max="4613" width="12.7109375" style="8" customWidth="1"/>
    <col min="4614" max="4614" width="16.85546875" style="8" customWidth="1"/>
    <col min="4615" max="4615" width="21.5703125" style="8" customWidth="1"/>
    <col min="4616" max="4617" width="12.7109375" style="8" customWidth="1"/>
    <col min="4618" max="4618" width="16.7109375" style="8" customWidth="1"/>
    <col min="4619" max="4619" width="7.7109375" style="8" customWidth="1"/>
    <col min="4620" max="4620" width="8.85546875" style="8" customWidth="1"/>
    <col min="4621" max="4621" width="13.28515625" style="8" customWidth="1"/>
    <col min="4622" max="4622" width="10.7109375" style="8" customWidth="1"/>
    <col min="4623" max="4623" width="9.85546875" style="8" customWidth="1"/>
    <col min="4624" max="4624" width="27.42578125" style="8" customWidth="1"/>
    <col min="4625" max="4864" width="9.140625" style="8"/>
    <col min="4865" max="4865" width="7.140625" style="8" customWidth="1"/>
    <col min="4866" max="4866" width="14.5703125" style="8" customWidth="1"/>
    <col min="4867" max="4867" width="17.7109375" style="8" customWidth="1"/>
    <col min="4868" max="4869" width="12.7109375" style="8" customWidth="1"/>
    <col min="4870" max="4870" width="16.85546875" style="8" customWidth="1"/>
    <col min="4871" max="4871" width="21.5703125" style="8" customWidth="1"/>
    <col min="4872" max="4873" width="12.7109375" style="8" customWidth="1"/>
    <col min="4874" max="4874" width="16.7109375" style="8" customWidth="1"/>
    <col min="4875" max="4875" width="7.7109375" style="8" customWidth="1"/>
    <col min="4876" max="4876" width="8.85546875" style="8" customWidth="1"/>
    <col min="4877" max="4877" width="13.28515625" style="8" customWidth="1"/>
    <col min="4878" max="4878" width="10.7109375" style="8" customWidth="1"/>
    <col min="4879" max="4879" width="9.85546875" style="8" customWidth="1"/>
    <col min="4880" max="4880" width="27.42578125" style="8" customWidth="1"/>
    <col min="4881" max="5120" width="9.140625" style="8"/>
    <col min="5121" max="5121" width="7.140625" style="8" customWidth="1"/>
    <col min="5122" max="5122" width="14.5703125" style="8" customWidth="1"/>
    <col min="5123" max="5123" width="17.7109375" style="8" customWidth="1"/>
    <col min="5124" max="5125" width="12.7109375" style="8" customWidth="1"/>
    <col min="5126" max="5126" width="16.85546875" style="8" customWidth="1"/>
    <col min="5127" max="5127" width="21.5703125" style="8" customWidth="1"/>
    <col min="5128" max="5129" width="12.7109375" style="8" customWidth="1"/>
    <col min="5130" max="5130" width="16.7109375" style="8" customWidth="1"/>
    <col min="5131" max="5131" width="7.7109375" style="8" customWidth="1"/>
    <col min="5132" max="5132" width="8.85546875" style="8" customWidth="1"/>
    <col min="5133" max="5133" width="13.28515625" style="8" customWidth="1"/>
    <col min="5134" max="5134" width="10.7109375" style="8" customWidth="1"/>
    <col min="5135" max="5135" width="9.85546875" style="8" customWidth="1"/>
    <col min="5136" max="5136" width="27.42578125" style="8" customWidth="1"/>
    <col min="5137" max="5376" width="9.140625" style="8"/>
    <col min="5377" max="5377" width="7.140625" style="8" customWidth="1"/>
    <col min="5378" max="5378" width="14.5703125" style="8" customWidth="1"/>
    <col min="5379" max="5379" width="17.7109375" style="8" customWidth="1"/>
    <col min="5380" max="5381" width="12.7109375" style="8" customWidth="1"/>
    <col min="5382" max="5382" width="16.85546875" style="8" customWidth="1"/>
    <col min="5383" max="5383" width="21.5703125" style="8" customWidth="1"/>
    <col min="5384" max="5385" width="12.7109375" style="8" customWidth="1"/>
    <col min="5386" max="5386" width="16.7109375" style="8" customWidth="1"/>
    <col min="5387" max="5387" width="7.7109375" style="8" customWidth="1"/>
    <col min="5388" max="5388" width="8.85546875" style="8" customWidth="1"/>
    <col min="5389" max="5389" width="13.28515625" style="8" customWidth="1"/>
    <col min="5390" max="5390" width="10.7109375" style="8" customWidth="1"/>
    <col min="5391" max="5391" width="9.85546875" style="8" customWidth="1"/>
    <col min="5392" max="5392" width="27.42578125" style="8" customWidth="1"/>
    <col min="5393" max="5632" width="9.140625" style="8"/>
    <col min="5633" max="5633" width="7.140625" style="8" customWidth="1"/>
    <col min="5634" max="5634" width="14.5703125" style="8" customWidth="1"/>
    <col min="5635" max="5635" width="17.7109375" style="8" customWidth="1"/>
    <col min="5636" max="5637" width="12.7109375" style="8" customWidth="1"/>
    <col min="5638" max="5638" width="16.85546875" style="8" customWidth="1"/>
    <col min="5639" max="5639" width="21.5703125" style="8" customWidth="1"/>
    <col min="5640" max="5641" width="12.7109375" style="8" customWidth="1"/>
    <col min="5642" max="5642" width="16.7109375" style="8" customWidth="1"/>
    <col min="5643" max="5643" width="7.7109375" style="8" customWidth="1"/>
    <col min="5644" max="5644" width="8.85546875" style="8" customWidth="1"/>
    <col min="5645" max="5645" width="13.28515625" style="8" customWidth="1"/>
    <col min="5646" max="5646" width="10.7109375" style="8" customWidth="1"/>
    <col min="5647" max="5647" width="9.85546875" style="8" customWidth="1"/>
    <col min="5648" max="5648" width="27.42578125" style="8" customWidth="1"/>
    <col min="5649" max="5888" width="9.140625" style="8"/>
    <col min="5889" max="5889" width="7.140625" style="8" customWidth="1"/>
    <col min="5890" max="5890" width="14.5703125" style="8" customWidth="1"/>
    <col min="5891" max="5891" width="17.7109375" style="8" customWidth="1"/>
    <col min="5892" max="5893" width="12.7109375" style="8" customWidth="1"/>
    <col min="5894" max="5894" width="16.85546875" style="8" customWidth="1"/>
    <col min="5895" max="5895" width="21.5703125" style="8" customWidth="1"/>
    <col min="5896" max="5897" width="12.7109375" style="8" customWidth="1"/>
    <col min="5898" max="5898" width="16.7109375" style="8" customWidth="1"/>
    <col min="5899" max="5899" width="7.7109375" style="8" customWidth="1"/>
    <col min="5900" max="5900" width="8.85546875" style="8" customWidth="1"/>
    <col min="5901" max="5901" width="13.28515625" style="8" customWidth="1"/>
    <col min="5902" max="5902" width="10.7109375" style="8" customWidth="1"/>
    <col min="5903" max="5903" width="9.85546875" style="8" customWidth="1"/>
    <col min="5904" max="5904" width="27.42578125" style="8" customWidth="1"/>
    <col min="5905" max="6144" width="9.140625" style="8"/>
    <col min="6145" max="6145" width="7.140625" style="8" customWidth="1"/>
    <col min="6146" max="6146" width="14.5703125" style="8" customWidth="1"/>
    <col min="6147" max="6147" width="17.7109375" style="8" customWidth="1"/>
    <col min="6148" max="6149" width="12.7109375" style="8" customWidth="1"/>
    <col min="6150" max="6150" width="16.85546875" style="8" customWidth="1"/>
    <col min="6151" max="6151" width="21.5703125" style="8" customWidth="1"/>
    <col min="6152" max="6153" width="12.7109375" style="8" customWidth="1"/>
    <col min="6154" max="6154" width="16.7109375" style="8" customWidth="1"/>
    <col min="6155" max="6155" width="7.7109375" style="8" customWidth="1"/>
    <col min="6156" max="6156" width="8.85546875" style="8" customWidth="1"/>
    <col min="6157" max="6157" width="13.28515625" style="8" customWidth="1"/>
    <col min="6158" max="6158" width="10.7109375" style="8" customWidth="1"/>
    <col min="6159" max="6159" width="9.85546875" style="8" customWidth="1"/>
    <col min="6160" max="6160" width="27.42578125" style="8" customWidth="1"/>
    <col min="6161" max="6400" width="9.140625" style="8"/>
    <col min="6401" max="6401" width="7.140625" style="8" customWidth="1"/>
    <col min="6402" max="6402" width="14.5703125" style="8" customWidth="1"/>
    <col min="6403" max="6403" width="17.7109375" style="8" customWidth="1"/>
    <col min="6404" max="6405" width="12.7109375" style="8" customWidth="1"/>
    <col min="6406" max="6406" width="16.85546875" style="8" customWidth="1"/>
    <col min="6407" max="6407" width="21.5703125" style="8" customWidth="1"/>
    <col min="6408" max="6409" width="12.7109375" style="8" customWidth="1"/>
    <col min="6410" max="6410" width="16.7109375" style="8" customWidth="1"/>
    <col min="6411" max="6411" width="7.7109375" style="8" customWidth="1"/>
    <col min="6412" max="6412" width="8.85546875" style="8" customWidth="1"/>
    <col min="6413" max="6413" width="13.28515625" style="8" customWidth="1"/>
    <col min="6414" max="6414" width="10.7109375" style="8" customWidth="1"/>
    <col min="6415" max="6415" width="9.85546875" style="8" customWidth="1"/>
    <col min="6416" max="6416" width="27.42578125" style="8" customWidth="1"/>
    <col min="6417" max="6656" width="9.140625" style="8"/>
    <col min="6657" max="6657" width="7.140625" style="8" customWidth="1"/>
    <col min="6658" max="6658" width="14.5703125" style="8" customWidth="1"/>
    <col min="6659" max="6659" width="17.7109375" style="8" customWidth="1"/>
    <col min="6660" max="6661" width="12.7109375" style="8" customWidth="1"/>
    <col min="6662" max="6662" width="16.85546875" style="8" customWidth="1"/>
    <col min="6663" max="6663" width="21.5703125" style="8" customWidth="1"/>
    <col min="6664" max="6665" width="12.7109375" style="8" customWidth="1"/>
    <col min="6666" max="6666" width="16.7109375" style="8" customWidth="1"/>
    <col min="6667" max="6667" width="7.7109375" style="8" customWidth="1"/>
    <col min="6668" max="6668" width="8.85546875" style="8" customWidth="1"/>
    <col min="6669" max="6669" width="13.28515625" style="8" customWidth="1"/>
    <col min="6670" max="6670" width="10.7109375" style="8" customWidth="1"/>
    <col min="6671" max="6671" width="9.85546875" style="8" customWidth="1"/>
    <col min="6672" max="6672" width="27.42578125" style="8" customWidth="1"/>
    <col min="6673" max="6912" width="9.140625" style="8"/>
    <col min="6913" max="6913" width="7.140625" style="8" customWidth="1"/>
    <col min="6914" max="6914" width="14.5703125" style="8" customWidth="1"/>
    <col min="6915" max="6915" width="17.7109375" style="8" customWidth="1"/>
    <col min="6916" max="6917" width="12.7109375" style="8" customWidth="1"/>
    <col min="6918" max="6918" width="16.85546875" style="8" customWidth="1"/>
    <col min="6919" max="6919" width="21.5703125" style="8" customWidth="1"/>
    <col min="6920" max="6921" width="12.7109375" style="8" customWidth="1"/>
    <col min="6922" max="6922" width="16.7109375" style="8" customWidth="1"/>
    <col min="6923" max="6923" width="7.7109375" style="8" customWidth="1"/>
    <col min="6924" max="6924" width="8.85546875" style="8" customWidth="1"/>
    <col min="6925" max="6925" width="13.28515625" style="8" customWidth="1"/>
    <col min="6926" max="6926" width="10.7109375" style="8" customWidth="1"/>
    <col min="6927" max="6927" width="9.85546875" style="8" customWidth="1"/>
    <col min="6928" max="6928" width="27.42578125" style="8" customWidth="1"/>
    <col min="6929" max="7168" width="9.140625" style="8"/>
    <col min="7169" max="7169" width="7.140625" style="8" customWidth="1"/>
    <col min="7170" max="7170" width="14.5703125" style="8" customWidth="1"/>
    <col min="7171" max="7171" width="17.7109375" style="8" customWidth="1"/>
    <col min="7172" max="7173" width="12.7109375" style="8" customWidth="1"/>
    <col min="7174" max="7174" width="16.85546875" style="8" customWidth="1"/>
    <col min="7175" max="7175" width="21.5703125" style="8" customWidth="1"/>
    <col min="7176" max="7177" width="12.7109375" style="8" customWidth="1"/>
    <col min="7178" max="7178" width="16.7109375" style="8" customWidth="1"/>
    <col min="7179" max="7179" width="7.7109375" style="8" customWidth="1"/>
    <col min="7180" max="7180" width="8.85546875" style="8" customWidth="1"/>
    <col min="7181" max="7181" width="13.28515625" style="8" customWidth="1"/>
    <col min="7182" max="7182" width="10.7109375" style="8" customWidth="1"/>
    <col min="7183" max="7183" width="9.85546875" style="8" customWidth="1"/>
    <col min="7184" max="7184" width="27.42578125" style="8" customWidth="1"/>
    <col min="7185" max="7424" width="9.140625" style="8"/>
    <col min="7425" max="7425" width="7.140625" style="8" customWidth="1"/>
    <col min="7426" max="7426" width="14.5703125" style="8" customWidth="1"/>
    <col min="7427" max="7427" width="17.7109375" style="8" customWidth="1"/>
    <col min="7428" max="7429" width="12.7109375" style="8" customWidth="1"/>
    <col min="7430" max="7430" width="16.85546875" style="8" customWidth="1"/>
    <col min="7431" max="7431" width="21.5703125" style="8" customWidth="1"/>
    <col min="7432" max="7433" width="12.7109375" style="8" customWidth="1"/>
    <col min="7434" max="7434" width="16.7109375" style="8" customWidth="1"/>
    <col min="7435" max="7435" width="7.7109375" style="8" customWidth="1"/>
    <col min="7436" max="7436" width="8.85546875" style="8" customWidth="1"/>
    <col min="7437" max="7437" width="13.28515625" style="8" customWidth="1"/>
    <col min="7438" max="7438" width="10.7109375" style="8" customWidth="1"/>
    <col min="7439" max="7439" width="9.85546875" style="8" customWidth="1"/>
    <col min="7440" max="7440" width="27.42578125" style="8" customWidth="1"/>
    <col min="7441" max="7680" width="9.140625" style="8"/>
    <col min="7681" max="7681" width="7.140625" style="8" customWidth="1"/>
    <col min="7682" max="7682" width="14.5703125" style="8" customWidth="1"/>
    <col min="7683" max="7683" width="17.7109375" style="8" customWidth="1"/>
    <col min="7684" max="7685" width="12.7109375" style="8" customWidth="1"/>
    <col min="7686" max="7686" width="16.85546875" style="8" customWidth="1"/>
    <col min="7687" max="7687" width="21.5703125" style="8" customWidth="1"/>
    <col min="7688" max="7689" width="12.7109375" style="8" customWidth="1"/>
    <col min="7690" max="7690" width="16.7109375" style="8" customWidth="1"/>
    <col min="7691" max="7691" width="7.7109375" style="8" customWidth="1"/>
    <col min="7692" max="7692" width="8.85546875" style="8" customWidth="1"/>
    <col min="7693" max="7693" width="13.28515625" style="8" customWidth="1"/>
    <col min="7694" max="7694" width="10.7109375" style="8" customWidth="1"/>
    <col min="7695" max="7695" width="9.85546875" style="8" customWidth="1"/>
    <col min="7696" max="7696" width="27.42578125" style="8" customWidth="1"/>
    <col min="7697" max="7936" width="9.140625" style="8"/>
    <col min="7937" max="7937" width="7.140625" style="8" customWidth="1"/>
    <col min="7938" max="7938" width="14.5703125" style="8" customWidth="1"/>
    <col min="7939" max="7939" width="17.7109375" style="8" customWidth="1"/>
    <col min="7940" max="7941" width="12.7109375" style="8" customWidth="1"/>
    <col min="7942" max="7942" width="16.85546875" style="8" customWidth="1"/>
    <col min="7943" max="7943" width="21.5703125" style="8" customWidth="1"/>
    <col min="7944" max="7945" width="12.7109375" style="8" customWidth="1"/>
    <col min="7946" max="7946" width="16.7109375" style="8" customWidth="1"/>
    <col min="7947" max="7947" width="7.7109375" style="8" customWidth="1"/>
    <col min="7948" max="7948" width="8.85546875" style="8" customWidth="1"/>
    <col min="7949" max="7949" width="13.28515625" style="8" customWidth="1"/>
    <col min="7950" max="7950" width="10.7109375" style="8" customWidth="1"/>
    <col min="7951" max="7951" width="9.85546875" style="8" customWidth="1"/>
    <col min="7952" max="7952" width="27.42578125" style="8" customWidth="1"/>
    <col min="7953" max="8192" width="9.140625" style="8"/>
    <col min="8193" max="8193" width="7.140625" style="8" customWidth="1"/>
    <col min="8194" max="8194" width="14.5703125" style="8" customWidth="1"/>
    <col min="8195" max="8195" width="17.7109375" style="8" customWidth="1"/>
    <col min="8196" max="8197" width="12.7109375" style="8" customWidth="1"/>
    <col min="8198" max="8198" width="16.85546875" style="8" customWidth="1"/>
    <col min="8199" max="8199" width="21.5703125" style="8" customWidth="1"/>
    <col min="8200" max="8201" width="12.7109375" style="8" customWidth="1"/>
    <col min="8202" max="8202" width="16.7109375" style="8" customWidth="1"/>
    <col min="8203" max="8203" width="7.7109375" style="8" customWidth="1"/>
    <col min="8204" max="8204" width="8.85546875" style="8" customWidth="1"/>
    <col min="8205" max="8205" width="13.28515625" style="8" customWidth="1"/>
    <col min="8206" max="8206" width="10.7109375" style="8" customWidth="1"/>
    <col min="8207" max="8207" width="9.85546875" style="8" customWidth="1"/>
    <col min="8208" max="8208" width="27.42578125" style="8" customWidth="1"/>
    <col min="8209" max="8448" width="9.140625" style="8"/>
    <col min="8449" max="8449" width="7.140625" style="8" customWidth="1"/>
    <col min="8450" max="8450" width="14.5703125" style="8" customWidth="1"/>
    <col min="8451" max="8451" width="17.7109375" style="8" customWidth="1"/>
    <col min="8452" max="8453" width="12.7109375" style="8" customWidth="1"/>
    <col min="8454" max="8454" width="16.85546875" style="8" customWidth="1"/>
    <col min="8455" max="8455" width="21.5703125" style="8" customWidth="1"/>
    <col min="8456" max="8457" width="12.7109375" style="8" customWidth="1"/>
    <col min="8458" max="8458" width="16.7109375" style="8" customWidth="1"/>
    <col min="8459" max="8459" width="7.7109375" style="8" customWidth="1"/>
    <col min="8460" max="8460" width="8.85546875" style="8" customWidth="1"/>
    <col min="8461" max="8461" width="13.28515625" style="8" customWidth="1"/>
    <col min="8462" max="8462" width="10.7109375" style="8" customWidth="1"/>
    <col min="8463" max="8463" width="9.85546875" style="8" customWidth="1"/>
    <col min="8464" max="8464" width="27.42578125" style="8" customWidth="1"/>
    <col min="8465" max="8704" width="9.140625" style="8"/>
    <col min="8705" max="8705" width="7.140625" style="8" customWidth="1"/>
    <col min="8706" max="8706" width="14.5703125" style="8" customWidth="1"/>
    <col min="8707" max="8707" width="17.7109375" style="8" customWidth="1"/>
    <col min="8708" max="8709" width="12.7109375" style="8" customWidth="1"/>
    <col min="8710" max="8710" width="16.85546875" style="8" customWidth="1"/>
    <col min="8711" max="8711" width="21.5703125" style="8" customWidth="1"/>
    <col min="8712" max="8713" width="12.7109375" style="8" customWidth="1"/>
    <col min="8714" max="8714" width="16.7109375" style="8" customWidth="1"/>
    <col min="8715" max="8715" width="7.7109375" style="8" customWidth="1"/>
    <col min="8716" max="8716" width="8.85546875" style="8" customWidth="1"/>
    <col min="8717" max="8717" width="13.28515625" style="8" customWidth="1"/>
    <col min="8718" max="8718" width="10.7109375" style="8" customWidth="1"/>
    <col min="8719" max="8719" width="9.85546875" style="8" customWidth="1"/>
    <col min="8720" max="8720" width="27.42578125" style="8" customWidth="1"/>
    <col min="8721" max="8960" width="9.140625" style="8"/>
    <col min="8961" max="8961" width="7.140625" style="8" customWidth="1"/>
    <col min="8962" max="8962" width="14.5703125" style="8" customWidth="1"/>
    <col min="8963" max="8963" width="17.7109375" style="8" customWidth="1"/>
    <col min="8964" max="8965" width="12.7109375" style="8" customWidth="1"/>
    <col min="8966" max="8966" width="16.85546875" style="8" customWidth="1"/>
    <col min="8967" max="8967" width="21.5703125" style="8" customWidth="1"/>
    <col min="8968" max="8969" width="12.7109375" style="8" customWidth="1"/>
    <col min="8970" max="8970" width="16.7109375" style="8" customWidth="1"/>
    <col min="8971" max="8971" width="7.7109375" style="8" customWidth="1"/>
    <col min="8972" max="8972" width="8.85546875" style="8" customWidth="1"/>
    <col min="8973" max="8973" width="13.28515625" style="8" customWidth="1"/>
    <col min="8974" max="8974" width="10.7109375" style="8" customWidth="1"/>
    <col min="8975" max="8975" width="9.85546875" style="8" customWidth="1"/>
    <col min="8976" max="8976" width="27.42578125" style="8" customWidth="1"/>
    <col min="8977" max="9216" width="9.140625" style="8"/>
    <col min="9217" max="9217" width="7.140625" style="8" customWidth="1"/>
    <col min="9218" max="9218" width="14.5703125" style="8" customWidth="1"/>
    <col min="9219" max="9219" width="17.7109375" style="8" customWidth="1"/>
    <col min="9220" max="9221" width="12.7109375" style="8" customWidth="1"/>
    <col min="9222" max="9222" width="16.85546875" style="8" customWidth="1"/>
    <col min="9223" max="9223" width="21.5703125" style="8" customWidth="1"/>
    <col min="9224" max="9225" width="12.7109375" style="8" customWidth="1"/>
    <col min="9226" max="9226" width="16.7109375" style="8" customWidth="1"/>
    <col min="9227" max="9227" width="7.7109375" style="8" customWidth="1"/>
    <col min="9228" max="9228" width="8.85546875" style="8" customWidth="1"/>
    <col min="9229" max="9229" width="13.28515625" style="8" customWidth="1"/>
    <col min="9230" max="9230" width="10.7109375" style="8" customWidth="1"/>
    <col min="9231" max="9231" width="9.85546875" style="8" customWidth="1"/>
    <col min="9232" max="9232" width="27.42578125" style="8" customWidth="1"/>
    <col min="9233" max="9472" width="9.140625" style="8"/>
    <col min="9473" max="9473" width="7.140625" style="8" customWidth="1"/>
    <col min="9474" max="9474" width="14.5703125" style="8" customWidth="1"/>
    <col min="9475" max="9475" width="17.7109375" style="8" customWidth="1"/>
    <col min="9476" max="9477" width="12.7109375" style="8" customWidth="1"/>
    <col min="9478" max="9478" width="16.85546875" style="8" customWidth="1"/>
    <col min="9479" max="9479" width="21.5703125" style="8" customWidth="1"/>
    <col min="9480" max="9481" width="12.7109375" style="8" customWidth="1"/>
    <col min="9482" max="9482" width="16.7109375" style="8" customWidth="1"/>
    <col min="9483" max="9483" width="7.7109375" style="8" customWidth="1"/>
    <col min="9484" max="9484" width="8.85546875" style="8" customWidth="1"/>
    <col min="9485" max="9485" width="13.28515625" style="8" customWidth="1"/>
    <col min="9486" max="9486" width="10.7109375" style="8" customWidth="1"/>
    <col min="9487" max="9487" width="9.85546875" style="8" customWidth="1"/>
    <col min="9488" max="9488" width="27.42578125" style="8" customWidth="1"/>
    <col min="9489" max="9728" width="9.140625" style="8"/>
    <col min="9729" max="9729" width="7.140625" style="8" customWidth="1"/>
    <col min="9730" max="9730" width="14.5703125" style="8" customWidth="1"/>
    <col min="9731" max="9731" width="17.7109375" style="8" customWidth="1"/>
    <col min="9732" max="9733" width="12.7109375" style="8" customWidth="1"/>
    <col min="9734" max="9734" width="16.85546875" style="8" customWidth="1"/>
    <col min="9735" max="9735" width="21.5703125" style="8" customWidth="1"/>
    <col min="9736" max="9737" width="12.7109375" style="8" customWidth="1"/>
    <col min="9738" max="9738" width="16.7109375" style="8" customWidth="1"/>
    <col min="9739" max="9739" width="7.7109375" style="8" customWidth="1"/>
    <col min="9740" max="9740" width="8.85546875" style="8" customWidth="1"/>
    <col min="9741" max="9741" width="13.28515625" style="8" customWidth="1"/>
    <col min="9742" max="9742" width="10.7109375" style="8" customWidth="1"/>
    <col min="9743" max="9743" width="9.85546875" style="8" customWidth="1"/>
    <col min="9744" max="9744" width="27.42578125" style="8" customWidth="1"/>
    <col min="9745" max="9984" width="9.140625" style="8"/>
    <col min="9985" max="9985" width="7.140625" style="8" customWidth="1"/>
    <col min="9986" max="9986" width="14.5703125" style="8" customWidth="1"/>
    <col min="9987" max="9987" width="17.7109375" style="8" customWidth="1"/>
    <col min="9988" max="9989" width="12.7109375" style="8" customWidth="1"/>
    <col min="9990" max="9990" width="16.85546875" style="8" customWidth="1"/>
    <col min="9991" max="9991" width="21.5703125" style="8" customWidth="1"/>
    <col min="9992" max="9993" width="12.7109375" style="8" customWidth="1"/>
    <col min="9994" max="9994" width="16.7109375" style="8" customWidth="1"/>
    <col min="9995" max="9995" width="7.7109375" style="8" customWidth="1"/>
    <col min="9996" max="9996" width="8.85546875" style="8" customWidth="1"/>
    <col min="9997" max="9997" width="13.28515625" style="8" customWidth="1"/>
    <col min="9998" max="9998" width="10.7109375" style="8" customWidth="1"/>
    <col min="9999" max="9999" width="9.85546875" style="8" customWidth="1"/>
    <col min="10000" max="10000" width="27.42578125" style="8" customWidth="1"/>
    <col min="10001" max="10240" width="9.140625" style="8"/>
    <col min="10241" max="10241" width="7.140625" style="8" customWidth="1"/>
    <col min="10242" max="10242" width="14.5703125" style="8" customWidth="1"/>
    <col min="10243" max="10243" width="17.7109375" style="8" customWidth="1"/>
    <col min="10244" max="10245" width="12.7109375" style="8" customWidth="1"/>
    <col min="10246" max="10246" width="16.85546875" style="8" customWidth="1"/>
    <col min="10247" max="10247" width="21.5703125" style="8" customWidth="1"/>
    <col min="10248" max="10249" width="12.7109375" style="8" customWidth="1"/>
    <col min="10250" max="10250" width="16.7109375" style="8" customWidth="1"/>
    <col min="10251" max="10251" width="7.7109375" style="8" customWidth="1"/>
    <col min="10252" max="10252" width="8.85546875" style="8" customWidth="1"/>
    <col min="10253" max="10253" width="13.28515625" style="8" customWidth="1"/>
    <col min="10254" max="10254" width="10.7109375" style="8" customWidth="1"/>
    <col min="10255" max="10255" width="9.85546875" style="8" customWidth="1"/>
    <col min="10256" max="10256" width="27.42578125" style="8" customWidth="1"/>
    <col min="10257" max="10496" width="9.140625" style="8"/>
    <col min="10497" max="10497" width="7.140625" style="8" customWidth="1"/>
    <col min="10498" max="10498" width="14.5703125" style="8" customWidth="1"/>
    <col min="10499" max="10499" width="17.7109375" style="8" customWidth="1"/>
    <col min="10500" max="10501" width="12.7109375" style="8" customWidth="1"/>
    <col min="10502" max="10502" width="16.85546875" style="8" customWidth="1"/>
    <col min="10503" max="10503" width="21.5703125" style="8" customWidth="1"/>
    <col min="10504" max="10505" width="12.7109375" style="8" customWidth="1"/>
    <col min="10506" max="10506" width="16.7109375" style="8" customWidth="1"/>
    <col min="10507" max="10507" width="7.7109375" style="8" customWidth="1"/>
    <col min="10508" max="10508" width="8.85546875" style="8" customWidth="1"/>
    <col min="10509" max="10509" width="13.28515625" style="8" customWidth="1"/>
    <col min="10510" max="10510" width="10.7109375" style="8" customWidth="1"/>
    <col min="10511" max="10511" width="9.85546875" style="8" customWidth="1"/>
    <col min="10512" max="10512" width="27.42578125" style="8" customWidth="1"/>
    <col min="10513" max="10752" width="9.140625" style="8"/>
    <col min="10753" max="10753" width="7.140625" style="8" customWidth="1"/>
    <col min="10754" max="10754" width="14.5703125" style="8" customWidth="1"/>
    <col min="10755" max="10755" width="17.7109375" style="8" customWidth="1"/>
    <col min="10756" max="10757" width="12.7109375" style="8" customWidth="1"/>
    <col min="10758" max="10758" width="16.85546875" style="8" customWidth="1"/>
    <col min="10759" max="10759" width="21.5703125" style="8" customWidth="1"/>
    <col min="10760" max="10761" width="12.7109375" style="8" customWidth="1"/>
    <col min="10762" max="10762" width="16.7109375" style="8" customWidth="1"/>
    <col min="10763" max="10763" width="7.7109375" style="8" customWidth="1"/>
    <col min="10764" max="10764" width="8.85546875" style="8" customWidth="1"/>
    <col min="10765" max="10765" width="13.28515625" style="8" customWidth="1"/>
    <col min="10766" max="10766" width="10.7109375" style="8" customWidth="1"/>
    <col min="10767" max="10767" width="9.85546875" style="8" customWidth="1"/>
    <col min="10768" max="10768" width="27.42578125" style="8" customWidth="1"/>
    <col min="10769" max="11008" width="9.140625" style="8"/>
    <col min="11009" max="11009" width="7.140625" style="8" customWidth="1"/>
    <col min="11010" max="11010" width="14.5703125" style="8" customWidth="1"/>
    <col min="11011" max="11011" width="17.7109375" style="8" customWidth="1"/>
    <col min="11012" max="11013" width="12.7109375" style="8" customWidth="1"/>
    <col min="11014" max="11014" width="16.85546875" style="8" customWidth="1"/>
    <col min="11015" max="11015" width="21.5703125" style="8" customWidth="1"/>
    <col min="11016" max="11017" width="12.7109375" style="8" customWidth="1"/>
    <col min="11018" max="11018" width="16.7109375" style="8" customWidth="1"/>
    <col min="11019" max="11019" width="7.7109375" style="8" customWidth="1"/>
    <col min="11020" max="11020" width="8.85546875" style="8" customWidth="1"/>
    <col min="11021" max="11021" width="13.28515625" style="8" customWidth="1"/>
    <col min="11022" max="11022" width="10.7109375" style="8" customWidth="1"/>
    <col min="11023" max="11023" width="9.85546875" style="8" customWidth="1"/>
    <col min="11024" max="11024" width="27.42578125" style="8" customWidth="1"/>
    <col min="11025" max="11264" width="9.140625" style="8"/>
    <col min="11265" max="11265" width="7.140625" style="8" customWidth="1"/>
    <col min="11266" max="11266" width="14.5703125" style="8" customWidth="1"/>
    <col min="11267" max="11267" width="17.7109375" style="8" customWidth="1"/>
    <col min="11268" max="11269" width="12.7109375" style="8" customWidth="1"/>
    <col min="11270" max="11270" width="16.85546875" style="8" customWidth="1"/>
    <col min="11271" max="11271" width="21.5703125" style="8" customWidth="1"/>
    <col min="11272" max="11273" width="12.7109375" style="8" customWidth="1"/>
    <col min="11274" max="11274" width="16.7109375" style="8" customWidth="1"/>
    <col min="11275" max="11275" width="7.7109375" style="8" customWidth="1"/>
    <col min="11276" max="11276" width="8.85546875" style="8" customWidth="1"/>
    <col min="11277" max="11277" width="13.28515625" style="8" customWidth="1"/>
    <col min="11278" max="11278" width="10.7109375" style="8" customWidth="1"/>
    <col min="11279" max="11279" width="9.85546875" style="8" customWidth="1"/>
    <col min="11280" max="11280" width="27.42578125" style="8" customWidth="1"/>
    <col min="11281" max="11520" width="9.140625" style="8"/>
    <col min="11521" max="11521" width="7.140625" style="8" customWidth="1"/>
    <col min="11522" max="11522" width="14.5703125" style="8" customWidth="1"/>
    <col min="11523" max="11523" width="17.7109375" style="8" customWidth="1"/>
    <col min="11524" max="11525" width="12.7109375" style="8" customWidth="1"/>
    <col min="11526" max="11526" width="16.85546875" style="8" customWidth="1"/>
    <col min="11527" max="11527" width="21.5703125" style="8" customWidth="1"/>
    <col min="11528" max="11529" width="12.7109375" style="8" customWidth="1"/>
    <col min="11530" max="11530" width="16.7109375" style="8" customWidth="1"/>
    <col min="11531" max="11531" width="7.7109375" style="8" customWidth="1"/>
    <col min="11532" max="11532" width="8.85546875" style="8" customWidth="1"/>
    <col min="11533" max="11533" width="13.28515625" style="8" customWidth="1"/>
    <col min="11534" max="11534" width="10.7109375" style="8" customWidth="1"/>
    <col min="11535" max="11535" width="9.85546875" style="8" customWidth="1"/>
    <col min="11536" max="11536" width="27.42578125" style="8" customWidth="1"/>
    <col min="11537" max="11776" width="9.140625" style="8"/>
    <col min="11777" max="11777" width="7.140625" style="8" customWidth="1"/>
    <col min="11778" max="11778" width="14.5703125" style="8" customWidth="1"/>
    <col min="11779" max="11779" width="17.7109375" style="8" customWidth="1"/>
    <col min="11780" max="11781" width="12.7109375" style="8" customWidth="1"/>
    <col min="11782" max="11782" width="16.85546875" style="8" customWidth="1"/>
    <col min="11783" max="11783" width="21.5703125" style="8" customWidth="1"/>
    <col min="11784" max="11785" width="12.7109375" style="8" customWidth="1"/>
    <col min="11786" max="11786" width="16.7109375" style="8" customWidth="1"/>
    <col min="11787" max="11787" width="7.7109375" style="8" customWidth="1"/>
    <col min="11788" max="11788" width="8.85546875" style="8" customWidth="1"/>
    <col min="11789" max="11789" width="13.28515625" style="8" customWidth="1"/>
    <col min="11790" max="11790" width="10.7109375" style="8" customWidth="1"/>
    <col min="11791" max="11791" width="9.85546875" style="8" customWidth="1"/>
    <col min="11792" max="11792" width="27.42578125" style="8" customWidth="1"/>
    <col min="11793" max="12032" width="9.140625" style="8"/>
    <col min="12033" max="12033" width="7.140625" style="8" customWidth="1"/>
    <col min="12034" max="12034" width="14.5703125" style="8" customWidth="1"/>
    <col min="12035" max="12035" width="17.7109375" style="8" customWidth="1"/>
    <col min="12036" max="12037" width="12.7109375" style="8" customWidth="1"/>
    <col min="12038" max="12038" width="16.85546875" style="8" customWidth="1"/>
    <col min="12039" max="12039" width="21.5703125" style="8" customWidth="1"/>
    <col min="12040" max="12041" width="12.7109375" style="8" customWidth="1"/>
    <col min="12042" max="12042" width="16.7109375" style="8" customWidth="1"/>
    <col min="12043" max="12043" width="7.7109375" style="8" customWidth="1"/>
    <col min="12044" max="12044" width="8.85546875" style="8" customWidth="1"/>
    <col min="12045" max="12045" width="13.28515625" style="8" customWidth="1"/>
    <col min="12046" max="12046" width="10.7109375" style="8" customWidth="1"/>
    <col min="12047" max="12047" width="9.85546875" style="8" customWidth="1"/>
    <col min="12048" max="12048" width="27.42578125" style="8" customWidth="1"/>
    <col min="12049" max="12288" width="9.140625" style="8"/>
    <col min="12289" max="12289" width="7.140625" style="8" customWidth="1"/>
    <col min="12290" max="12290" width="14.5703125" style="8" customWidth="1"/>
    <col min="12291" max="12291" width="17.7109375" style="8" customWidth="1"/>
    <col min="12292" max="12293" width="12.7109375" style="8" customWidth="1"/>
    <col min="12294" max="12294" width="16.85546875" style="8" customWidth="1"/>
    <col min="12295" max="12295" width="21.5703125" style="8" customWidth="1"/>
    <col min="12296" max="12297" width="12.7109375" style="8" customWidth="1"/>
    <col min="12298" max="12298" width="16.7109375" style="8" customWidth="1"/>
    <col min="12299" max="12299" width="7.7109375" style="8" customWidth="1"/>
    <col min="12300" max="12300" width="8.85546875" style="8" customWidth="1"/>
    <col min="12301" max="12301" width="13.28515625" style="8" customWidth="1"/>
    <col min="12302" max="12302" width="10.7109375" style="8" customWidth="1"/>
    <col min="12303" max="12303" width="9.85546875" style="8" customWidth="1"/>
    <col min="12304" max="12304" width="27.42578125" style="8" customWidth="1"/>
    <col min="12305" max="12544" width="9.140625" style="8"/>
    <col min="12545" max="12545" width="7.140625" style="8" customWidth="1"/>
    <col min="12546" max="12546" width="14.5703125" style="8" customWidth="1"/>
    <col min="12547" max="12547" width="17.7109375" style="8" customWidth="1"/>
    <col min="12548" max="12549" width="12.7109375" style="8" customWidth="1"/>
    <col min="12550" max="12550" width="16.85546875" style="8" customWidth="1"/>
    <col min="12551" max="12551" width="21.5703125" style="8" customWidth="1"/>
    <col min="12552" max="12553" width="12.7109375" style="8" customWidth="1"/>
    <col min="12554" max="12554" width="16.7109375" style="8" customWidth="1"/>
    <col min="12555" max="12555" width="7.7109375" style="8" customWidth="1"/>
    <col min="12556" max="12556" width="8.85546875" style="8" customWidth="1"/>
    <col min="12557" max="12557" width="13.28515625" style="8" customWidth="1"/>
    <col min="12558" max="12558" width="10.7109375" style="8" customWidth="1"/>
    <col min="12559" max="12559" width="9.85546875" style="8" customWidth="1"/>
    <col min="12560" max="12560" width="27.42578125" style="8" customWidth="1"/>
    <col min="12561" max="12800" width="9.140625" style="8"/>
    <col min="12801" max="12801" width="7.140625" style="8" customWidth="1"/>
    <col min="12802" max="12802" width="14.5703125" style="8" customWidth="1"/>
    <col min="12803" max="12803" width="17.7109375" style="8" customWidth="1"/>
    <col min="12804" max="12805" width="12.7109375" style="8" customWidth="1"/>
    <col min="12806" max="12806" width="16.85546875" style="8" customWidth="1"/>
    <col min="12807" max="12807" width="21.5703125" style="8" customWidth="1"/>
    <col min="12808" max="12809" width="12.7109375" style="8" customWidth="1"/>
    <col min="12810" max="12810" width="16.7109375" style="8" customWidth="1"/>
    <col min="12811" max="12811" width="7.7109375" style="8" customWidth="1"/>
    <col min="12812" max="12812" width="8.85546875" style="8" customWidth="1"/>
    <col min="12813" max="12813" width="13.28515625" style="8" customWidth="1"/>
    <col min="12814" max="12814" width="10.7109375" style="8" customWidth="1"/>
    <col min="12815" max="12815" width="9.85546875" style="8" customWidth="1"/>
    <col min="12816" max="12816" width="27.42578125" style="8" customWidth="1"/>
    <col min="12817" max="13056" width="9.140625" style="8"/>
    <col min="13057" max="13057" width="7.140625" style="8" customWidth="1"/>
    <col min="13058" max="13058" width="14.5703125" style="8" customWidth="1"/>
    <col min="13059" max="13059" width="17.7109375" style="8" customWidth="1"/>
    <col min="13060" max="13061" width="12.7109375" style="8" customWidth="1"/>
    <col min="13062" max="13062" width="16.85546875" style="8" customWidth="1"/>
    <col min="13063" max="13063" width="21.5703125" style="8" customWidth="1"/>
    <col min="13064" max="13065" width="12.7109375" style="8" customWidth="1"/>
    <col min="13066" max="13066" width="16.7109375" style="8" customWidth="1"/>
    <col min="13067" max="13067" width="7.7109375" style="8" customWidth="1"/>
    <col min="13068" max="13068" width="8.85546875" style="8" customWidth="1"/>
    <col min="13069" max="13069" width="13.28515625" style="8" customWidth="1"/>
    <col min="13070" max="13070" width="10.7109375" style="8" customWidth="1"/>
    <col min="13071" max="13071" width="9.85546875" style="8" customWidth="1"/>
    <col min="13072" max="13072" width="27.42578125" style="8" customWidth="1"/>
    <col min="13073" max="13312" width="9.140625" style="8"/>
    <col min="13313" max="13313" width="7.140625" style="8" customWidth="1"/>
    <col min="13314" max="13314" width="14.5703125" style="8" customWidth="1"/>
    <col min="13315" max="13315" width="17.7109375" style="8" customWidth="1"/>
    <col min="13316" max="13317" width="12.7109375" style="8" customWidth="1"/>
    <col min="13318" max="13318" width="16.85546875" style="8" customWidth="1"/>
    <col min="13319" max="13319" width="21.5703125" style="8" customWidth="1"/>
    <col min="13320" max="13321" width="12.7109375" style="8" customWidth="1"/>
    <col min="13322" max="13322" width="16.7109375" style="8" customWidth="1"/>
    <col min="13323" max="13323" width="7.7109375" style="8" customWidth="1"/>
    <col min="13324" max="13324" width="8.85546875" style="8" customWidth="1"/>
    <col min="13325" max="13325" width="13.28515625" style="8" customWidth="1"/>
    <col min="13326" max="13326" width="10.7109375" style="8" customWidth="1"/>
    <col min="13327" max="13327" width="9.85546875" style="8" customWidth="1"/>
    <col min="13328" max="13328" width="27.42578125" style="8" customWidth="1"/>
    <col min="13329" max="13568" width="9.140625" style="8"/>
    <col min="13569" max="13569" width="7.140625" style="8" customWidth="1"/>
    <col min="13570" max="13570" width="14.5703125" style="8" customWidth="1"/>
    <col min="13571" max="13571" width="17.7109375" style="8" customWidth="1"/>
    <col min="13572" max="13573" width="12.7109375" style="8" customWidth="1"/>
    <col min="13574" max="13574" width="16.85546875" style="8" customWidth="1"/>
    <col min="13575" max="13575" width="21.5703125" style="8" customWidth="1"/>
    <col min="13576" max="13577" width="12.7109375" style="8" customWidth="1"/>
    <col min="13578" max="13578" width="16.7109375" style="8" customWidth="1"/>
    <col min="13579" max="13579" width="7.7109375" style="8" customWidth="1"/>
    <col min="13580" max="13580" width="8.85546875" style="8" customWidth="1"/>
    <col min="13581" max="13581" width="13.28515625" style="8" customWidth="1"/>
    <col min="13582" max="13582" width="10.7109375" style="8" customWidth="1"/>
    <col min="13583" max="13583" width="9.85546875" style="8" customWidth="1"/>
    <col min="13584" max="13584" width="27.42578125" style="8" customWidth="1"/>
    <col min="13585" max="13824" width="9.140625" style="8"/>
    <col min="13825" max="13825" width="7.140625" style="8" customWidth="1"/>
    <col min="13826" max="13826" width="14.5703125" style="8" customWidth="1"/>
    <col min="13827" max="13827" width="17.7109375" style="8" customWidth="1"/>
    <col min="13828" max="13829" width="12.7109375" style="8" customWidth="1"/>
    <col min="13830" max="13830" width="16.85546875" style="8" customWidth="1"/>
    <col min="13831" max="13831" width="21.5703125" style="8" customWidth="1"/>
    <col min="13832" max="13833" width="12.7109375" style="8" customWidth="1"/>
    <col min="13834" max="13834" width="16.7109375" style="8" customWidth="1"/>
    <col min="13835" max="13835" width="7.7109375" style="8" customWidth="1"/>
    <col min="13836" max="13836" width="8.85546875" style="8" customWidth="1"/>
    <col min="13837" max="13837" width="13.28515625" style="8" customWidth="1"/>
    <col min="13838" max="13838" width="10.7109375" style="8" customWidth="1"/>
    <col min="13839" max="13839" width="9.85546875" style="8" customWidth="1"/>
    <col min="13840" max="13840" width="27.42578125" style="8" customWidth="1"/>
    <col min="13841" max="14080" width="9.140625" style="8"/>
    <col min="14081" max="14081" width="7.140625" style="8" customWidth="1"/>
    <col min="14082" max="14082" width="14.5703125" style="8" customWidth="1"/>
    <col min="14083" max="14083" width="17.7109375" style="8" customWidth="1"/>
    <col min="14084" max="14085" width="12.7109375" style="8" customWidth="1"/>
    <col min="14086" max="14086" width="16.85546875" style="8" customWidth="1"/>
    <col min="14087" max="14087" width="21.5703125" style="8" customWidth="1"/>
    <col min="14088" max="14089" width="12.7109375" style="8" customWidth="1"/>
    <col min="14090" max="14090" width="16.7109375" style="8" customWidth="1"/>
    <col min="14091" max="14091" width="7.7109375" style="8" customWidth="1"/>
    <col min="14092" max="14092" width="8.85546875" style="8" customWidth="1"/>
    <col min="14093" max="14093" width="13.28515625" style="8" customWidth="1"/>
    <col min="14094" max="14094" width="10.7109375" style="8" customWidth="1"/>
    <col min="14095" max="14095" width="9.85546875" style="8" customWidth="1"/>
    <col min="14096" max="14096" width="27.42578125" style="8" customWidth="1"/>
    <col min="14097" max="14336" width="9.140625" style="8"/>
    <col min="14337" max="14337" width="7.140625" style="8" customWidth="1"/>
    <col min="14338" max="14338" width="14.5703125" style="8" customWidth="1"/>
    <col min="14339" max="14339" width="17.7109375" style="8" customWidth="1"/>
    <col min="14340" max="14341" width="12.7109375" style="8" customWidth="1"/>
    <col min="14342" max="14342" width="16.85546875" style="8" customWidth="1"/>
    <col min="14343" max="14343" width="21.5703125" style="8" customWidth="1"/>
    <col min="14344" max="14345" width="12.7109375" style="8" customWidth="1"/>
    <col min="14346" max="14346" width="16.7109375" style="8" customWidth="1"/>
    <col min="14347" max="14347" width="7.7109375" style="8" customWidth="1"/>
    <col min="14348" max="14348" width="8.85546875" style="8" customWidth="1"/>
    <col min="14349" max="14349" width="13.28515625" style="8" customWidth="1"/>
    <col min="14350" max="14350" width="10.7109375" style="8" customWidth="1"/>
    <col min="14351" max="14351" width="9.85546875" style="8" customWidth="1"/>
    <col min="14352" max="14352" width="27.42578125" style="8" customWidth="1"/>
    <col min="14353" max="14592" width="9.140625" style="8"/>
    <col min="14593" max="14593" width="7.140625" style="8" customWidth="1"/>
    <col min="14594" max="14594" width="14.5703125" style="8" customWidth="1"/>
    <col min="14595" max="14595" width="17.7109375" style="8" customWidth="1"/>
    <col min="14596" max="14597" width="12.7109375" style="8" customWidth="1"/>
    <col min="14598" max="14598" width="16.85546875" style="8" customWidth="1"/>
    <col min="14599" max="14599" width="21.5703125" style="8" customWidth="1"/>
    <col min="14600" max="14601" width="12.7109375" style="8" customWidth="1"/>
    <col min="14602" max="14602" width="16.7109375" style="8" customWidth="1"/>
    <col min="14603" max="14603" width="7.7109375" style="8" customWidth="1"/>
    <col min="14604" max="14604" width="8.85546875" style="8" customWidth="1"/>
    <col min="14605" max="14605" width="13.28515625" style="8" customWidth="1"/>
    <col min="14606" max="14606" width="10.7109375" style="8" customWidth="1"/>
    <col min="14607" max="14607" width="9.85546875" style="8" customWidth="1"/>
    <col min="14608" max="14608" width="27.42578125" style="8" customWidth="1"/>
    <col min="14609" max="14848" width="9.140625" style="8"/>
    <col min="14849" max="14849" width="7.140625" style="8" customWidth="1"/>
    <col min="14850" max="14850" width="14.5703125" style="8" customWidth="1"/>
    <col min="14851" max="14851" width="17.7109375" style="8" customWidth="1"/>
    <col min="14852" max="14853" width="12.7109375" style="8" customWidth="1"/>
    <col min="14854" max="14854" width="16.85546875" style="8" customWidth="1"/>
    <col min="14855" max="14855" width="21.5703125" style="8" customWidth="1"/>
    <col min="14856" max="14857" width="12.7109375" style="8" customWidth="1"/>
    <col min="14858" max="14858" width="16.7109375" style="8" customWidth="1"/>
    <col min="14859" max="14859" width="7.7109375" style="8" customWidth="1"/>
    <col min="14860" max="14860" width="8.85546875" style="8" customWidth="1"/>
    <col min="14861" max="14861" width="13.28515625" style="8" customWidth="1"/>
    <col min="14862" max="14862" width="10.7109375" style="8" customWidth="1"/>
    <col min="14863" max="14863" width="9.85546875" style="8" customWidth="1"/>
    <col min="14864" max="14864" width="27.42578125" style="8" customWidth="1"/>
    <col min="14865" max="15104" width="9.140625" style="8"/>
    <col min="15105" max="15105" width="7.140625" style="8" customWidth="1"/>
    <col min="15106" max="15106" width="14.5703125" style="8" customWidth="1"/>
    <col min="15107" max="15107" width="17.7109375" style="8" customWidth="1"/>
    <col min="15108" max="15109" width="12.7109375" style="8" customWidth="1"/>
    <col min="15110" max="15110" width="16.85546875" style="8" customWidth="1"/>
    <col min="15111" max="15111" width="21.5703125" style="8" customWidth="1"/>
    <col min="15112" max="15113" width="12.7109375" style="8" customWidth="1"/>
    <col min="15114" max="15114" width="16.7109375" style="8" customWidth="1"/>
    <col min="15115" max="15115" width="7.7109375" style="8" customWidth="1"/>
    <col min="15116" max="15116" width="8.85546875" style="8" customWidth="1"/>
    <col min="15117" max="15117" width="13.28515625" style="8" customWidth="1"/>
    <col min="15118" max="15118" width="10.7109375" style="8" customWidth="1"/>
    <col min="15119" max="15119" width="9.85546875" style="8" customWidth="1"/>
    <col min="15120" max="15120" width="27.42578125" style="8" customWidth="1"/>
    <col min="15121" max="15360" width="9.140625" style="8"/>
    <col min="15361" max="15361" width="7.140625" style="8" customWidth="1"/>
    <col min="15362" max="15362" width="14.5703125" style="8" customWidth="1"/>
    <col min="15363" max="15363" width="17.7109375" style="8" customWidth="1"/>
    <col min="15364" max="15365" width="12.7109375" style="8" customWidth="1"/>
    <col min="15366" max="15366" width="16.85546875" style="8" customWidth="1"/>
    <col min="15367" max="15367" width="21.5703125" style="8" customWidth="1"/>
    <col min="15368" max="15369" width="12.7109375" style="8" customWidth="1"/>
    <col min="15370" max="15370" width="16.7109375" style="8" customWidth="1"/>
    <col min="15371" max="15371" width="7.7109375" style="8" customWidth="1"/>
    <col min="15372" max="15372" width="8.85546875" style="8" customWidth="1"/>
    <col min="15373" max="15373" width="13.28515625" style="8" customWidth="1"/>
    <col min="15374" max="15374" width="10.7109375" style="8" customWidth="1"/>
    <col min="15375" max="15375" width="9.85546875" style="8" customWidth="1"/>
    <col min="15376" max="15376" width="27.42578125" style="8" customWidth="1"/>
    <col min="15377" max="15616" width="9.140625" style="8"/>
    <col min="15617" max="15617" width="7.140625" style="8" customWidth="1"/>
    <col min="15618" max="15618" width="14.5703125" style="8" customWidth="1"/>
    <col min="15619" max="15619" width="17.7109375" style="8" customWidth="1"/>
    <col min="15620" max="15621" width="12.7109375" style="8" customWidth="1"/>
    <col min="15622" max="15622" width="16.85546875" style="8" customWidth="1"/>
    <col min="15623" max="15623" width="21.5703125" style="8" customWidth="1"/>
    <col min="15624" max="15625" width="12.7109375" style="8" customWidth="1"/>
    <col min="15626" max="15626" width="16.7109375" style="8" customWidth="1"/>
    <col min="15627" max="15627" width="7.7109375" style="8" customWidth="1"/>
    <col min="15628" max="15628" width="8.85546875" style="8" customWidth="1"/>
    <col min="15629" max="15629" width="13.28515625" style="8" customWidth="1"/>
    <col min="15630" max="15630" width="10.7109375" style="8" customWidth="1"/>
    <col min="15631" max="15631" width="9.85546875" style="8" customWidth="1"/>
    <col min="15632" max="15632" width="27.42578125" style="8" customWidth="1"/>
    <col min="15633" max="15872" width="9.140625" style="8"/>
    <col min="15873" max="15873" width="7.140625" style="8" customWidth="1"/>
    <col min="15874" max="15874" width="14.5703125" style="8" customWidth="1"/>
    <col min="15875" max="15875" width="17.7109375" style="8" customWidth="1"/>
    <col min="15876" max="15877" width="12.7109375" style="8" customWidth="1"/>
    <col min="15878" max="15878" width="16.85546875" style="8" customWidth="1"/>
    <col min="15879" max="15879" width="21.5703125" style="8" customWidth="1"/>
    <col min="15880" max="15881" width="12.7109375" style="8" customWidth="1"/>
    <col min="15882" max="15882" width="16.7109375" style="8" customWidth="1"/>
    <col min="15883" max="15883" width="7.7109375" style="8" customWidth="1"/>
    <col min="15884" max="15884" width="8.85546875" style="8" customWidth="1"/>
    <col min="15885" max="15885" width="13.28515625" style="8" customWidth="1"/>
    <col min="15886" max="15886" width="10.7109375" style="8" customWidth="1"/>
    <col min="15887" max="15887" width="9.85546875" style="8" customWidth="1"/>
    <col min="15888" max="15888" width="27.42578125" style="8" customWidth="1"/>
    <col min="15889" max="16128" width="9.140625" style="8"/>
    <col min="16129" max="16129" width="7.140625" style="8" customWidth="1"/>
    <col min="16130" max="16130" width="14.5703125" style="8" customWidth="1"/>
    <col min="16131" max="16131" width="17.7109375" style="8" customWidth="1"/>
    <col min="16132" max="16133" width="12.7109375" style="8" customWidth="1"/>
    <col min="16134" max="16134" width="16.85546875" style="8" customWidth="1"/>
    <col min="16135" max="16135" width="21.5703125" style="8" customWidth="1"/>
    <col min="16136" max="16137" width="12.7109375" style="8" customWidth="1"/>
    <col min="16138" max="16138" width="16.7109375" style="8" customWidth="1"/>
    <col min="16139" max="16139" width="7.7109375" style="8" customWidth="1"/>
    <col min="16140" max="16140" width="8.85546875" style="8" customWidth="1"/>
    <col min="16141" max="16141" width="13.28515625" style="8" customWidth="1"/>
    <col min="16142" max="16142" width="10.7109375" style="8" customWidth="1"/>
    <col min="16143" max="16143" width="9.85546875" style="8" customWidth="1"/>
    <col min="16144" max="16144" width="27.42578125" style="8" customWidth="1"/>
    <col min="16145" max="16384" width="9.140625" style="8"/>
  </cols>
  <sheetData>
    <row r="2" spans="1:16" s="10" customFormat="1" ht="15.75">
      <c r="A2" s="276" t="s">
        <v>67</v>
      </c>
      <c r="B2" s="276"/>
      <c r="C2" s="12">
        <v>504</v>
      </c>
      <c r="D2" s="35" t="s">
        <v>79</v>
      </c>
      <c r="E2" s="36" t="s">
        <v>80</v>
      </c>
      <c r="F2" s="11" t="s">
        <v>68</v>
      </c>
      <c r="G2" s="277" t="s">
        <v>113</v>
      </c>
      <c r="H2" s="277"/>
      <c r="I2" s="277"/>
      <c r="J2" s="277"/>
      <c r="K2" s="277"/>
      <c r="L2" s="277"/>
      <c r="M2" s="277"/>
      <c r="N2" s="277"/>
      <c r="O2" s="277"/>
    </row>
    <row r="3" spans="1:16">
      <c r="A3" s="274"/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</row>
    <row r="4" spans="1:16">
      <c r="A4" s="279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14"/>
    </row>
    <row r="5" spans="1:16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14"/>
    </row>
    <row r="6" spans="1:16" ht="45" customHeight="1">
      <c r="A6" s="5" t="s">
        <v>40</v>
      </c>
      <c r="B6" s="280" t="s">
        <v>41</v>
      </c>
      <c r="C6" s="280" t="s">
        <v>44</v>
      </c>
      <c r="D6" s="280" t="s">
        <v>53</v>
      </c>
      <c r="E6" s="280"/>
      <c r="F6" s="280"/>
      <c r="G6" s="282" t="s">
        <v>47</v>
      </c>
      <c r="H6" s="282" t="s">
        <v>54</v>
      </c>
      <c r="I6" s="282" t="s">
        <v>46</v>
      </c>
      <c r="J6" s="283" t="s">
        <v>45</v>
      </c>
      <c r="K6" s="280" t="s">
        <v>56</v>
      </c>
      <c r="L6" s="280" t="s">
        <v>55</v>
      </c>
      <c r="M6" s="280" t="s">
        <v>38</v>
      </c>
      <c r="N6" s="280"/>
      <c r="O6" s="280"/>
      <c r="P6" s="9"/>
    </row>
    <row r="7" spans="1:16">
      <c r="A7" s="5" t="s">
        <v>42</v>
      </c>
      <c r="B7" s="280"/>
      <c r="C7" s="280"/>
      <c r="D7" s="46" t="s">
        <v>62</v>
      </c>
      <c r="E7" s="46" t="s">
        <v>63</v>
      </c>
      <c r="F7" s="46" t="s">
        <v>64</v>
      </c>
      <c r="G7" s="282"/>
      <c r="H7" s="282"/>
      <c r="I7" s="282"/>
      <c r="J7" s="284"/>
      <c r="K7" s="280"/>
      <c r="L7" s="280"/>
      <c r="M7" s="280"/>
      <c r="N7" s="280"/>
      <c r="O7" s="280"/>
      <c r="P7" s="9"/>
    </row>
    <row r="8" spans="1:16">
      <c r="A8" s="13">
        <v>1</v>
      </c>
      <c r="B8" s="40" t="s">
        <v>173</v>
      </c>
      <c r="C8" s="120" t="s">
        <v>200</v>
      </c>
      <c r="D8" s="39">
        <v>0</v>
      </c>
      <c r="E8" s="39">
        <v>0</v>
      </c>
      <c r="F8" s="39">
        <v>0</v>
      </c>
      <c r="G8" s="39">
        <v>1099</v>
      </c>
      <c r="H8" s="39">
        <v>1.01</v>
      </c>
      <c r="I8" s="39">
        <v>19.5</v>
      </c>
      <c r="J8" s="42">
        <v>15.5</v>
      </c>
      <c r="K8" s="39">
        <v>5</v>
      </c>
      <c r="L8" s="41">
        <v>2</v>
      </c>
      <c r="M8" s="278"/>
      <c r="N8" s="278"/>
      <c r="O8" s="278"/>
      <c r="P8" s="9"/>
    </row>
    <row r="9" spans="1:16">
      <c r="A9" s="13">
        <v>2</v>
      </c>
      <c r="B9" s="43"/>
      <c r="C9" s="39"/>
      <c r="D9" s="39"/>
      <c r="E9" s="39"/>
      <c r="F9" s="39"/>
      <c r="G9" s="39"/>
      <c r="H9" s="39"/>
      <c r="I9" s="39"/>
      <c r="J9" s="39"/>
      <c r="K9" s="39"/>
      <c r="L9" s="41"/>
      <c r="M9" s="278"/>
      <c r="N9" s="278"/>
      <c r="O9" s="278"/>
      <c r="P9" s="9"/>
    </row>
    <row r="10" spans="1:16">
      <c r="A10" s="13">
        <v>3</v>
      </c>
      <c r="B10" s="43"/>
      <c r="C10" s="39"/>
      <c r="D10" s="39"/>
      <c r="E10" s="39"/>
      <c r="F10" s="39"/>
      <c r="G10" s="39"/>
      <c r="H10" s="39"/>
      <c r="I10" s="39"/>
      <c r="J10" s="39"/>
      <c r="K10" s="39"/>
      <c r="L10" s="41"/>
      <c r="M10" s="278"/>
      <c r="N10" s="278"/>
      <c r="O10" s="278"/>
      <c r="P10" s="9"/>
    </row>
    <row r="11" spans="1:16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79" t="s">
        <v>66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14"/>
    </row>
    <row r="14" spans="1:16" s="4" customFormat="1">
      <c r="A14" s="279"/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3"/>
    </row>
    <row r="15" spans="1:16" s="4" customFormat="1" ht="42.75" customHeight="1">
      <c r="A15" s="5" t="s">
        <v>40</v>
      </c>
      <c r="B15" s="280" t="s">
        <v>41</v>
      </c>
      <c r="C15" s="280" t="s">
        <v>44</v>
      </c>
      <c r="D15" s="280" t="s">
        <v>57</v>
      </c>
      <c r="E15" s="280"/>
      <c r="F15" s="280" t="s">
        <v>58</v>
      </c>
      <c r="G15" s="280"/>
      <c r="H15" s="280" t="s">
        <v>43</v>
      </c>
      <c r="I15" s="280"/>
      <c r="J15" s="280" t="s">
        <v>59</v>
      </c>
      <c r="K15" s="280"/>
      <c r="L15" s="280" t="s">
        <v>60</v>
      </c>
      <c r="M15" s="280"/>
      <c r="N15" s="280" t="s">
        <v>61</v>
      </c>
      <c r="O15" s="280"/>
    </row>
    <row r="16" spans="1:16" ht="27.75" customHeight="1">
      <c r="A16" s="5" t="s">
        <v>42</v>
      </c>
      <c r="B16" s="280"/>
      <c r="C16" s="280"/>
      <c r="D16" s="45" t="s">
        <v>85</v>
      </c>
      <c r="E16" s="45" t="s">
        <v>84</v>
      </c>
      <c r="F16" s="45" t="s">
        <v>85</v>
      </c>
      <c r="G16" s="45" t="s">
        <v>84</v>
      </c>
      <c r="H16" s="45" t="s">
        <v>86</v>
      </c>
      <c r="I16" s="45" t="s">
        <v>84</v>
      </c>
      <c r="J16" s="45" t="s">
        <v>85</v>
      </c>
      <c r="K16" s="45" t="s">
        <v>83</v>
      </c>
      <c r="L16" s="45" t="s">
        <v>85</v>
      </c>
      <c r="M16" s="45" t="s">
        <v>84</v>
      </c>
      <c r="N16" s="45" t="s">
        <v>85</v>
      </c>
      <c r="O16" s="45" t="s">
        <v>83</v>
      </c>
    </row>
    <row r="17" spans="1:15" ht="17.25" customHeight="1">
      <c r="A17" s="30">
        <v>1</v>
      </c>
      <c r="B17" s="37" t="s">
        <v>97</v>
      </c>
      <c r="C17" s="52" t="s">
        <v>114</v>
      </c>
      <c r="D17" s="40"/>
      <c r="E17" s="40">
        <v>23</v>
      </c>
      <c r="F17" s="40"/>
      <c r="G17" s="40">
        <v>23</v>
      </c>
      <c r="H17" s="41"/>
      <c r="I17" s="40">
        <v>23</v>
      </c>
      <c r="J17" s="40"/>
      <c r="K17" s="40">
        <v>23</v>
      </c>
      <c r="L17" s="40"/>
      <c r="M17" s="40">
        <v>23</v>
      </c>
      <c r="N17" s="40"/>
      <c r="O17" s="40"/>
    </row>
    <row r="18" spans="1:15" ht="25.5">
      <c r="A18" s="13">
        <v>2</v>
      </c>
      <c r="B18" s="37" t="s">
        <v>106</v>
      </c>
      <c r="C18" s="38" t="s">
        <v>115</v>
      </c>
      <c r="D18" s="40"/>
      <c r="E18" s="40"/>
      <c r="F18" s="40"/>
      <c r="G18" s="40"/>
      <c r="H18" s="41"/>
      <c r="I18" s="40">
        <v>23</v>
      </c>
      <c r="J18" s="40"/>
      <c r="K18" s="40">
        <v>23</v>
      </c>
      <c r="L18" s="40"/>
      <c r="M18" s="40">
        <v>23</v>
      </c>
      <c r="N18" s="40"/>
      <c r="O18" s="40"/>
    </row>
    <row r="19" spans="1:15" ht="33.75" customHeight="1">
      <c r="A19" s="13">
        <v>3</v>
      </c>
      <c r="B19" s="37" t="s">
        <v>116</v>
      </c>
      <c r="C19" s="34" t="s">
        <v>124</v>
      </c>
      <c r="D19" s="40"/>
      <c r="E19" s="40">
        <v>35</v>
      </c>
      <c r="F19" s="40"/>
      <c r="G19" s="40"/>
      <c r="H19" s="41"/>
      <c r="I19" s="40">
        <v>32</v>
      </c>
      <c r="J19" s="40"/>
      <c r="K19" s="40"/>
      <c r="L19" s="40"/>
      <c r="M19" s="40">
        <v>3</v>
      </c>
      <c r="N19" s="40"/>
      <c r="O19" s="40"/>
    </row>
    <row r="20" spans="1:15" ht="27.75" customHeight="1">
      <c r="A20" s="15">
        <v>4</v>
      </c>
      <c r="B20" s="37" t="s">
        <v>137</v>
      </c>
      <c r="C20" s="34" t="s">
        <v>199</v>
      </c>
      <c r="D20" s="40"/>
      <c r="E20" s="40"/>
      <c r="F20" s="40"/>
      <c r="G20" s="40"/>
      <c r="H20" s="41"/>
      <c r="I20" s="40"/>
      <c r="J20" s="40"/>
      <c r="K20" s="40">
        <v>24.19</v>
      </c>
      <c r="L20" s="40"/>
      <c r="M20" s="40">
        <v>47.19</v>
      </c>
      <c r="N20" s="40"/>
      <c r="O20" s="40"/>
    </row>
    <row r="21" spans="1:15" ht="29.25" customHeight="1">
      <c r="A21" s="15">
        <v>5</v>
      </c>
      <c r="B21" s="37" t="s">
        <v>173</v>
      </c>
      <c r="C21" s="34" t="s">
        <v>199</v>
      </c>
      <c r="D21" s="40"/>
      <c r="E21" s="40"/>
      <c r="F21" s="40"/>
      <c r="G21" s="40"/>
      <c r="H21" s="41"/>
      <c r="I21" s="40">
        <v>35</v>
      </c>
      <c r="J21" s="40"/>
      <c r="K21" s="40">
        <v>6.86</v>
      </c>
      <c r="L21" s="40"/>
      <c r="M21" s="40">
        <v>24.05</v>
      </c>
      <c r="N21" s="40"/>
      <c r="O21" s="40"/>
    </row>
    <row r="22" spans="1:15">
      <c r="A22" s="31">
        <v>6</v>
      </c>
      <c r="B22" s="37" t="s">
        <v>213</v>
      </c>
      <c r="C22" s="34" t="s">
        <v>233</v>
      </c>
      <c r="D22" s="40"/>
      <c r="E22" s="40"/>
      <c r="F22" s="40"/>
      <c r="G22" s="40"/>
      <c r="H22" s="41"/>
      <c r="I22" s="40"/>
      <c r="J22" s="40"/>
      <c r="K22" s="40">
        <v>43.25</v>
      </c>
      <c r="L22" s="40"/>
      <c r="M22" s="40">
        <v>9.3000000000000007</v>
      </c>
      <c r="N22" s="40">
        <v>58</v>
      </c>
      <c r="O22" s="40"/>
    </row>
    <row r="23" spans="1:15">
      <c r="A23" s="31">
        <v>7</v>
      </c>
      <c r="B23" s="37" t="s">
        <v>234</v>
      </c>
      <c r="C23" s="34" t="s">
        <v>233</v>
      </c>
      <c r="D23" s="40"/>
      <c r="E23" s="40"/>
      <c r="F23" s="40"/>
      <c r="G23" s="40"/>
      <c r="H23" s="41"/>
      <c r="I23" s="40"/>
      <c r="J23" s="40"/>
      <c r="K23" s="40">
        <v>21.15</v>
      </c>
      <c r="L23" s="44"/>
      <c r="M23" s="40">
        <v>30.45</v>
      </c>
      <c r="N23" s="40">
        <v>30.45</v>
      </c>
      <c r="O23" s="40"/>
    </row>
    <row r="24" spans="1:15">
      <c r="A24" s="31">
        <v>8</v>
      </c>
      <c r="B24" s="37"/>
      <c r="C24" s="34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4"/>
    </row>
    <row r="25" spans="1:15">
      <c r="A25" s="32">
        <v>9</v>
      </c>
      <c r="B25" s="37"/>
      <c r="C25" s="34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</row>
    <row r="26" spans="1:15">
      <c r="A26" s="32">
        <v>10</v>
      </c>
      <c r="B26" s="37"/>
      <c r="C26" s="34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</row>
    <row r="27" spans="1:15">
      <c r="A27" s="32">
        <v>11</v>
      </c>
      <c r="B27" s="43"/>
      <c r="C27" s="34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</row>
    <row r="28" spans="1:15">
      <c r="B28" s="2"/>
      <c r="D28" s="2"/>
      <c r="H28" s="2"/>
      <c r="I28" s="2"/>
      <c r="M28" s="2"/>
    </row>
    <row r="29" spans="1:15">
      <c r="A29" s="281" t="s">
        <v>88</v>
      </c>
      <c r="B29" s="281"/>
      <c r="C29" s="281"/>
      <c r="D29" s="281"/>
      <c r="E29" s="281"/>
      <c r="F29" s="281"/>
      <c r="G29" s="281"/>
      <c r="H29" s="281"/>
      <c r="I29" s="281"/>
      <c r="J29" s="281"/>
      <c r="K29" s="281"/>
    </row>
    <row r="30" spans="1:15" ht="15.75">
      <c r="A30" s="275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</row>
    <row r="33" spans="2:13">
      <c r="B33" s="2"/>
      <c r="D33" s="2"/>
      <c r="H33" s="2"/>
      <c r="I33" s="2"/>
      <c r="M33" s="2"/>
    </row>
  </sheetData>
  <mergeCells count="28">
    <mergeCell ref="A29:K29"/>
    <mergeCell ref="D6:F6"/>
    <mergeCell ref="F15:G15"/>
    <mergeCell ref="M8:O8"/>
    <mergeCell ref="G6:G7"/>
    <mergeCell ref="H6:H7"/>
    <mergeCell ref="I6:I7"/>
    <mergeCell ref="J6:J7"/>
    <mergeCell ref="H15:I15"/>
    <mergeCell ref="J15:K15"/>
    <mergeCell ref="L15:M15"/>
    <mergeCell ref="N15:O15"/>
    <mergeCell ref="A3:P3"/>
    <mergeCell ref="A30:O30"/>
    <mergeCell ref="A2:B2"/>
    <mergeCell ref="G2:O2"/>
    <mergeCell ref="M9:O9"/>
    <mergeCell ref="M10:O10"/>
    <mergeCell ref="A4:O5"/>
    <mergeCell ref="A13:O14"/>
    <mergeCell ref="K6:K7"/>
    <mergeCell ref="L6:L7"/>
    <mergeCell ref="M6:O7"/>
    <mergeCell ref="B6:B7"/>
    <mergeCell ref="C6:C7"/>
    <mergeCell ref="B15:B16"/>
    <mergeCell ref="C15:C16"/>
    <mergeCell ref="D15:E15"/>
  </mergeCells>
  <pageMargins left="0.70866141732283472" right="0.6" top="0.74803149606299213" bottom="0.74803149606299213" header="0.31496062992125984" footer="0.31496062992125984"/>
  <pageSetup paperSize="9" scale="7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topLeftCell="A4" zoomScale="83" zoomScaleSheetLayoutView="83" workbookViewId="0">
      <selection activeCell="D16" sqref="D16:Q16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60" t="s">
        <v>137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60">
        <v>6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60" t="s">
        <v>5</v>
      </c>
      <c r="B7" s="60" t="s">
        <v>6</v>
      </c>
      <c r="C7" s="59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30" customHeight="1">
      <c r="A9" s="23">
        <v>0.25</v>
      </c>
      <c r="B9" s="23">
        <v>0.66666666666666663</v>
      </c>
      <c r="C9" s="24">
        <v>0.41666666666666669</v>
      </c>
      <c r="D9" s="453" t="s">
        <v>156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63.75" customHeight="1">
      <c r="A10" s="23">
        <v>0.66666666666666663</v>
      </c>
      <c r="B10" s="23">
        <v>0.75</v>
      </c>
      <c r="C10" s="24">
        <v>8.3333333333333329E-2</v>
      </c>
      <c r="D10" s="453" t="s">
        <v>157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57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1.5" customHeight="1">
      <c r="A15" s="23">
        <v>0.75</v>
      </c>
      <c r="B15" s="23">
        <v>0.95833333333333337</v>
      </c>
      <c r="C15" s="24">
        <v>0.20833333333333334</v>
      </c>
      <c r="D15" s="453" t="s">
        <v>158</v>
      </c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5"/>
    </row>
    <row r="16" spans="1:26" s="25" customFormat="1" ht="60.75" customHeight="1">
      <c r="A16" s="23">
        <v>0.95833333333333337</v>
      </c>
      <c r="B16" s="23">
        <v>0.25</v>
      </c>
      <c r="C16" s="24">
        <v>0.29166666666666669</v>
      </c>
      <c r="D16" s="453" t="s">
        <v>172</v>
      </c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22.5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108</v>
      </c>
      <c r="F21" s="6">
        <f>E21+D21</f>
        <v>132</v>
      </c>
      <c r="G21" s="440" t="s">
        <v>25</v>
      </c>
      <c r="H21" s="483"/>
      <c r="I21" s="441"/>
      <c r="J21" s="60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104</v>
      </c>
      <c r="F22" s="6">
        <f>E22+D22</f>
        <v>127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59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4</v>
      </c>
      <c r="F24" s="7">
        <f>E24+D24</f>
        <v>5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4</v>
      </c>
      <c r="F25" s="6">
        <f>E25+D25</f>
        <v>5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159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56.2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D13:Q13"/>
    <mergeCell ref="D15:Q15"/>
    <mergeCell ref="D16:Q16"/>
    <mergeCell ref="D17:Q17"/>
    <mergeCell ref="D18:Q18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F42" sqref="F42:G42"/>
    </sheetView>
  </sheetViews>
  <sheetFormatPr defaultRowHeight="12.75"/>
  <cols>
    <col min="18" max="18" width="22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20" ht="23.25" customHeight="1" thickBot="1">
      <c r="A1" s="517" t="s">
        <v>154</v>
      </c>
      <c r="B1" s="518"/>
      <c r="C1" s="518"/>
      <c r="D1" s="519"/>
      <c r="E1" s="520" t="s">
        <v>153</v>
      </c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0" ht="34.5" thickBot="1">
      <c r="A2" s="78"/>
      <c r="B2" s="76" t="s">
        <v>152</v>
      </c>
      <c r="C2" s="76" t="s">
        <v>151</v>
      </c>
      <c r="D2" s="76"/>
      <c r="E2" s="76"/>
      <c r="F2" s="76" t="s">
        <v>150</v>
      </c>
      <c r="G2" s="77" t="s">
        <v>149</v>
      </c>
      <c r="H2" s="77" t="s">
        <v>148</v>
      </c>
      <c r="I2" s="76" t="s">
        <v>147</v>
      </c>
      <c r="J2" s="77" t="s">
        <v>146</v>
      </c>
      <c r="K2" s="77" t="s">
        <v>145</v>
      </c>
      <c r="L2" s="76" t="s">
        <v>144</v>
      </c>
      <c r="M2" s="76" t="s">
        <v>143</v>
      </c>
      <c r="N2" s="74" t="s">
        <v>142</v>
      </c>
      <c r="O2" s="75" t="s">
        <v>141</v>
      </c>
      <c r="P2" s="74" t="s">
        <v>140</v>
      </c>
      <c r="Q2" s="73" t="s">
        <v>139</v>
      </c>
      <c r="R2" s="72" t="s">
        <v>38</v>
      </c>
    </row>
    <row r="3" spans="1:20" ht="13.5" thickBot="1">
      <c r="A3" s="523"/>
      <c r="B3" s="524"/>
      <c r="C3" s="524"/>
      <c r="D3" s="525"/>
      <c r="E3" s="523"/>
      <c r="F3" s="524"/>
      <c r="G3" s="524"/>
      <c r="H3" s="525"/>
      <c r="I3" s="523"/>
      <c r="J3" s="524"/>
      <c r="K3" s="524"/>
      <c r="L3" s="525"/>
      <c r="M3" s="523"/>
      <c r="N3" s="524"/>
      <c r="O3" s="524"/>
      <c r="P3" s="524"/>
      <c r="Q3" s="71"/>
      <c r="R3" s="70"/>
      <c r="S3" s="69"/>
      <c r="T3" s="68"/>
    </row>
    <row r="4" spans="1:20">
      <c r="A4" s="526">
        <v>1</v>
      </c>
      <c r="B4" s="527" t="s">
        <v>160</v>
      </c>
      <c r="C4" s="512"/>
      <c r="D4" s="512"/>
      <c r="E4" s="512"/>
      <c r="F4" s="529" t="s">
        <v>168</v>
      </c>
      <c r="G4" s="529" t="s">
        <v>168</v>
      </c>
      <c r="H4" s="504">
        <v>1</v>
      </c>
      <c r="I4" s="502">
        <v>0</v>
      </c>
      <c r="J4" s="512" t="s">
        <v>168</v>
      </c>
      <c r="K4" s="512" t="s">
        <v>168</v>
      </c>
      <c r="L4" s="512"/>
      <c r="M4" s="512"/>
      <c r="N4" s="512"/>
      <c r="O4" s="513">
        <v>0</v>
      </c>
      <c r="P4" s="513">
        <v>20</v>
      </c>
      <c r="Q4" s="90"/>
      <c r="R4" s="515" t="s">
        <v>169</v>
      </c>
    </row>
    <row r="5" spans="1:20">
      <c r="A5" s="507"/>
      <c r="B5" s="528"/>
      <c r="C5" s="501"/>
      <c r="D5" s="501"/>
      <c r="E5" s="501"/>
      <c r="F5" s="514"/>
      <c r="G5" s="514"/>
      <c r="H5" s="505"/>
      <c r="I5" s="503"/>
      <c r="J5" s="501"/>
      <c r="K5" s="501"/>
      <c r="L5" s="501"/>
      <c r="M5" s="501"/>
      <c r="N5" s="501"/>
      <c r="O5" s="514"/>
      <c r="P5" s="514"/>
      <c r="Q5" s="82"/>
      <c r="R5" s="516"/>
    </row>
    <row r="6" spans="1:20">
      <c r="A6" s="532">
        <v>2</v>
      </c>
      <c r="B6" s="534" t="s">
        <v>162</v>
      </c>
      <c r="C6" s="498"/>
      <c r="D6" s="498"/>
      <c r="E6" s="530"/>
      <c r="F6" s="498">
        <v>6.33</v>
      </c>
      <c r="G6" s="539" t="s">
        <v>168</v>
      </c>
      <c r="H6" s="504">
        <v>1</v>
      </c>
      <c r="I6" s="504">
        <v>0</v>
      </c>
      <c r="J6" s="510"/>
      <c r="K6" s="510"/>
      <c r="L6" s="510"/>
      <c r="M6" s="510"/>
      <c r="N6" s="545"/>
      <c r="O6" s="543">
        <v>0</v>
      </c>
      <c r="P6" s="543">
        <v>55</v>
      </c>
      <c r="Q6" s="541"/>
      <c r="R6" s="547"/>
    </row>
    <row r="7" spans="1:20">
      <c r="A7" s="533"/>
      <c r="B7" s="535"/>
      <c r="C7" s="499"/>
      <c r="D7" s="499"/>
      <c r="E7" s="531"/>
      <c r="F7" s="499"/>
      <c r="G7" s="499"/>
      <c r="H7" s="505"/>
      <c r="I7" s="505"/>
      <c r="J7" s="511"/>
      <c r="K7" s="511"/>
      <c r="L7" s="511"/>
      <c r="M7" s="511"/>
      <c r="N7" s="546"/>
      <c r="O7" s="544"/>
      <c r="P7" s="544"/>
      <c r="Q7" s="542"/>
      <c r="R7" s="547"/>
    </row>
    <row r="8" spans="1:20">
      <c r="A8" s="506">
        <v>3</v>
      </c>
      <c r="B8" s="496" t="s">
        <v>161</v>
      </c>
      <c r="C8" s="500"/>
      <c r="D8" s="92"/>
      <c r="E8" s="500"/>
      <c r="F8" s="538">
        <v>2.97</v>
      </c>
      <c r="G8" s="538">
        <v>9.3000000000000007</v>
      </c>
      <c r="H8" s="504">
        <v>1</v>
      </c>
      <c r="I8" s="502">
        <v>0</v>
      </c>
      <c r="J8" s="500"/>
      <c r="K8" s="500"/>
      <c r="L8" s="500"/>
      <c r="M8" s="500"/>
      <c r="N8" s="500"/>
      <c r="O8" s="538">
        <v>0</v>
      </c>
      <c r="P8" s="538">
        <v>55</v>
      </c>
      <c r="Q8" s="500"/>
      <c r="R8" s="540"/>
    </row>
    <row r="9" spans="1:20">
      <c r="A9" s="507"/>
      <c r="B9" s="497"/>
      <c r="C9" s="501"/>
      <c r="D9" s="91"/>
      <c r="E9" s="501"/>
      <c r="F9" s="514"/>
      <c r="G9" s="514"/>
      <c r="H9" s="505"/>
      <c r="I9" s="503"/>
      <c r="J9" s="501"/>
      <c r="K9" s="501"/>
      <c r="L9" s="501"/>
      <c r="M9" s="501"/>
      <c r="N9" s="501"/>
      <c r="O9" s="514"/>
      <c r="P9" s="514"/>
      <c r="Q9" s="501"/>
      <c r="R9" s="516"/>
    </row>
    <row r="10" spans="1:20">
      <c r="A10" s="532">
        <v>4</v>
      </c>
      <c r="B10" s="534" t="s">
        <v>163</v>
      </c>
      <c r="C10" s="83"/>
      <c r="D10" s="498"/>
      <c r="E10" s="530"/>
      <c r="F10" s="498">
        <v>5.34</v>
      </c>
      <c r="G10" s="498">
        <v>14.64</v>
      </c>
      <c r="H10" s="504">
        <v>1</v>
      </c>
      <c r="I10" s="504">
        <v>0</v>
      </c>
      <c r="J10" s="510"/>
      <c r="K10" s="510"/>
      <c r="L10" s="510"/>
      <c r="M10" s="510"/>
      <c r="N10" s="545"/>
      <c r="O10" s="543">
        <v>2</v>
      </c>
      <c r="P10" s="543">
        <v>50</v>
      </c>
      <c r="Q10" s="541"/>
      <c r="R10" s="547" t="s">
        <v>170</v>
      </c>
    </row>
    <row r="11" spans="1:20">
      <c r="A11" s="533"/>
      <c r="B11" s="535"/>
      <c r="C11" s="86"/>
      <c r="D11" s="499"/>
      <c r="E11" s="531"/>
      <c r="F11" s="499"/>
      <c r="G11" s="499"/>
      <c r="H11" s="505"/>
      <c r="I11" s="505"/>
      <c r="J11" s="511"/>
      <c r="K11" s="511"/>
      <c r="L11" s="511"/>
      <c r="M11" s="511"/>
      <c r="N11" s="546"/>
      <c r="O11" s="544"/>
      <c r="P11" s="544"/>
      <c r="Q11" s="542"/>
      <c r="R11" s="547"/>
      <c r="S11" s="61"/>
    </row>
    <row r="12" spans="1:20">
      <c r="A12" s="506">
        <v>5</v>
      </c>
      <c r="B12" s="496" t="s">
        <v>164</v>
      </c>
      <c r="C12" s="92"/>
      <c r="D12" s="500"/>
      <c r="E12" s="500"/>
      <c r="F12" s="500">
        <v>5.34</v>
      </c>
      <c r="G12" s="500">
        <v>19.98</v>
      </c>
      <c r="H12" s="502">
        <v>1</v>
      </c>
      <c r="I12" s="502">
        <v>0</v>
      </c>
      <c r="J12" s="500"/>
      <c r="K12" s="500"/>
      <c r="L12" s="500"/>
      <c r="M12" s="500"/>
      <c r="N12" s="500"/>
      <c r="O12" s="500">
        <v>2</v>
      </c>
      <c r="P12" s="538">
        <v>40</v>
      </c>
      <c r="Q12" s="500"/>
      <c r="R12" s="540"/>
      <c r="S12" s="61"/>
    </row>
    <row r="13" spans="1:20">
      <c r="A13" s="507"/>
      <c r="B13" s="497"/>
      <c r="C13" s="79"/>
      <c r="D13" s="501"/>
      <c r="E13" s="501"/>
      <c r="F13" s="501"/>
      <c r="G13" s="501"/>
      <c r="H13" s="503"/>
      <c r="I13" s="503"/>
      <c r="J13" s="501"/>
      <c r="K13" s="501"/>
      <c r="L13" s="501"/>
      <c r="M13" s="501"/>
      <c r="N13" s="501"/>
      <c r="O13" s="501"/>
      <c r="P13" s="514"/>
      <c r="Q13" s="501"/>
      <c r="R13" s="516"/>
    </row>
    <row r="14" spans="1:20">
      <c r="A14" s="532">
        <v>6</v>
      </c>
      <c r="B14" s="534" t="s">
        <v>165</v>
      </c>
      <c r="C14" s="83"/>
      <c r="D14" s="498"/>
      <c r="E14" s="530"/>
      <c r="F14" s="498">
        <v>2.37</v>
      </c>
      <c r="G14" s="498">
        <v>22.35</v>
      </c>
      <c r="H14" s="504">
        <v>10</v>
      </c>
      <c r="I14" s="504">
        <v>0</v>
      </c>
      <c r="J14" s="510"/>
      <c r="K14" s="510"/>
      <c r="L14" s="510"/>
      <c r="M14" s="510"/>
      <c r="N14" s="545"/>
      <c r="O14" s="543">
        <v>1</v>
      </c>
      <c r="P14" s="543">
        <v>40</v>
      </c>
      <c r="Q14" s="541"/>
      <c r="R14" s="540"/>
    </row>
    <row r="15" spans="1:20">
      <c r="A15" s="533"/>
      <c r="B15" s="535"/>
      <c r="C15" s="79"/>
      <c r="D15" s="499"/>
      <c r="E15" s="531"/>
      <c r="F15" s="499"/>
      <c r="G15" s="499"/>
      <c r="H15" s="505"/>
      <c r="I15" s="505"/>
      <c r="J15" s="511"/>
      <c r="K15" s="511"/>
      <c r="L15" s="511"/>
      <c r="M15" s="511"/>
      <c r="N15" s="546"/>
      <c r="O15" s="544"/>
      <c r="P15" s="544"/>
      <c r="Q15" s="542"/>
      <c r="R15" s="516"/>
    </row>
    <row r="16" spans="1:20">
      <c r="A16" s="532">
        <v>7</v>
      </c>
      <c r="B16" s="496" t="s">
        <v>166</v>
      </c>
      <c r="C16" s="85"/>
      <c r="D16" s="85"/>
      <c r="E16" s="66"/>
      <c r="F16" s="498">
        <v>0.99</v>
      </c>
      <c r="G16" s="498">
        <v>23.34</v>
      </c>
      <c r="H16" s="502">
        <v>1</v>
      </c>
      <c r="I16" s="502">
        <v>0</v>
      </c>
      <c r="J16" s="508"/>
      <c r="K16" s="508"/>
      <c r="L16" s="508"/>
      <c r="M16" s="508"/>
      <c r="N16" s="550"/>
      <c r="O16" s="543">
        <v>1</v>
      </c>
      <c r="P16" s="543">
        <v>40</v>
      </c>
      <c r="Q16" s="548"/>
      <c r="R16" s="540"/>
    </row>
    <row r="17" spans="1:18">
      <c r="A17" s="533"/>
      <c r="B17" s="497"/>
      <c r="C17" s="79"/>
      <c r="D17" s="79"/>
      <c r="E17" s="88"/>
      <c r="F17" s="499"/>
      <c r="G17" s="499"/>
      <c r="H17" s="503"/>
      <c r="I17" s="503"/>
      <c r="J17" s="509"/>
      <c r="K17" s="509"/>
      <c r="L17" s="509"/>
      <c r="M17" s="509"/>
      <c r="N17" s="551"/>
      <c r="O17" s="544"/>
      <c r="P17" s="544"/>
      <c r="Q17" s="549"/>
      <c r="R17" s="516"/>
    </row>
    <row r="18" spans="1:18">
      <c r="A18" s="532">
        <v>8</v>
      </c>
      <c r="B18" s="496" t="s">
        <v>167</v>
      </c>
      <c r="C18" s="538"/>
      <c r="D18" s="538"/>
      <c r="E18" s="536"/>
      <c r="F18" s="498">
        <v>0.85</v>
      </c>
      <c r="G18" s="498">
        <v>24.19</v>
      </c>
      <c r="H18" s="502">
        <v>1</v>
      </c>
      <c r="I18" s="502">
        <v>0</v>
      </c>
      <c r="J18" s="508"/>
      <c r="K18" s="508"/>
      <c r="L18" s="508"/>
      <c r="M18" s="508"/>
      <c r="N18" s="550"/>
      <c r="O18" s="543">
        <v>1</v>
      </c>
      <c r="P18" s="543">
        <v>40</v>
      </c>
      <c r="Q18" s="67"/>
      <c r="R18" s="547"/>
    </row>
    <row r="19" spans="1:18">
      <c r="A19" s="533"/>
      <c r="B19" s="497"/>
      <c r="C19" s="514"/>
      <c r="D19" s="514"/>
      <c r="E19" s="537"/>
      <c r="F19" s="499"/>
      <c r="G19" s="499"/>
      <c r="H19" s="503"/>
      <c r="I19" s="503"/>
      <c r="J19" s="509"/>
      <c r="K19" s="509"/>
      <c r="L19" s="509"/>
      <c r="M19" s="509"/>
      <c r="N19" s="551"/>
      <c r="O19" s="544"/>
      <c r="P19" s="544"/>
      <c r="Q19" s="65"/>
      <c r="R19" s="516"/>
    </row>
    <row r="20" spans="1:18">
      <c r="A20" s="532">
        <v>9</v>
      </c>
      <c r="B20" s="496"/>
      <c r="C20" s="538"/>
      <c r="D20" s="538"/>
      <c r="E20" s="536"/>
      <c r="F20" s="498"/>
      <c r="G20" s="498"/>
      <c r="H20" s="502"/>
      <c r="I20" s="502"/>
      <c r="J20" s="508"/>
      <c r="K20" s="508"/>
      <c r="L20" s="508"/>
      <c r="M20" s="508"/>
      <c r="N20" s="550"/>
      <c r="O20" s="543"/>
      <c r="P20" s="543"/>
      <c r="Q20" s="548"/>
      <c r="R20" s="540"/>
    </row>
    <row r="21" spans="1:18">
      <c r="A21" s="533"/>
      <c r="B21" s="497"/>
      <c r="C21" s="514"/>
      <c r="D21" s="514"/>
      <c r="E21" s="537"/>
      <c r="F21" s="499"/>
      <c r="G21" s="499"/>
      <c r="H21" s="503"/>
      <c r="I21" s="503"/>
      <c r="J21" s="509"/>
      <c r="K21" s="509"/>
      <c r="L21" s="509"/>
      <c r="M21" s="509"/>
      <c r="N21" s="551"/>
      <c r="O21" s="544"/>
      <c r="P21" s="544"/>
      <c r="Q21" s="549"/>
      <c r="R21" s="516"/>
    </row>
    <row r="22" spans="1:18">
      <c r="A22" s="532">
        <v>10</v>
      </c>
      <c r="B22" s="84"/>
      <c r="C22" s="85"/>
      <c r="D22" s="538"/>
      <c r="E22" s="536"/>
      <c r="F22" s="498"/>
      <c r="G22" s="498"/>
      <c r="H22" s="89"/>
      <c r="I22" s="502"/>
      <c r="J22" s="508"/>
      <c r="K22" s="508"/>
      <c r="L22" s="508"/>
      <c r="M22" s="508"/>
      <c r="N22" s="550"/>
      <c r="O22" s="543"/>
      <c r="P22" s="543"/>
      <c r="Q22" s="67"/>
      <c r="R22" s="540"/>
    </row>
    <row r="23" spans="1:18">
      <c r="A23" s="533"/>
      <c r="B23" s="87"/>
      <c r="C23" s="79"/>
      <c r="D23" s="514"/>
      <c r="E23" s="537"/>
      <c r="F23" s="499"/>
      <c r="G23" s="499"/>
      <c r="H23" s="64"/>
      <c r="I23" s="503"/>
      <c r="J23" s="509"/>
      <c r="K23" s="509"/>
      <c r="L23" s="509"/>
      <c r="M23" s="509"/>
      <c r="N23" s="551"/>
      <c r="O23" s="544"/>
      <c r="P23" s="544"/>
      <c r="Q23" s="65"/>
      <c r="R23" s="516"/>
    </row>
    <row r="24" spans="1:18">
      <c r="A24" s="532">
        <v>11</v>
      </c>
      <c r="B24" s="84"/>
      <c r="C24" s="85"/>
      <c r="D24" s="85"/>
      <c r="E24" s="536"/>
      <c r="F24" s="498"/>
      <c r="G24" s="498"/>
      <c r="H24" s="89"/>
      <c r="I24" s="502"/>
      <c r="J24" s="508"/>
      <c r="K24" s="508"/>
      <c r="L24" s="508"/>
      <c r="M24" s="508"/>
      <c r="N24" s="550"/>
      <c r="O24" s="543"/>
      <c r="P24" s="543"/>
      <c r="Q24" s="548"/>
      <c r="R24" s="540"/>
    </row>
    <row r="25" spans="1:18">
      <c r="A25" s="533"/>
      <c r="B25" s="87"/>
      <c r="C25" s="79"/>
      <c r="D25" s="79"/>
      <c r="E25" s="537"/>
      <c r="F25" s="499"/>
      <c r="G25" s="499"/>
      <c r="H25" s="64"/>
      <c r="I25" s="503"/>
      <c r="J25" s="509"/>
      <c r="K25" s="509"/>
      <c r="L25" s="509"/>
      <c r="M25" s="509"/>
      <c r="N25" s="551"/>
      <c r="O25" s="544"/>
      <c r="P25" s="544"/>
      <c r="Q25" s="549"/>
      <c r="R25" s="516"/>
    </row>
    <row r="26" spans="1:18">
      <c r="A26" s="532">
        <v>12</v>
      </c>
      <c r="B26" s="496"/>
      <c r="C26" s="538"/>
      <c r="D26" s="538"/>
      <c r="E26" s="536"/>
      <c r="F26" s="536"/>
      <c r="G26" s="508"/>
      <c r="H26" s="502"/>
      <c r="I26" s="502"/>
      <c r="J26" s="508"/>
      <c r="K26" s="508"/>
      <c r="L26" s="508"/>
      <c r="M26" s="508"/>
      <c r="N26" s="550"/>
      <c r="O26" s="556"/>
      <c r="P26" s="552"/>
      <c r="Q26" s="548"/>
      <c r="R26" s="554"/>
    </row>
    <row r="27" spans="1:18">
      <c r="A27" s="533"/>
      <c r="B27" s="497"/>
      <c r="C27" s="514"/>
      <c r="D27" s="514"/>
      <c r="E27" s="537"/>
      <c r="F27" s="537"/>
      <c r="G27" s="509"/>
      <c r="H27" s="503"/>
      <c r="I27" s="503"/>
      <c r="J27" s="509"/>
      <c r="K27" s="509"/>
      <c r="L27" s="509"/>
      <c r="M27" s="509"/>
      <c r="N27" s="551"/>
      <c r="O27" s="557"/>
      <c r="P27" s="553"/>
      <c r="Q27" s="549"/>
      <c r="R27" s="555"/>
    </row>
    <row r="28" spans="1:18">
      <c r="A28" s="532">
        <v>13</v>
      </c>
      <c r="B28" s="496"/>
      <c r="C28" s="538"/>
      <c r="D28" s="538"/>
      <c r="E28" s="536"/>
      <c r="F28" s="536"/>
      <c r="G28" s="508"/>
      <c r="H28" s="502"/>
      <c r="I28" s="502"/>
      <c r="J28" s="508"/>
      <c r="K28" s="508"/>
      <c r="L28" s="508"/>
      <c r="M28" s="508"/>
      <c r="N28" s="550"/>
      <c r="O28" s="552"/>
      <c r="P28" s="552"/>
      <c r="Q28" s="548"/>
      <c r="R28" s="540"/>
    </row>
    <row r="29" spans="1:18">
      <c r="A29" s="533"/>
      <c r="B29" s="497"/>
      <c r="C29" s="514"/>
      <c r="D29" s="514"/>
      <c r="E29" s="537"/>
      <c r="F29" s="537"/>
      <c r="G29" s="509"/>
      <c r="H29" s="503"/>
      <c r="I29" s="503"/>
      <c r="J29" s="509"/>
      <c r="K29" s="509"/>
      <c r="L29" s="509"/>
      <c r="M29" s="509"/>
      <c r="N29" s="551"/>
      <c r="O29" s="553"/>
      <c r="P29" s="553"/>
      <c r="Q29" s="549"/>
      <c r="R29" s="516"/>
    </row>
    <row r="30" spans="1:18">
      <c r="A30" s="532">
        <v>14</v>
      </c>
      <c r="B30" s="496"/>
      <c r="C30" s="538"/>
      <c r="D30" s="538"/>
      <c r="E30" s="536"/>
      <c r="F30" s="536"/>
      <c r="G30" s="508"/>
      <c r="H30" s="502"/>
      <c r="I30" s="502"/>
      <c r="J30" s="508"/>
      <c r="K30" s="508"/>
      <c r="L30" s="508"/>
      <c r="M30" s="508"/>
      <c r="N30" s="550"/>
      <c r="O30" s="552"/>
      <c r="P30" s="552"/>
      <c r="Q30" s="548"/>
      <c r="R30" s="554"/>
    </row>
    <row r="31" spans="1:18">
      <c r="A31" s="533"/>
      <c r="B31" s="497"/>
      <c r="C31" s="514"/>
      <c r="D31" s="514"/>
      <c r="E31" s="537"/>
      <c r="F31" s="537"/>
      <c r="G31" s="509"/>
      <c r="H31" s="503"/>
      <c r="I31" s="503"/>
      <c r="J31" s="509"/>
      <c r="K31" s="509"/>
      <c r="L31" s="509"/>
      <c r="M31" s="509"/>
      <c r="N31" s="551"/>
      <c r="O31" s="553"/>
      <c r="P31" s="553"/>
      <c r="Q31" s="549"/>
      <c r="R31" s="555"/>
    </row>
    <row r="32" spans="1:18">
      <c r="A32" s="564">
        <v>15</v>
      </c>
      <c r="B32" s="496"/>
      <c r="C32" s="538"/>
      <c r="D32" s="538"/>
      <c r="E32" s="536"/>
      <c r="F32" s="536"/>
      <c r="G32" s="508"/>
      <c r="H32" s="502"/>
      <c r="I32" s="502"/>
      <c r="J32" s="508"/>
      <c r="K32" s="508"/>
      <c r="L32" s="508"/>
      <c r="M32" s="508"/>
      <c r="N32" s="550"/>
      <c r="O32" s="552"/>
      <c r="P32" s="552"/>
      <c r="Q32" s="548"/>
      <c r="R32" s="540"/>
    </row>
    <row r="33" spans="1:19">
      <c r="A33" s="565"/>
      <c r="B33" s="497"/>
      <c r="C33" s="514"/>
      <c r="D33" s="514"/>
      <c r="E33" s="537"/>
      <c r="F33" s="537"/>
      <c r="G33" s="509"/>
      <c r="H33" s="503"/>
      <c r="I33" s="503"/>
      <c r="J33" s="509"/>
      <c r="K33" s="509"/>
      <c r="L33" s="509"/>
      <c r="M33" s="509"/>
      <c r="N33" s="551"/>
      <c r="O33" s="553"/>
      <c r="P33" s="553"/>
      <c r="Q33" s="549"/>
      <c r="R33" s="516"/>
    </row>
    <row r="34" spans="1:19">
      <c r="A34" s="532">
        <v>16</v>
      </c>
      <c r="B34" s="496"/>
      <c r="C34" s="538"/>
      <c r="D34" s="538"/>
      <c r="E34" s="536"/>
      <c r="F34" s="536"/>
      <c r="G34" s="508"/>
      <c r="H34" s="502"/>
      <c r="I34" s="502"/>
      <c r="J34" s="508"/>
      <c r="K34" s="508"/>
      <c r="L34" s="508"/>
      <c r="M34" s="508"/>
      <c r="N34" s="550"/>
      <c r="O34" s="552"/>
      <c r="P34" s="552"/>
      <c r="Q34" s="548"/>
      <c r="R34" s="540"/>
    </row>
    <row r="35" spans="1:19">
      <c r="A35" s="533"/>
      <c r="B35" s="497"/>
      <c r="C35" s="514"/>
      <c r="D35" s="514"/>
      <c r="E35" s="537"/>
      <c r="F35" s="537"/>
      <c r="G35" s="509"/>
      <c r="H35" s="503"/>
      <c r="I35" s="503"/>
      <c r="J35" s="509"/>
      <c r="K35" s="509"/>
      <c r="L35" s="509"/>
      <c r="M35" s="509"/>
      <c r="N35" s="551"/>
      <c r="O35" s="553"/>
      <c r="P35" s="553"/>
      <c r="Q35" s="549"/>
      <c r="R35" s="516"/>
    </row>
    <row r="36" spans="1:19">
      <c r="A36" s="532">
        <v>17</v>
      </c>
      <c r="B36" s="496"/>
      <c r="C36" s="538"/>
      <c r="D36" s="538"/>
      <c r="E36" s="536"/>
      <c r="F36" s="536"/>
      <c r="G36" s="508"/>
      <c r="H36" s="502"/>
      <c r="I36" s="502"/>
      <c r="J36" s="508"/>
      <c r="K36" s="508"/>
      <c r="L36" s="508"/>
      <c r="M36" s="508"/>
      <c r="N36" s="550"/>
      <c r="O36" s="552"/>
      <c r="P36" s="552"/>
      <c r="Q36" s="548"/>
      <c r="R36" s="540"/>
    </row>
    <row r="37" spans="1:19">
      <c r="A37" s="533"/>
      <c r="B37" s="497"/>
      <c r="C37" s="514"/>
      <c r="D37" s="514"/>
      <c r="E37" s="537"/>
      <c r="F37" s="537"/>
      <c r="G37" s="509"/>
      <c r="H37" s="503"/>
      <c r="I37" s="503"/>
      <c r="J37" s="509"/>
      <c r="K37" s="509"/>
      <c r="L37" s="509"/>
      <c r="M37" s="509"/>
      <c r="N37" s="551"/>
      <c r="O37" s="553"/>
      <c r="P37" s="553"/>
      <c r="Q37" s="549"/>
      <c r="R37" s="516"/>
    </row>
    <row r="38" spans="1:19">
      <c r="A38" s="532">
        <v>18</v>
      </c>
      <c r="B38" s="575"/>
      <c r="C38" s="498"/>
      <c r="D38" s="498"/>
      <c r="E38" s="530"/>
      <c r="F38" s="530"/>
      <c r="G38" s="510"/>
      <c r="H38" s="504"/>
      <c r="I38" s="504"/>
      <c r="J38" s="510"/>
      <c r="K38" s="510"/>
      <c r="L38" s="510"/>
      <c r="M38" s="510"/>
      <c r="N38" s="545"/>
      <c r="O38" s="543"/>
      <c r="P38" s="543"/>
      <c r="Q38" s="541"/>
      <c r="R38" s="559"/>
    </row>
    <row r="39" spans="1:19" ht="13.5" thickBot="1">
      <c r="A39" s="577"/>
      <c r="B39" s="576"/>
      <c r="C39" s="574"/>
      <c r="D39" s="574"/>
      <c r="E39" s="578"/>
      <c r="F39" s="578"/>
      <c r="G39" s="562"/>
      <c r="H39" s="566"/>
      <c r="I39" s="566"/>
      <c r="J39" s="562"/>
      <c r="K39" s="562"/>
      <c r="L39" s="562"/>
      <c r="M39" s="562"/>
      <c r="N39" s="563"/>
      <c r="O39" s="558"/>
      <c r="P39" s="558"/>
      <c r="Q39" s="561"/>
      <c r="R39" s="560"/>
    </row>
    <row r="40" spans="1:19">
      <c r="A40" s="99"/>
      <c r="B40" s="100"/>
      <c r="C40" s="101"/>
      <c r="D40" s="101"/>
      <c r="E40" s="102"/>
      <c r="F40" s="102"/>
      <c r="G40" s="80"/>
      <c r="H40" s="103"/>
      <c r="I40" s="103"/>
      <c r="J40" s="80"/>
      <c r="K40" s="80"/>
      <c r="L40" s="80"/>
      <c r="M40" s="80"/>
      <c r="N40" s="81"/>
      <c r="O40" s="104"/>
      <c r="P40" s="104"/>
      <c r="Q40" s="105"/>
      <c r="R40" s="106"/>
      <c r="S40" s="61"/>
    </row>
    <row r="41" spans="1:19" ht="13.5" thickBot="1">
      <c r="E41" s="97"/>
      <c r="G41" s="97"/>
      <c r="N41" s="61"/>
      <c r="Q41" s="61"/>
      <c r="R41" s="98"/>
      <c r="S41" s="61"/>
    </row>
    <row r="42" spans="1:19" ht="13.5" thickBot="1">
      <c r="A42" s="579" t="s">
        <v>138</v>
      </c>
      <c r="B42" s="580"/>
      <c r="C42" s="580"/>
      <c r="D42" s="580"/>
      <c r="E42" s="581"/>
      <c r="F42" s="567" t="s">
        <v>171</v>
      </c>
      <c r="G42" s="568"/>
      <c r="H42" s="94"/>
      <c r="I42" s="61"/>
      <c r="J42" s="491"/>
      <c r="K42" s="491"/>
      <c r="L42" s="492"/>
      <c r="M42" s="95"/>
      <c r="O42" s="62"/>
      <c r="P42" s="62"/>
      <c r="Q42" s="61"/>
      <c r="R42" s="61"/>
    </row>
    <row r="43" spans="1:19" ht="13.5" thickBot="1">
      <c r="A43" s="493"/>
      <c r="B43" s="494"/>
      <c r="C43" s="494"/>
      <c r="D43" s="495"/>
      <c r="E43" s="495"/>
      <c r="F43" s="495"/>
      <c r="G43" s="93"/>
      <c r="I43" s="61"/>
      <c r="J43" s="491"/>
      <c r="K43" s="491"/>
      <c r="L43" s="492"/>
      <c r="M43" s="96"/>
      <c r="N43" s="61"/>
      <c r="O43" s="61"/>
      <c r="P43" s="61"/>
      <c r="Q43" s="61"/>
    </row>
    <row r="44" spans="1:19" ht="13.5" thickBot="1">
      <c r="A44" s="569" t="s">
        <v>8</v>
      </c>
      <c r="B44" s="570"/>
      <c r="C44" s="571" t="s">
        <v>155</v>
      </c>
      <c r="D44" s="572"/>
      <c r="E44" s="572"/>
      <c r="F44" s="572"/>
      <c r="G44" s="573"/>
      <c r="H44" s="94"/>
      <c r="M44" s="61"/>
    </row>
    <row r="45" spans="1:19">
      <c r="A45" s="63"/>
      <c r="E45" s="63"/>
    </row>
  </sheetData>
  <mergeCells count="321">
    <mergeCell ref="F42:G42"/>
    <mergeCell ref="A44:B44"/>
    <mergeCell ref="C44:G44"/>
    <mergeCell ref="C36:C37"/>
    <mergeCell ref="B36:B37"/>
    <mergeCell ref="C38:C39"/>
    <mergeCell ref="B38:B39"/>
    <mergeCell ref="A36:A37"/>
    <mergeCell ref="A38:A39"/>
    <mergeCell ref="F36:F37"/>
    <mergeCell ref="F38:F39"/>
    <mergeCell ref="E36:E37"/>
    <mergeCell ref="E38:E39"/>
    <mergeCell ref="D36:D37"/>
    <mergeCell ref="D38:D39"/>
    <mergeCell ref="A42:E42"/>
    <mergeCell ref="I36:I37"/>
    <mergeCell ref="I38:I39"/>
    <mergeCell ref="H36:H37"/>
    <mergeCell ref="H38:H39"/>
    <mergeCell ref="G36:G37"/>
    <mergeCell ref="G38:G39"/>
    <mergeCell ref="E34:E35"/>
    <mergeCell ref="F34:F35"/>
    <mergeCell ref="G34:G35"/>
    <mergeCell ref="H34:H35"/>
    <mergeCell ref="I34:I35"/>
    <mergeCell ref="D32:D33"/>
    <mergeCell ref="C32:C33"/>
    <mergeCell ref="B32:B33"/>
    <mergeCell ref="A32:A33"/>
    <mergeCell ref="A34:A35"/>
    <mergeCell ref="B34:B35"/>
    <mergeCell ref="C34:C35"/>
    <mergeCell ref="D34:D35"/>
    <mergeCell ref="I32:I33"/>
    <mergeCell ref="H32:H33"/>
    <mergeCell ref="G32:G33"/>
    <mergeCell ref="F32:F33"/>
    <mergeCell ref="E32:E33"/>
    <mergeCell ref="K38:K39"/>
    <mergeCell ref="L38:L39"/>
    <mergeCell ref="J34:J35"/>
    <mergeCell ref="J32:J33"/>
    <mergeCell ref="J36:J37"/>
    <mergeCell ref="J38:J39"/>
    <mergeCell ref="K32:K33"/>
    <mergeCell ref="K34:K35"/>
    <mergeCell ref="L34:L35"/>
    <mergeCell ref="K36:K37"/>
    <mergeCell ref="L36:L37"/>
    <mergeCell ref="M32:M33"/>
    <mergeCell ref="M34:M35"/>
    <mergeCell ref="M36:M37"/>
    <mergeCell ref="M38:M39"/>
    <mergeCell ref="L32:L33"/>
    <mergeCell ref="N34:N35"/>
    <mergeCell ref="N32:N33"/>
    <mergeCell ref="N36:N37"/>
    <mergeCell ref="O38:O39"/>
    <mergeCell ref="N38:N39"/>
    <mergeCell ref="P32:P33"/>
    <mergeCell ref="P34:P35"/>
    <mergeCell ref="P36:P37"/>
    <mergeCell ref="P38:P39"/>
    <mergeCell ref="O32:O33"/>
    <mergeCell ref="O34:O35"/>
    <mergeCell ref="O36:O37"/>
    <mergeCell ref="R32:R33"/>
    <mergeCell ref="R34:R35"/>
    <mergeCell ref="R36:R37"/>
    <mergeCell ref="R38:R39"/>
    <mergeCell ref="Q38:Q39"/>
    <mergeCell ref="Q36:Q37"/>
    <mergeCell ref="Q34:Q35"/>
    <mergeCell ref="Q32:Q33"/>
    <mergeCell ref="N30:N31"/>
    <mergeCell ref="O30:O31"/>
    <mergeCell ref="P30:P31"/>
    <mergeCell ref="Q30:Q31"/>
    <mergeCell ref="R30:R31"/>
    <mergeCell ref="I30:I31"/>
    <mergeCell ref="J30:J31"/>
    <mergeCell ref="K30:K31"/>
    <mergeCell ref="L30:L31"/>
    <mergeCell ref="M30:M31"/>
    <mergeCell ref="D30:D31"/>
    <mergeCell ref="E30:E31"/>
    <mergeCell ref="F30:F31"/>
    <mergeCell ref="G30:G31"/>
    <mergeCell ref="H30:H31"/>
    <mergeCell ref="C28:C29"/>
    <mergeCell ref="B28:B29"/>
    <mergeCell ref="A28:A29"/>
    <mergeCell ref="A30:A31"/>
    <mergeCell ref="B30:B31"/>
    <mergeCell ref="C30:C31"/>
    <mergeCell ref="H28:H29"/>
    <mergeCell ref="G28:G29"/>
    <mergeCell ref="F28:F29"/>
    <mergeCell ref="E28:E29"/>
    <mergeCell ref="D28:D29"/>
    <mergeCell ref="M28:M29"/>
    <mergeCell ref="L28:L29"/>
    <mergeCell ref="K28:K29"/>
    <mergeCell ref="J28:J29"/>
    <mergeCell ref="I28:I29"/>
    <mergeCell ref="R28:R29"/>
    <mergeCell ref="Q28:Q29"/>
    <mergeCell ref="P28:P29"/>
    <mergeCell ref="O28:O29"/>
    <mergeCell ref="N28:N29"/>
    <mergeCell ref="B20:B21"/>
    <mergeCell ref="A20:A21"/>
    <mergeCell ref="A22:A23"/>
    <mergeCell ref="A24:A25"/>
    <mergeCell ref="A26:A27"/>
    <mergeCell ref="B26:B27"/>
    <mergeCell ref="G20:G21"/>
    <mergeCell ref="F20:F21"/>
    <mergeCell ref="E20:E21"/>
    <mergeCell ref="D20:D21"/>
    <mergeCell ref="C20:C21"/>
    <mergeCell ref="C26:C27"/>
    <mergeCell ref="D26:D27"/>
    <mergeCell ref="E26:E27"/>
    <mergeCell ref="F22:F23"/>
    <mergeCell ref="G22:G23"/>
    <mergeCell ref="G24:G25"/>
    <mergeCell ref="F24:F25"/>
    <mergeCell ref="E24:E25"/>
    <mergeCell ref="D22:D23"/>
    <mergeCell ref="E22:E23"/>
    <mergeCell ref="F26:F27"/>
    <mergeCell ref="G26:G27"/>
    <mergeCell ref="P26:P27"/>
    <mergeCell ref="Q26:Q27"/>
    <mergeCell ref="R26:R27"/>
    <mergeCell ref="O26:O27"/>
    <mergeCell ref="H20:H21"/>
    <mergeCell ref="H26:H27"/>
    <mergeCell ref="I26:I27"/>
    <mergeCell ref="R20:R21"/>
    <mergeCell ref="O22:O23"/>
    <mergeCell ref="P22:P23"/>
    <mergeCell ref="R22:R23"/>
    <mergeCell ref="R24:R25"/>
    <mergeCell ref="Q24:Q25"/>
    <mergeCell ref="P24:P25"/>
    <mergeCell ref="O24:O25"/>
    <mergeCell ref="P20:P21"/>
    <mergeCell ref="M26:M27"/>
    <mergeCell ref="N26:N27"/>
    <mergeCell ref="K22:K23"/>
    <mergeCell ref="K24:K25"/>
    <mergeCell ref="K26:K27"/>
    <mergeCell ref="L26:L27"/>
    <mergeCell ref="L24:L25"/>
    <mergeCell ref="L22:L23"/>
    <mergeCell ref="R16:R17"/>
    <mergeCell ref="Q16:Q17"/>
    <mergeCell ref="P16:P17"/>
    <mergeCell ref="O16:O17"/>
    <mergeCell ref="O18:O19"/>
    <mergeCell ref="R18:R19"/>
    <mergeCell ref="P18:P19"/>
    <mergeCell ref="M22:M23"/>
    <mergeCell ref="M24:M25"/>
    <mergeCell ref="N16:N17"/>
    <mergeCell ref="N18:N19"/>
    <mergeCell ref="N20:N21"/>
    <mergeCell ref="N22:N23"/>
    <mergeCell ref="N24:N25"/>
    <mergeCell ref="Q20:Q21"/>
    <mergeCell ref="O14:O15"/>
    <mergeCell ref="N14:N15"/>
    <mergeCell ref="M14:M15"/>
    <mergeCell ref="L14:L15"/>
    <mergeCell ref="K20:K21"/>
    <mergeCell ref="L20:L21"/>
    <mergeCell ref="L18:L19"/>
    <mergeCell ref="L16:L17"/>
    <mergeCell ref="M16:M17"/>
    <mergeCell ref="M18:M19"/>
    <mergeCell ref="M20:M21"/>
    <mergeCell ref="O20:O21"/>
    <mergeCell ref="K18:K19"/>
    <mergeCell ref="Q6:Q7"/>
    <mergeCell ref="R6:R7"/>
    <mergeCell ref="R8:R9"/>
    <mergeCell ref="Q8:Q9"/>
    <mergeCell ref="P8:P9"/>
    <mergeCell ref="O8:O9"/>
    <mergeCell ref="O12:O13"/>
    <mergeCell ref="P12:P13"/>
    <mergeCell ref="Q12:Q13"/>
    <mergeCell ref="R12:R13"/>
    <mergeCell ref="R14:R15"/>
    <mergeCell ref="Q14:Q15"/>
    <mergeCell ref="P14:P15"/>
    <mergeCell ref="L12:L13"/>
    <mergeCell ref="M12:M13"/>
    <mergeCell ref="N12:N13"/>
    <mergeCell ref="K6:K7"/>
    <mergeCell ref="L6:L7"/>
    <mergeCell ref="M6:M7"/>
    <mergeCell ref="N6:N7"/>
    <mergeCell ref="N8:N9"/>
    <mergeCell ref="M8:M9"/>
    <mergeCell ref="L8:L9"/>
    <mergeCell ref="K8:K9"/>
    <mergeCell ref="K10:K11"/>
    <mergeCell ref="M10:M11"/>
    <mergeCell ref="L10:L11"/>
    <mergeCell ref="R10:R11"/>
    <mergeCell ref="Q10:Q11"/>
    <mergeCell ref="P10:P11"/>
    <mergeCell ref="O10:O11"/>
    <mergeCell ref="N10:N11"/>
    <mergeCell ref="O6:O7"/>
    <mergeCell ref="P6:P7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I6:I7"/>
    <mergeCell ref="I8:I9"/>
    <mergeCell ref="I10:I11"/>
    <mergeCell ref="I12:I13"/>
    <mergeCell ref="A18:A19"/>
    <mergeCell ref="A16:A17"/>
    <mergeCell ref="B16:B17"/>
    <mergeCell ref="B14:B15"/>
    <mergeCell ref="A14:A15"/>
    <mergeCell ref="F18:F19"/>
    <mergeCell ref="E18:E19"/>
    <mergeCell ref="D18:D19"/>
    <mergeCell ref="C18:C19"/>
    <mergeCell ref="B18:B19"/>
    <mergeCell ref="G10:G11"/>
    <mergeCell ref="G8:G9"/>
    <mergeCell ref="G6:G7"/>
    <mergeCell ref="H6:H7"/>
    <mergeCell ref="H8:H9"/>
    <mergeCell ref="H10:H11"/>
    <mergeCell ref="F6:F7"/>
    <mergeCell ref="F8:F9"/>
    <mergeCell ref="I14:I15"/>
    <mergeCell ref="I16:I17"/>
    <mergeCell ref="F10:F11"/>
    <mergeCell ref="F12:F13"/>
    <mergeCell ref="F14:F15"/>
    <mergeCell ref="D10:D11"/>
    <mergeCell ref="E10:E11"/>
    <mergeCell ref="E12:E13"/>
    <mergeCell ref="D12:D13"/>
    <mergeCell ref="D14:D15"/>
    <mergeCell ref="E14:E15"/>
    <mergeCell ref="C8:C9"/>
    <mergeCell ref="C6:C7"/>
    <mergeCell ref="D6:D7"/>
    <mergeCell ref="E6:E7"/>
    <mergeCell ref="E8:E9"/>
    <mergeCell ref="A6:A7"/>
    <mergeCell ref="A8:A9"/>
    <mergeCell ref="A10:A11"/>
    <mergeCell ref="B6:B7"/>
    <mergeCell ref="B8:B9"/>
    <mergeCell ref="B10:B11"/>
    <mergeCell ref="K4:K5"/>
    <mergeCell ref="L4:L5"/>
    <mergeCell ref="M4:M5"/>
    <mergeCell ref="N4:N5"/>
    <mergeCell ref="P4:P5"/>
    <mergeCell ref="R4:R5"/>
    <mergeCell ref="A1:D1"/>
    <mergeCell ref="E1:R1"/>
    <mergeCell ref="A3:D3"/>
    <mergeCell ref="E3:H3"/>
    <mergeCell ref="I3:L3"/>
    <mergeCell ref="M3:P3"/>
    <mergeCell ref="A4:A5"/>
    <mergeCell ref="B4:B5"/>
    <mergeCell ref="C4:C5"/>
    <mergeCell ref="D4:D5"/>
    <mergeCell ref="E4:E5"/>
    <mergeCell ref="F4:F5"/>
    <mergeCell ref="G4:G5"/>
    <mergeCell ref="H4:H5"/>
    <mergeCell ref="J4:J5"/>
    <mergeCell ref="O4:O5"/>
    <mergeCell ref="I4:I5"/>
    <mergeCell ref="J42:L42"/>
    <mergeCell ref="A43:C43"/>
    <mergeCell ref="D43:F43"/>
    <mergeCell ref="J43:L43"/>
    <mergeCell ref="B12:B13"/>
    <mergeCell ref="F16:F17"/>
    <mergeCell ref="G16:G17"/>
    <mergeCell ref="G14:G15"/>
    <mergeCell ref="G12:G13"/>
    <mergeCell ref="H12:H13"/>
    <mergeCell ref="H14:H15"/>
    <mergeCell ref="H16:H17"/>
    <mergeCell ref="H18:H19"/>
    <mergeCell ref="G18:G19"/>
    <mergeCell ref="A12:A13"/>
    <mergeCell ref="I24:I25"/>
    <mergeCell ref="J24:J25"/>
    <mergeCell ref="I18:I19"/>
    <mergeCell ref="I20:I21"/>
    <mergeCell ref="I22:I23"/>
    <mergeCell ref="J26:J27"/>
    <mergeCell ref="K12:K13"/>
    <mergeCell ref="K14:K15"/>
    <mergeCell ref="K16:K17"/>
  </mergeCells>
  <pageMargins left="0.7" right="0.7" top="0.75" bottom="0.75" header="0.3" footer="0.3"/>
  <pageSetup paperSize="9"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7" sqref="D17:Q17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108" t="s">
        <v>173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108">
        <v>7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108" t="s">
        <v>5</v>
      </c>
      <c r="B7" s="108" t="s">
        <v>6</v>
      </c>
      <c r="C7" s="107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54" customHeight="1">
      <c r="A9" s="23">
        <v>0.25</v>
      </c>
      <c r="B9" s="23">
        <v>0.41666666666666669</v>
      </c>
      <c r="C9" s="24">
        <v>0.16666666666666666</v>
      </c>
      <c r="D9" s="453" t="s">
        <v>181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29.25" customHeight="1">
      <c r="A10" s="23">
        <v>0.41666666666666669</v>
      </c>
      <c r="B10" s="23">
        <v>0.58333333333333337</v>
      </c>
      <c r="C10" s="24">
        <v>0.16666666666666666</v>
      </c>
      <c r="D10" s="453" t="s">
        <v>202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6.25" customHeight="1">
      <c r="A11" s="23">
        <v>0.58333333333333337</v>
      </c>
      <c r="B11" s="23">
        <v>0.70833333333333337</v>
      </c>
      <c r="C11" s="24">
        <v>0.125</v>
      </c>
      <c r="D11" s="453" t="s">
        <v>196</v>
      </c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>
        <v>0.70833333333333337</v>
      </c>
      <c r="B12" s="23">
        <v>0.75</v>
      </c>
      <c r="C12" s="24">
        <v>4.1666666666666664E-2</v>
      </c>
      <c r="D12" s="453" t="s">
        <v>197</v>
      </c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9.75" customHeight="1">
      <c r="A15" s="23">
        <v>0.75</v>
      </c>
      <c r="B15" s="23">
        <v>0.85416666666666663</v>
      </c>
      <c r="C15" s="24">
        <v>0.10416666666666667</v>
      </c>
      <c r="D15" s="453" t="s">
        <v>201</v>
      </c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5"/>
    </row>
    <row r="16" spans="1:26" s="25" customFormat="1" ht="25.5" customHeight="1">
      <c r="A16" s="23">
        <v>0.85416666666666663</v>
      </c>
      <c r="B16" s="23">
        <v>0.9375</v>
      </c>
      <c r="C16" s="24">
        <v>8.3333333333333329E-2</v>
      </c>
      <c r="D16" s="453" t="s">
        <v>198</v>
      </c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38.25" customHeight="1">
      <c r="A17" s="23">
        <v>0.9375</v>
      </c>
      <c r="B17" s="23">
        <v>0.20833333333333334</v>
      </c>
      <c r="C17" s="23">
        <v>0.27083333333333331</v>
      </c>
      <c r="D17" s="445" t="s">
        <v>204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3.25" customHeight="1">
      <c r="A18" s="23">
        <v>0.20833333333333334</v>
      </c>
      <c r="B18" s="23">
        <v>0.25</v>
      </c>
      <c r="C18" s="23">
        <v>4.1666666666666664E-2</v>
      </c>
      <c r="D18" s="445" t="s">
        <v>203</v>
      </c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132</v>
      </c>
      <c r="F21" s="6">
        <f>E21+D21</f>
        <v>156</v>
      </c>
      <c r="G21" s="440" t="s">
        <v>25</v>
      </c>
      <c r="H21" s="483"/>
      <c r="I21" s="441"/>
      <c r="J21" s="108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127</v>
      </c>
      <c r="F22" s="6">
        <f>E22+D22</f>
        <v>150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107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5</v>
      </c>
      <c r="F24" s="7">
        <f>E24+D24</f>
        <v>6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5</v>
      </c>
      <c r="F25" s="6">
        <f>E25+D25</f>
        <v>6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205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107.2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D13:Q13"/>
    <mergeCell ref="D15:Q15"/>
    <mergeCell ref="D16:Q16"/>
    <mergeCell ref="D17:Q17"/>
    <mergeCell ref="D18:Q18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R28" sqref="R28:R29"/>
    </sheetView>
  </sheetViews>
  <sheetFormatPr defaultRowHeight="12.75"/>
  <cols>
    <col min="18" max="18" width="22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20" ht="23.25" customHeight="1" thickBot="1">
      <c r="A1" s="517" t="s">
        <v>154</v>
      </c>
      <c r="B1" s="518"/>
      <c r="C1" s="518"/>
      <c r="D1" s="519"/>
      <c r="E1" s="520" t="s">
        <v>174</v>
      </c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0" ht="34.5" thickBot="1">
      <c r="A2" s="78"/>
      <c r="B2" s="76" t="s">
        <v>152</v>
      </c>
      <c r="C2" s="76" t="s">
        <v>151</v>
      </c>
      <c r="D2" s="76"/>
      <c r="E2" s="76"/>
      <c r="F2" s="76" t="s">
        <v>150</v>
      </c>
      <c r="G2" s="77" t="s">
        <v>149</v>
      </c>
      <c r="H2" s="77" t="s">
        <v>148</v>
      </c>
      <c r="I2" s="76" t="s">
        <v>147</v>
      </c>
      <c r="J2" s="77" t="s">
        <v>146</v>
      </c>
      <c r="K2" s="77" t="s">
        <v>145</v>
      </c>
      <c r="L2" s="76" t="s">
        <v>144</v>
      </c>
      <c r="M2" s="76" t="s">
        <v>143</v>
      </c>
      <c r="N2" s="74" t="s">
        <v>142</v>
      </c>
      <c r="O2" s="75" t="s">
        <v>141</v>
      </c>
      <c r="P2" s="74" t="s">
        <v>140</v>
      </c>
      <c r="Q2" s="73" t="s">
        <v>139</v>
      </c>
      <c r="R2" s="72" t="s">
        <v>38</v>
      </c>
    </row>
    <row r="3" spans="1:20" ht="13.5" thickBot="1">
      <c r="A3" s="523"/>
      <c r="B3" s="524"/>
      <c r="C3" s="524"/>
      <c r="D3" s="525"/>
      <c r="E3" s="523"/>
      <c r="F3" s="524"/>
      <c r="G3" s="524"/>
      <c r="H3" s="525"/>
      <c r="I3" s="523"/>
      <c r="J3" s="524"/>
      <c r="K3" s="524"/>
      <c r="L3" s="525"/>
      <c r="M3" s="523"/>
      <c r="N3" s="524"/>
      <c r="O3" s="524"/>
      <c r="P3" s="524"/>
      <c r="Q3" s="71"/>
      <c r="R3" s="70"/>
      <c r="S3" s="69"/>
      <c r="T3" s="68"/>
    </row>
    <row r="4" spans="1:20">
      <c r="A4" s="526">
        <v>1</v>
      </c>
      <c r="B4" s="527" t="s">
        <v>175</v>
      </c>
      <c r="C4" s="512"/>
      <c r="D4" s="512"/>
      <c r="E4" s="512"/>
      <c r="F4" s="529">
        <v>1.18</v>
      </c>
      <c r="G4" s="529">
        <v>25.37</v>
      </c>
      <c r="H4" s="504">
        <v>0.95</v>
      </c>
      <c r="I4" s="502">
        <v>0.05</v>
      </c>
      <c r="J4" s="512"/>
      <c r="K4" s="512"/>
      <c r="L4" s="512"/>
      <c r="M4" s="512"/>
      <c r="N4" s="512"/>
      <c r="O4" s="513">
        <v>1</v>
      </c>
      <c r="P4" s="513">
        <v>60</v>
      </c>
      <c r="Q4" s="112"/>
      <c r="R4" s="515" t="s">
        <v>169</v>
      </c>
    </row>
    <row r="5" spans="1:20">
      <c r="A5" s="507"/>
      <c r="B5" s="528"/>
      <c r="C5" s="501"/>
      <c r="D5" s="501"/>
      <c r="E5" s="501"/>
      <c r="F5" s="514"/>
      <c r="G5" s="514"/>
      <c r="H5" s="505"/>
      <c r="I5" s="503"/>
      <c r="J5" s="501"/>
      <c r="K5" s="501"/>
      <c r="L5" s="501"/>
      <c r="M5" s="501"/>
      <c r="N5" s="501"/>
      <c r="O5" s="514"/>
      <c r="P5" s="514"/>
      <c r="Q5" s="117"/>
      <c r="R5" s="516"/>
    </row>
    <row r="6" spans="1:20">
      <c r="A6" s="532">
        <v>2</v>
      </c>
      <c r="B6" s="534" t="s">
        <v>176</v>
      </c>
      <c r="C6" s="498"/>
      <c r="D6" s="498"/>
      <c r="E6" s="530"/>
      <c r="F6" s="498">
        <v>3.36</v>
      </c>
      <c r="G6" s="539">
        <v>28.73</v>
      </c>
      <c r="H6" s="504">
        <v>0.7</v>
      </c>
      <c r="I6" s="504">
        <v>0.3</v>
      </c>
      <c r="J6" s="510"/>
      <c r="K6" s="510"/>
      <c r="L6" s="510"/>
      <c r="M6" s="510"/>
      <c r="N6" s="545"/>
      <c r="O6" s="543">
        <v>8</v>
      </c>
      <c r="P6" s="585" t="s">
        <v>178</v>
      </c>
      <c r="Q6" s="541"/>
      <c r="R6" s="547" t="s">
        <v>179</v>
      </c>
    </row>
    <row r="7" spans="1:20">
      <c r="A7" s="533"/>
      <c r="B7" s="535"/>
      <c r="C7" s="499"/>
      <c r="D7" s="499"/>
      <c r="E7" s="531"/>
      <c r="F7" s="499"/>
      <c r="G7" s="499"/>
      <c r="H7" s="505"/>
      <c r="I7" s="505"/>
      <c r="J7" s="511"/>
      <c r="K7" s="511"/>
      <c r="L7" s="511"/>
      <c r="M7" s="511"/>
      <c r="N7" s="546"/>
      <c r="O7" s="544"/>
      <c r="P7" s="544"/>
      <c r="Q7" s="542"/>
      <c r="R7" s="547"/>
    </row>
    <row r="8" spans="1:20">
      <c r="A8" s="506">
        <v>3</v>
      </c>
      <c r="B8" s="496" t="s">
        <v>177</v>
      </c>
      <c r="C8" s="500"/>
      <c r="D8" s="110"/>
      <c r="E8" s="500"/>
      <c r="F8" s="538">
        <v>1.7</v>
      </c>
      <c r="G8" s="538">
        <v>30.43</v>
      </c>
      <c r="H8" s="504">
        <v>0.65</v>
      </c>
      <c r="I8" s="502">
        <v>0.35</v>
      </c>
      <c r="J8" s="500"/>
      <c r="K8" s="500"/>
      <c r="L8" s="500"/>
      <c r="M8" s="500"/>
      <c r="N8" s="500"/>
      <c r="O8" s="538">
        <v>12</v>
      </c>
      <c r="P8" s="538">
        <v>55</v>
      </c>
      <c r="Q8" s="500"/>
      <c r="R8" s="540"/>
    </row>
    <row r="9" spans="1:20">
      <c r="A9" s="507"/>
      <c r="B9" s="497"/>
      <c r="C9" s="501"/>
      <c r="D9" s="111"/>
      <c r="E9" s="501"/>
      <c r="F9" s="514"/>
      <c r="G9" s="514"/>
      <c r="H9" s="505"/>
      <c r="I9" s="503"/>
      <c r="J9" s="501"/>
      <c r="K9" s="501"/>
      <c r="L9" s="501"/>
      <c r="M9" s="501"/>
      <c r="N9" s="501"/>
      <c r="O9" s="514"/>
      <c r="P9" s="514"/>
      <c r="Q9" s="501"/>
      <c r="R9" s="516"/>
    </row>
    <row r="10" spans="1:20">
      <c r="A10" s="532">
        <v>4</v>
      </c>
      <c r="B10" s="534" t="s">
        <v>180</v>
      </c>
      <c r="C10" s="109"/>
      <c r="D10" s="498"/>
      <c r="E10" s="530"/>
      <c r="F10" s="498">
        <v>0.62</v>
      </c>
      <c r="G10" s="498">
        <v>31.05</v>
      </c>
      <c r="H10" s="504">
        <v>0.65</v>
      </c>
      <c r="I10" s="504">
        <v>0.35</v>
      </c>
      <c r="J10" s="510"/>
      <c r="K10" s="510"/>
      <c r="L10" s="510"/>
      <c r="M10" s="510"/>
      <c r="N10" s="545"/>
      <c r="O10" s="543">
        <v>16</v>
      </c>
      <c r="P10" s="543">
        <v>43</v>
      </c>
      <c r="Q10" s="541"/>
      <c r="R10" s="547" t="s">
        <v>182</v>
      </c>
    </row>
    <row r="11" spans="1:20">
      <c r="A11" s="533"/>
      <c r="B11" s="535"/>
      <c r="C11" s="86"/>
      <c r="D11" s="499"/>
      <c r="E11" s="531"/>
      <c r="F11" s="499"/>
      <c r="G11" s="499"/>
      <c r="H11" s="505"/>
      <c r="I11" s="505"/>
      <c r="J11" s="511"/>
      <c r="K11" s="511"/>
      <c r="L11" s="511"/>
      <c r="M11" s="511"/>
      <c r="N11" s="546"/>
      <c r="O11" s="544"/>
      <c r="P11" s="544"/>
      <c r="Q11" s="542"/>
      <c r="R11" s="547"/>
      <c r="S11" s="61"/>
    </row>
    <row r="12" spans="1:20">
      <c r="A12" s="506">
        <v>5</v>
      </c>
      <c r="B12" s="496" t="s">
        <v>183</v>
      </c>
      <c r="C12" s="110"/>
      <c r="D12" s="500"/>
      <c r="E12" s="500"/>
      <c r="F12" s="500" t="s">
        <v>185</v>
      </c>
      <c r="G12" s="500" t="s">
        <v>185</v>
      </c>
      <c r="H12" s="582" t="s">
        <v>185</v>
      </c>
      <c r="I12" s="582" t="s">
        <v>185</v>
      </c>
      <c r="J12" s="500"/>
      <c r="K12" s="500"/>
      <c r="L12" s="500"/>
      <c r="M12" s="500"/>
      <c r="N12" s="500"/>
      <c r="O12" s="538">
        <v>29</v>
      </c>
      <c r="P12" s="538">
        <v>31</v>
      </c>
      <c r="Q12" s="500"/>
      <c r="R12" s="540" t="s">
        <v>186</v>
      </c>
      <c r="S12" s="61"/>
    </row>
    <row r="13" spans="1:20">
      <c r="A13" s="507"/>
      <c r="B13" s="497"/>
      <c r="C13" s="113"/>
      <c r="D13" s="501"/>
      <c r="E13" s="501"/>
      <c r="F13" s="501"/>
      <c r="G13" s="501"/>
      <c r="H13" s="503"/>
      <c r="I13" s="503"/>
      <c r="J13" s="501"/>
      <c r="K13" s="501"/>
      <c r="L13" s="501"/>
      <c r="M13" s="501"/>
      <c r="N13" s="501"/>
      <c r="O13" s="514"/>
      <c r="P13" s="514"/>
      <c r="Q13" s="501"/>
      <c r="R13" s="516"/>
    </row>
    <row r="14" spans="1:20">
      <c r="A14" s="532">
        <v>6</v>
      </c>
      <c r="B14" s="534" t="s">
        <v>184</v>
      </c>
      <c r="C14" s="109"/>
      <c r="D14" s="498"/>
      <c r="E14" s="530"/>
      <c r="F14" s="539" t="s">
        <v>185</v>
      </c>
      <c r="G14" s="539" t="s">
        <v>192</v>
      </c>
      <c r="H14" s="584" t="s">
        <v>168</v>
      </c>
      <c r="I14" s="584" t="s">
        <v>192</v>
      </c>
      <c r="J14" s="510"/>
      <c r="K14" s="510"/>
      <c r="L14" s="510"/>
      <c r="M14" s="510"/>
      <c r="N14" s="545"/>
      <c r="O14" s="543">
        <v>29</v>
      </c>
      <c r="P14" s="543">
        <v>31</v>
      </c>
      <c r="Q14" s="541"/>
      <c r="R14" s="540" t="s">
        <v>186</v>
      </c>
    </row>
    <row r="15" spans="1:20">
      <c r="A15" s="533"/>
      <c r="B15" s="535"/>
      <c r="C15" s="113"/>
      <c r="D15" s="499"/>
      <c r="E15" s="531"/>
      <c r="F15" s="499"/>
      <c r="G15" s="499"/>
      <c r="H15" s="505"/>
      <c r="I15" s="505"/>
      <c r="J15" s="511"/>
      <c r="K15" s="511"/>
      <c r="L15" s="511"/>
      <c r="M15" s="511"/>
      <c r="N15" s="546"/>
      <c r="O15" s="544"/>
      <c r="P15" s="544"/>
      <c r="Q15" s="542"/>
      <c r="R15" s="516"/>
    </row>
    <row r="16" spans="1:20">
      <c r="A16" s="532">
        <v>7</v>
      </c>
      <c r="B16" s="496" t="s">
        <v>187</v>
      </c>
      <c r="C16" s="116"/>
      <c r="D16" s="116"/>
      <c r="E16" s="114"/>
      <c r="F16" s="539" t="s">
        <v>192</v>
      </c>
      <c r="G16" s="539" t="s">
        <v>192</v>
      </c>
      <c r="H16" s="582" t="s">
        <v>192</v>
      </c>
      <c r="I16" s="582" t="s">
        <v>192</v>
      </c>
      <c r="J16" s="508"/>
      <c r="K16" s="508"/>
      <c r="L16" s="508"/>
      <c r="M16" s="508"/>
      <c r="N16" s="550"/>
      <c r="O16" s="543">
        <v>29</v>
      </c>
      <c r="P16" s="543">
        <v>31</v>
      </c>
      <c r="Q16" s="548"/>
      <c r="R16" s="540" t="s">
        <v>194</v>
      </c>
    </row>
    <row r="17" spans="1:18">
      <c r="A17" s="533"/>
      <c r="B17" s="497"/>
      <c r="C17" s="113"/>
      <c r="D17" s="113"/>
      <c r="E17" s="115"/>
      <c r="F17" s="499"/>
      <c r="G17" s="499"/>
      <c r="H17" s="503"/>
      <c r="I17" s="503"/>
      <c r="J17" s="509"/>
      <c r="K17" s="509"/>
      <c r="L17" s="509"/>
      <c r="M17" s="509"/>
      <c r="N17" s="551"/>
      <c r="O17" s="544"/>
      <c r="P17" s="544"/>
      <c r="Q17" s="549"/>
      <c r="R17" s="516"/>
    </row>
    <row r="18" spans="1:18">
      <c r="A18" s="532">
        <v>8</v>
      </c>
      <c r="B18" s="496" t="s">
        <v>188</v>
      </c>
      <c r="C18" s="538"/>
      <c r="D18" s="538"/>
      <c r="E18" s="536"/>
      <c r="F18" s="539" t="s">
        <v>192</v>
      </c>
      <c r="G18" s="539" t="s">
        <v>192</v>
      </c>
      <c r="H18" s="582" t="s">
        <v>192</v>
      </c>
      <c r="I18" s="582" t="s">
        <v>192</v>
      </c>
      <c r="J18" s="508"/>
      <c r="K18" s="508"/>
      <c r="L18" s="508"/>
      <c r="M18" s="508"/>
      <c r="N18" s="550"/>
      <c r="O18" s="543">
        <v>29</v>
      </c>
      <c r="P18" s="543">
        <v>31</v>
      </c>
      <c r="Q18" s="118"/>
      <c r="R18" s="547" t="s">
        <v>193</v>
      </c>
    </row>
    <row r="19" spans="1:18">
      <c r="A19" s="533"/>
      <c r="B19" s="497"/>
      <c r="C19" s="514"/>
      <c r="D19" s="514"/>
      <c r="E19" s="537"/>
      <c r="F19" s="499"/>
      <c r="G19" s="499"/>
      <c r="H19" s="503"/>
      <c r="I19" s="503"/>
      <c r="J19" s="509"/>
      <c r="K19" s="509"/>
      <c r="L19" s="509"/>
      <c r="M19" s="509"/>
      <c r="N19" s="551"/>
      <c r="O19" s="544"/>
      <c r="P19" s="544"/>
      <c r="Q19" s="119"/>
      <c r="R19" s="516"/>
    </row>
    <row r="20" spans="1:18">
      <c r="A20" s="532">
        <v>9</v>
      </c>
      <c r="B20" s="496" t="s">
        <v>189</v>
      </c>
      <c r="C20" s="538"/>
      <c r="D20" s="538"/>
      <c r="E20" s="536"/>
      <c r="F20" s="539" t="s">
        <v>192</v>
      </c>
      <c r="G20" s="539" t="s">
        <v>185</v>
      </c>
      <c r="H20" s="582" t="s">
        <v>192</v>
      </c>
      <c r="I20" s="582" t="s">
        <v>192</v>
      </c>
      <c r="J20" s="508"/>
      <c r="K20" s="508"/>
      <c r="L20" s="508"/>
      <c r="M20" s="508"/>
      <c r="N20" s="550"/>
      <c r="O20" s="543">
        <v>29</v>
      </c>
      <c r="P20" s="543">
        <v>31</v>
      </c>
      <c r="Q20" s="548"/>
      <c r="R20" s="540" t="s">
        <v>195</v>
      </c>
    </row>
    <row r="21" spans="1:18">
      <c r="A21" s="533"/>
      <c r="B21" s="497"/>
      <c r="C21" s="514"/>
      <c r="D21" s="514"/>
      <c r="E21" s="537"/>
      <c r="F21" s="499"/>
      <c r="G21" s="499"/>
      <c r="H21" s="503"/>
      <c r="I21" s="503"/>
      <c r="J21" s="509"/>
      <c r="K21" s="509"/>
      <c r="L21" s="509"/>
      <c r="M21" s="509"/>
      <c r="N21" s="551"/>
      <c r="O21" s="544"/>
      <c r="P21" s="544"/>
      <c r="Q21" s="549"/>
      <c r="R21" s="516"/>
    </row>
    <row r="22" spans="1:18">
      <c r="A22" s="532">
        <v>10</v>
      </c>
      <c r="B22" s="496" t="s">
        <v>190</v>
      </c>
      <c r="C22" s="116"/>
      <c r="D22" s="538"/>
      <c r="E22" s="536"/>
      <c r="F22" s="539" t="s">
        <v>185</v>
      </c>
      <c r="G22" s="539" t="s">
        <v>192</v>
      </c>
      <c r="H22" s="582" t="s">
        <v>192</v>
      </c>
      <c r="I22" s="582" t="s">
        <v>192</v>
      </c>
      <c r="J22" s="508"/>
      <c r="K22" s="508"/>
      <c r="L22" s="508"/>
      <c r="M22" s="508"/>
      <c r="N22" s="550"/>
      <c r="O22" s="543">
        <v>29</v>
      </c>
      <c r="P22" s="543">
        <v>31</v>
      </c>
      <c r="Q22" s="118"/>
      <c r="R22" s="540" t="s">
        <v>195</v>
      </c>
    </row>
    <row r="23" spans="1:18">
      <c r="A23" s="533"/>
      <c r="B23" s="497"/>
      <c r="C23" s="113"/>
      <c r="D23" s="514"/>
      <c r="E23" s="537"/>
      <c r="F23" s="499"/>
      <c r="G23" s="499"/>
      <c r="H23" s="503"/>
      <c r="I23" s="503"/>
      <c r="J23" s="509"/>
      <c r="K23" s="509"/>
      <c r="L23" s="509"/>
      <c r="M23" s="509"/>
      <c r="N23" s="551"/>
      <c r="O23" s="544"/>
      <c r="P23" s="544"/>
      <c r="Q23" s="119"/>
      <c r="R23" s="516"/>
    </row>
    <row r="24" spans="1:18">
      <c r="A24" s="532">
        <v>11</v>
      </c>
      <c r="B24" s="496" t="s">
        <v>191</v>
      </c>
      <c r="C24" s="116"/>
      <c r="D24" s="116"/>
      <c r="E24" s="536"/>
      <c r="F24" s="539" t="s">
        <v>192</v>
      </c>
      <c r="G24" s="539" t="s">
        <v>192</v>
      </c>
      <c r="H24" s="582" t="s">
        <v>192</v>
      </c>
      <c r="I24" s="582" t="s">
        <v>192</v>
      </c>
      <c r="J24" s="508"/>
      <c r="K24" s="508"/>
      <c r="L24" s="508"/>
      <c r="M24" s="508"/>
      <c r="N24" s="550"/>
      <c r="O24" s="543">
        <v>29</v>
      </c>
      <c r="P24" s="543">
        <v>31</v>
      </c>
      <c r="Q24" s="548"/>
      <c r="R24" s="540" t="s">
        <v>195</v>
      </c>
    </row>
    <row r="25" spans="1:18">
      <c r="A25" s="533"/>
      <c r="B25" s="497"/>
      <c r="C25" s="113"/>
      <c r="D25" s="113"/>
      <c r="E25" s="537"/>
      <c r="F25" s="499"/>
      <c r="G25" s="499"/>
      <c r="H25" s="583"/>
      <c r="I25" s="503"/>
      <c r="J25" s="509"/>
      <c r="K25" s="509"/>
      <c r="L25" s="509"/>
      <c r="M25" s="509"/>
      <c r="N25" s="551"/>
      <c r="O25" s="544"/>
      <c r="P25" s="544"/>
      <c r="Q25" s="549"/>
      <c r="R25" s="516"/>
    </row>
    <row r="26" spans="1:18">
      <c r="A26" s="532">
        <v>12</v>
      </c>
      <c r="B26" s="496"/>
      <c r="C26" s="538"/>
      <c r="D26" s="538"/>
      <c r="E26" s="536"/>
      <c r="F26" s="536"/>
      <c r="G26" s="508"/>
      <c r="H26" s="502"/>
      <c r="I26" s="502"/>
      <c r="J26" s="508"/>
      <c r="K26" s="508"/>
      <c r="L26" s="508"/>
      <c r="M26" s="508"/>
      <c r="N26" s="550"/>
      <c r="O26" s="556"/>
      <c r="P26" s="552"/>
      <c r="Q26" s="548"/>
      <c r="R26" s="554"/>
    </row>
    <row r="27" spans="1:18">
      <c r="A27" s="533"/>
      <c r="B27" s="497"/>
      <c r="C27" s="514"/>
      <c r="D27" s="514"/>
      <c r="E27" s="537"/>
      <c r="F27" s="537"/>
      <c r="G27" s="509"/>
      <c r="H27" s="503"/>
      <c r="I27" s="503"/>
      <c r="J27" s="509"/>
      <c r="K27" s="509"/>
      <c r="L27" s="509"/>
      <c r="M27" s="509"/>
      <c r="N27" s="551"/>
      <c r="O27" s="557"/>
      <c r="P27" s="553"/>
      <c r="Q27" s="549"/>
      <c r="R27" s="555"/>
    </row>
    <row r="28" spans="1:18">
      <c r="A28" s="532">
        <v>13</v>
      </c>
      <c r="B28" s="496"/>
      <c r="C28" s="538"/>
      <c r="D28" s="538"/>
      <c r="E28" s="536"/>
      <c r="F28" s="536"/>
      <c r="G28" s="508"/>
      <c r="H28" s="502"/>
      <c r="I28" s="502"/>
      <c r="J28" s="508"/>
      <c r="K28" s="508"/>
      <c r="L28" s="508"/>
      <c r="M28" s="508"/>
      <c r="N28" s="550"/>
      <c r="O28" s="552"/>
      <c r="P28" s="552"/>
      <c r="Q28" s="548"/>
      <c r="R28" s="540"/>
    </row>
    <row r="29" spans="1:18">
      <c r="A29" s="533"/>
      <c r="B29" s="497"/>
      <c r="C29" s="514"/>
      <c r="D29" s="514"/>
      <c r="E29" s="537"/>
      <c r="F29" s="537"/>
      <c r="G29" s="509"/>
      <c r="H29" s="503"/>
      <c r="I29" s="503"/>
      <c r="J29" s="509"/>
      <c r="K29" s="509"/>
      <c r="L29" s="509"/>
      <c r="M29" s="509"/>
      <c r="N29" s="551"/>
      <c r="O29" s="553"/>
      <c r="P29" s="553"/>
      <c r="Q29" s="549"/>
      <c r="R29" s="516"/>
    </row>
    <row r="30" spans="1:18">
      <c r="A30" s="532">
        <v>14</v>
      </c>
      <c r="B30" s="496"/>
      <c r="C30" s="538"/>
      <c r="D30" s="538"/>
      <c r="E30" s="536"/>
      <c r="F30" s="536"/>
      <c r="G30" s="508"/>
      <c r="H30" s="502"/>
      <c r="I30" s="502"/>
      <c r="J30" s="508"/>
      <c r="K30" s="508"/>
      <c r="L30" s="508"/>
      <c r="M30" s="508"/>
      <c r="N30" s="550"/>
      <c r="O30" s="552"/>
      <c r="P30" s="552"/>
      <c r="Q30" s="548"/>
      <c r="R30" s="554"/>
    </row>
    <row r="31" spans="1:18">
      <c r="A31" s="533"/>
      <c r="B31" s="497"/>
      <c r="C31" s="514"/>
      <c r="D31" s="514"/>
      <c r="E31" s="537"/>
      <c r="F31" s="537"/>
      <c r="G31" s="509"/>
      <c r="H31" s="503"/>
      <c r="I31" s="503"/>
      <c r="J31" s="509"/>
      <c r="K31" s="509"/>
      <c r="L31" s="509"/>
      <c r="M31" s="509"/>
      <c r="N31" s="551"/>
      <c r="O31" s="553"/>
      <c r="P31" s="553"/>
      <c r="Q31" s="549"/>
      <c r="R31" s="555"/>
    </row>
    <row r="32" spans="1:18">
      <c r="A32" s="564">
        <v>15</v>
      </c>
      <c r="B32" s="496"/>
      <c r="C32" s="538"/>
      <c r="D32" s="538"/>
      <c r="E32" s="536"/>
      <c r="F32" s="536"/>
      <c r="G32" s="508"/>
      <c r="H32" s="502"/>
      <c r="I32" s="502"/>
      <c r="J32" s="508"/>
      <c r="K32" s="508"/>
      <c r="L32" s="508"/>
      <c r="M32" s="508"/>
      <c r="N32" s="550"/>
      <c r="O32" s="552"/>
      <c r="P32" s="552"/>
      <c r="Q32" s="548"/>
      <c r="R32" s="540"/>
    </row>
    <row r="33" spans="1:19">
      <c r="A33" s="565"/>
      <c r="B33" s="497"/>
      <c r="C33" s="514"/>
      <c r="D33" s="514"/>
      <c r="E33" s="537"/>
      <c r="F33" s="537"/>
      <c r="G33" s="509"/>
      <c r="H33" s="503"/>
      <c r="I33" s="503"/>
      <c r="J33" s="509"/>
      <c r="K33" s="509"/>
      <c r="L33" s="509"/>
      <c r="M33" s="509"/>
      <c r="N33" s="551"/>
      <c r="O33" s="553"/>
      <c r="P33" s="553"/>
      <c r="Q33" s="549"/>
      <c r="R33" s="516"/>
    </row>
    <row r="34" spans="1:19">
      <c r="A34" s="532">
        <v>16</v>
      </c>
      <c r="B34" s="496"/>
      <c r="C34" s="538"/>
      <c r="D34" s="538"/>
      <c r="E34" s="536"/>
      <c r="F34" s="536"/>
      <c r="G34" s="508"/>
      <c r="H34" s="502"/>
      <c r="I34" s="502"/>
      <c r="J34" s="508"/>
      <c r="K34" s="508"/>
      <c r="L34" s="508"/>
      <c r="M34" s="508"/>
      <c r="N34" s="550"/>
      <c r="O34" s="552"/>
      <c r="P34" s="552"/>
      <c r="Q34" s="548"/>
      <c r="R34" s="540"/>
    </row>
    <row r="35" spans="1:19">
      <c r="A35" s="533"/>
      <c r="B35" s="497"/>
      <c r="C35" s="514"/>
      <c r="D35" s="514"/>
      <c r="E35" s="537"/>
      <c r="F35" s="537"/>
      <c r="G35" s="509"/>
      <c r="H35" s="503"/>
      <c r="I35" s="503"/>
      <c r="J35" s="509"/>
      <c r="K35" s="509"/>
      <c r="L35" s="509"/>
      <c r="M35" s="509"/>
      <c r="N35" s="551"/>
      <c r="O35" s="553"/>
      <c r="P35" s="553"/>
      <c r="Q35" s="549"/>
      <c r="R35" s="516"/>
    </row>
    <row r="36" spans="1:19">
      <c r="A36" s="532">
        <v>17</v>
      </c>
      <c r="B36" s="496"/>
      <c r="C36" s="538"/>
      <c r="D36" s="538"/>
      <c r="E36" s="536"/>
      <c r="F36" s="536"/>
      <c r="G36" s="508"/>
      <c r="H36" s="502"/>
      <c r="I36" s="502"/>
      <c r="J36" s="508"/>
      <c r="K36" s="508"/>
      <c r="L36" s="508"/>
      <c r="M36" s="508"/>
      <c r="N36" s="550"/>
      <c r="O36" s="552"/>
      <c r="P36" s="552"/>
      <c r="Q36" s="548"/>
      <c r="R36" s="540"/>
    </row>
    <row r="37" spans="1:19">
      <c r="A37" s="533"/>
      <c r="B37" s="497"/>
      <c r="C37" s="514"/>
      <c r="D37" s="514"/>
      <c r="E37" s="537"/>
      <c r="F37" s="537"/>
      <c r="G37" s="509"/>
      <c r="H37" s="503"/>
      <c r="I37" s="503"/>
      <c r="J37" s="509"/>
      <c r="K37" s="509"/>
      <c r="L37" s="509"/>
      <c r="M37" s="509"/>
      <c r="N37" s="551"/>
      <c r="O37" s="553"/>
      <c r="P37" s="553"/>
      <c r="Q37" s="549"/>
      <c r="R37" s="516"/>
    </row>
    <row r="38" spans="1:19">
      <c r="A38" s="532">
        <v>18</v>
      </c>
      <c r="B38" s="575"/>
      <c r="C38" s="498"/>
      <c r="D38" s="498"/>
      <c r="E38" s="530"/>
      <c r="F38" s="530"/>
      <c r="G38" s="510"/>
      <c r="H38" s="504"/>
      <c r="I38" s="504"/>
      <c r="J38" s="510"/>
      <c r="K38" s="510"/>
      <c r="L38" s="510"/>
      <c r="M38" s="510"/>
      <c r="N38" s="545"/>
      <c r="O38" s="543"/>
      <c r="P38" s="543"/>
      <c r="Q38" s="541"/>
      <c r="R38" s="559"/>
    </row>
    <row r="39" spans="1:19" ht="13.5" thickBot="1">
      <c r="A39" s="577"/>
      <c r="B39" s="576"/>
      <c r="C39" s="574"/>
      <c r="D39" s="574"/>
      <c r="E39" s="578"/>
      <c r="F39" s="578"/>
      <c r="G39" s="562"/>
      <c r="H39" s="566"/>
      <c r="I39" s="566"/>
      <c r="J39" s="562"/>
      <c r="K39" s="562"/>
      <c r="L39" s="562"/>
      <c r="M39" s="562"/>
      <c r="N39" s="563"/>
      <c r="O39" s="558"/>
      <c r="P39" s="558"/>
      <c r="Q39" s="561"/>
      <c r="R39" s="560"/>
    </row>
    <row r="40" spans="1:19">
      <c r="A40" s="99"/>
      <c r="B40" s="100"/>
      <c r="C40" s="101"/>
      <c r="D40" s="101"/>
      <c r="E40" s="102"/>
      <c r="F40" s="102"/>
      <c r="G40" s="80"/>
      <c r="H40" s="103"/>
      <c r="I40" s="103"/>
      <c r="J40" s="80"/>
      <c r="K40" s="80"/>
      <c r="L40" s="80"/>
      <c r="M40" s="80"/>
      <c r="N40" s="81"/>
      <c r="O40" s="104"/>
      <c r="P40" s="104"/>
      <c r="Q40" s="105"/>
      <c r="R40" s="106"/>
      <c r="S40" s="61"/>
    </row>
    <row r="41" spans="1:19" ht="13.5" thickBot="1">
      <c r="E41" s="97"/>
      <c r="G41" s="97"/>
      <c r="N41" s="61"/>
      <c r="Q41" s="61"/>
      <c r="R41" s="98"/>
      <c r="S41" s="61"/>
    </row>
    <row r="42" spans="1:19" ht="13.5" thickBot="1">
      <c r="A42" s="579" t="s">
        <v>138</v>
      </c>
      <c r="B42" s="580"/>
      <c r="C42" s="580"/>
      <c r="D42" s="580"/>
      <c r="E42" s="581"/>
      <c r="F42" s="567" t="s">
        <v>171</v>
      </c>
      <c r="G42" s="568"/>
      <c r="H42" s="94"/>
      <c r="I42" s="61"/>
      <c r="J42" s="491"/>
      <c r="K42" s="491"/>
      <c r="L42" s="492"/>
      <c r="M42" s="95"/>
      <c r="O42" s="62"/>
      <c r="P42" s="62"/>
      <c r="Q42" s="61"/>
      <c r="R42" s="61"/>
    </row>
    <row r="43" spans="1:19" ht="13.5" thickBot="1">
      <c r="A43" s="493"/>
      <c r="B43" s="494"/>
      <c r="C43" s="494"/>
      <c r="D43" s="495"/>
      <c r="E43" s="495"/>
      <c r="F43" s="495"/>
      <c r="G43" s="93"/>
      <c r="I43" s="61"/>
      <c r="J43" s="491"/>
      <c r="K43" s="491"/>
      <c r="L43" s="492"/>
      <c r="M43" s="96"/>
      <c r="N43" s="61"/>
      <c r="O43" s="61"/>
      <c r="P43" s="61"/>
      <c r="Q43" s="61"/>
    </row>
    <row r="44" spans="1:19" ht="13.5" thickBot="1">
      <c r="A44" s="569" t="s">
        <v>8</v>
      </c>
      <c r="B44" s="570"/>
      <c r="C44" s="571" t="s">
        <v>155</v>
      </c>
      <c r="D44" s="572"/>
      <c r="E44" s="572"/>
      <c r="F44" s="572"/>
      <c r="G44" s="573"/>
      <c r="H44" s="94"/>
      <c r="M44" s="61"/>
    </row>
    <row r="45" spans="1:19">
      <c r="A45" s="63"/>
      <c r="E45" s="63"/>
    </row>
  </sheetData>
  <mergeCells count="325">
    <mergeCell ref="A1:D1"/>
    <mergeCell ref="E1:R1"/>
    <mergeCell ref="A3:D3"/>
    <mergeCell ref="E3:H3"/>
    <mergeCell ref="I3:L3"/>
    <mergeCell ref="M3:P3"/>
    <mergeCell ref="M4:M5"/>
    <mergeCell ref="N4:N5"/>
    <mergeCell ref="O4:O5"/>
    <mergeCell ref="P4:P5"/>
    <mergeCell ref="R4:R5"/>
    <mergeCell ref="K4:K5"/>
    <mergeCell ref="L4:L5"/>
    <mergeCell ref="K6:K7"/>
    <mergeCell ref="Q8:Q9"/>
    <mergeCell ref="R8:R9"/>
    <mergeCell ref="A6:A7"/>
    <mergeCell ref="B6:B7"/>
    <mergeCell ref="C6:C7"/>
    <mergeCell ref="D6:D7"/>
    <mergeCell ref="E6:E7"/>
    <mergeCell ref="G4:G5"/>
    <mergeCell ref="H4:H5"/>
    <mergeCell ref="I4:I5"/>
    <mergeCell ref="J4:J5"/>
    <mergeCell ref="A4:A5"/>
    <mergeCell ref="B4:B5"/>
    <mergeCell ref="C4:C5"/>
    <mergeCell ref="D4:D5"/>
    <mergeCell ref="E4:E5"/>
    <mergeCell ref="F4:F5"/>
    <mergeCell ref="H10:H11"/>
    <mergeCell ref="I10:I11"/>
    <mergeCell ref="K8:K9"/>
    <mergeCell ref="R6:R7"/>
    <mergeCell ref="A8:A9"/>
    <mergeCell ref="B8:B9"/>
    <mergeCell ref="C8:C9"/>
    <mergeCell ref="E8:E9"/>
    <mergeCell ref="F8:F9"/>
    <mergeCell ref="G8:G9"/>
    <mergeCell ref="H8:H9"/>
    <mergeCell ref="I8:I9"/>
    <mergeCell ref="J8:J9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Q10:Q11"/>
    <mergeCell ref="R10:R11"/>
    <mergeCell ref="A12:A13"/>
    <mergeCell ref="B12:B13"/>
    <mergeCell ref="D12:D13"/>
    <mergeCell ref="E12:E13"/>
    <mergeCell ref="F12:F13"/>
    <mergeCell ref="G12:G13"/>
    <mergeCell ref="H12:H13"/>
    <mergeCell ref="J10:J11"/>
    <mergeCell ref="K10:K11"/>
    <mergeCell ref="L10:L11"/>
    <mergeCell ref="M10:M11"/>
    <mergeCell ref="N10:N11"/>
    <mergeCell ref="O10:O11"/>
    <mergeCell ref="O12:O13"/>
    <mergeCell ref="P12:P13"/>
    <mergeCell ref="Q12:Q13"/>
    <mergeCell ref="A10:A11"/>
    <mergeCell ref="B10:B11"/>
    <mergeCell ref="D10:D11"/>
    <mergeCell ref="E10:E11"/>
    <mergeCell ref="F10:F11"/>
    <mergeCell ref="G10:G11"/>
    <mergeCell ref="I12:I13"/>
    <mergeCell ref="J12:J13"/>
    <mergeCell ref="K12:K13"/>
    <mergeCell ref="L8:L9"/>
    <mergeCell ref="M8:M9"/>
    <mergeCell ref="N8:N9"/>
    <mergeCell ref="O8:O9"/>
    <mergeCell ref="P8:P9"/>
    <mergeCell ref="P10:P11"/>
    <mergeCell ref="R12:R13"/>
    <mergeCell ref="L12:L13"/>
    <mergeCell ref="M12:M13"/>
    <mergeCell ref="N12:N13"/>
    <mergeCell ref="N14:N15"/>
    <mergeCell ref="O14:O15"/>
    <mergeCell ref="P14:P15"/>
    <mergeCell ref="Q14:Q15"/>
    <mergeCell ref="R14:R15"/>
    <mergeCell ref="L14:L15"/>
    <mergeCell ref="M14:M15"/>
    <mergeCell ref="I16:I17"/>
    <mergeCell ref="J16:J17"/>
    <mergeCell ref="K16:K17"/>
    <mergeCell ref="A16:A17"/>
    <mergeCell ref="B16:B17"/>
    <mergeCell ref="F16:F17"/>
    <mergeCell ref="G16:G17"/>
    <mergeCell ref="H16:H17"/>
    <mergeCell ref="H14:H15"/>
    <mergeCell ref="I14:I15"/>
    <mergeCell ref="J14:J15"/>
    <mergeCell ref="K14:K15"/>
    <mergeCell ref="A14:A15"/>
    <mergeCell ref="B14:B15"/>
    <mergeCell ref="D14:D15"/>
    <mergeCell ref="E14:E15"/>
    <mergeCell ref="F14:F15"/>
    <mergeCell ref="G14:G15"/>
    <mergeCell ref="M16:M17"/>
    <mergeCell ref="N16:N17"/>
    <mergeCell ref="M18:M19"/>
    <mergeCell ref="N18:N19"/>
    <mergeCell ref="O18:O19"/>
    <mergeCell ref="P18:P19"/>
    <mergeCell ref="R18:R19"/>
    <mergeCell ref="K18:K19"/>
    <mergeCell ref="L18:L19"/>
    <mergeCell ref="O16:O17"/>
    <mergeCell ref="P16:P17"/>
    <mergeCell ref="Q16:Q17"/>
    <mergeCell ref="R16:R17"/>
    <mergeCell ref="L16:L17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F18:F19"/>
    <mergeCell ref="R20:R21"/>
    <mergeCell ref="A22:A23"/>
    <mergeCell ref="D22:D23"/>
    <mergeCell ref="E22:E23"/>
    <mergeCell ref="F22:F23"/>
    <mergeCell ref="G22:G23"/>
    <mergeCell ref="I22:I23"/>
    <mergeCell ref="J22:J23"/>
    <mergeCell ref="K22:K23"/>
    <mergeCell ref="L22:L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M22:M23"/>
    <mergeCell ref="N22:N23"/>
    <mergeCell ref="O22:O23"/>
    <mergeCell ref="P22:P23"/>
    <mergeCell ref="R22:R23"/>
    <mergeCell ref="A24:A25"/>
    <mergeCell ref="E24:E25"/>
    <mergeCell ref="F24:F25"/>
    <mergeCell ref="G24:G25"/>
    <mergeCell ref="I24:I25"/>
    <mergeCell ref="P24:P25"/>
    <mergeCell ref="Q24:Q25"/>
    <mergeCell ref="R24:R25"/>
    <mergeCell ref="L24:L25"/>
    <mergeCell ref="M24:M25"/>
    <mergeCell ref="N24:N25"/>
    <mergeCell ref="O24:O25"/>
    <mergeCell ref="B22:B23"/>
    <mergeCell ref="B24:B25"/>
    <mergeCell ref="H24:H25"/>
    <mergeCell ref="H22:H23"/>
    <mergeCell ref="A26:A27"/>
    <mergeCell ref="B26:B27"/>
    <mergeCell ref="C26:C27"/>
    <mergeCell ref="D26:D27"/>
    <mergeCell ref="E26:E27"/>
    <mergeCell ref="F26:F27"/>
    <mergeCell ref="G26:G27"/>
    <mergeCell ref="J24:J25"/>
    <mergeCell ref="K24:K25"/>
    <mergeCell ref="N26:N27"/>
    <mergeCell ref="O26:O27"/>
    <mergeCell ref="P26:P27"/>
    <mergeCell ref="Q26:Q27"/>
    <mergeCell ref="R26:R27"/>
    <mergeCell ref="A28:A29"/>
    <mergeCell ref="B28:B29"/>
    <mergeCell ref="C28:C29"/>
    <mergeCell ref="D28:D29"/>
    <mergeCell ref="E28:E29"/>
    <mergeCell ref="H26:H27"/>
    <mergeCell ref="I26:I27"/>
    <mergeCell ref="J26:J27"/>
    <mergeCell ref="K26:K27"/>
    <mergeCell ref="L26:L27"/>
    <mergeCell ref="M26:M27"/>
    <mergeCell ref="R28:R29"/>
    <mergeCell ref="L28:L29"/>
    <mergeCell ref="M28:M29"/>
    <mergeCell ref="N28:N29"/>
    <mergeCell ref="O28:O29"/>
    <mergeCell ref="P28:P29"/>
    <mergeCell ref="Q28:Q29"/>
    <mergeCell ref="F28:F29"/>
    <mergeCell ref="P30:P31"/>
    <mergeCell ref="Q30:Q31"/>
    <mergeCell ref="R30:R31"/>
    <mergeCell ref="A32:A33"/>
    <mergeCell ref="B32:B33"/>
    <mergeCell ref="C32:C33"/>
    <mergeCell ref="D32:D33"/>
    <mergeCell ref="E32:E33"/>
    <mergeCell ref="F32:F33"/>
    <mergeCell ref="G32:G33"/>
    <mergeCell ref="J30:J31"/>
    <mergeCell ref="K30:K31"/>
    <mergeCell ref="L30:L31"/>
    <mergeCell ref="M30:M31"/>
    <mergeCell ref="N30:N31"/>
    <mergeCell ref="O30:O31"/>
    <mergeCell ref="N32:N33"/>
    <mergeCell ref="O32:O33"/>
    <mergeCell ref="P32:P33"/>
    <mergeCell ref="A30:A31"/>
    <mergeCell ref="B30:B31"/>
    <mergeCell ref="C30:C31"/>
    <mergeCell ref="D30:D31"/>
    <mergeCell ref="E30:E31"/>
    <mergeCell ref="H34:H35"/>
    <mergeCell ref="I34:I35"/>
    <mergeCell ref="G28:G29"/>
    <mergeCell ref="H28:H29"/>
    <mergeCell ref="I28:I29"/>
    <mergeCell ref="J28:J29"/>
    <mergeCell ref="K28:K29"/>
    <mergeCell ref="F30:F31"/>
    <mergeCell ref="G30:G31"/>
    <mergeCell ref="H30:H31"/>
    <mergeCell ref="I30:I31"/>
    <mergeCell ref="J34:J35"/>
    <mergeCell ref="K34:K35"/>
    <mergeCell ref="H36:H37"/>
    <mergeCell ref="I36:I37"/>
    <mergeCell ref="Q32:Q33"/>
    <mergeCell ref="R32:R33"/>
    <mergeCell ref="A34:A35"/>
    <mergeCell ref="B34:B35"/>
    <mergeCell ref="C34:C35"/>
    <mergeCell ref="D34:D35"/>
    <mergeCell ref="E34:E35"/>
    <mergeCell ref="H32:H33"/>
    <mergeCell ref="I32:I33"/>
    <mergeCell ref="J32:J33"/>
    <mergeCell ref="K32:K33"/>
    <mergeCell ref="L32:L33"/>
    <mergeCell ref="M32:M33"/>
    <mergeCell ref="R34:R35"/>
    <mergeCell ref="L34:L35"/>
    <mergeCell ref="M34:M35"/>
    <mergeCell ref="N34:N35"/>
    <mergeCell ref="O34:O35"/>
    <mergeCell ref="P34:P35"/>
    <mergeCell ref="Q34:Q35"/>
    <mergeCell ref="F34:F35"/>
    <mergeCell ref="G34:G35"/>
    <mergeCell ref="P36:P37"/>
    <mergeCell ref="Q36:Q37"/>
    <mergeCell ref="R36:R37"/>
    <mergeCell ref="A38:A39"/>
    <mergeCell ref="B38:B39"/>
    <mergeCell ref="C38:C39"/>
    <mergeCell ref="D38:D39"/>
    <mergeCell ref="E38:E39"/>
    <mergeCell ref="F38:F39"/>
    <mergeCell ref="G38:G39"/>
    <mergeCell ref="J36:J37"/>
    <mergeCell ref="K36:K37"/>
    <mergeCell ref="L36:L37"/>
    <mergeCell ref="M36:M37"/>
    <mergeCell ref="N36:N37"/>
    <mergeCell ref="O36:O37"/>
    <mergeCell ref="R38:R39"/>
    <mergeCell ref="A36:A37"/>
    <mergeCell ref="B36:B37"/>
    <mergeCell ref="C36:C37"/>
    <mergeCell ref="D36:D37"/>
    <mergeCell ref="E36:E37"/>
    <mergeCell ref="F36:F37"/>
    <mergeCell ref="G36:G37"/>
    <mergeCell ref="A43:C43"/>
    <mergeCell ref="D43:F43"/>
    <mergeCell ref="J43:L43"/>
    <mergeCell ref="A44:B44"/>
    <mergeCell ref="C44:G44"/>
    <mergeCell ref="N38:N39"/>
    <mergeCell ref="O38:O39"/>
    <mergeCell ref="P38:P39"/>
    <mergeCell ref="Q38:Q39"/>
    <mergeCell ref="A42:E42"/>
    <mergeCell ref="F42:G42"/>
    <mergeCell ref="J42:L42"/>
    <mergeCell ref="H38:H39"/>
    <mergeCell ref="I38:I39"/>
    <mergeCell ref="J38:J39"/>
    <mergeCell ref="K38:K39"/>
    <mergeCell ref="L38:L39"/>
    <mergeCell ref="M38:M39"/>
  </mergeCells>
  <pageMargins left="0.7" right="0.7" top="0.75" bottom="0.75" header="0.3" footer="0.3"/>
  <pageSetup paperSize="9" scale="4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7" sqref="D17:Q17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122" t="s">
        <v>206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122">
        <v>8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122" t="s">
        <v>5</v>
      </c>
      <c r="B7" s="122" t="s">
        <v>6</v>
      </c>
      <c r="C7" s="121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31.5" customHeight="1">
      <c r="A9" s="23">
        <v>0.25</v>
      </c>
      <c r="B9" s="23">
        <v>0.41666666666666669</v>
      </c>
      <c r="C9" s="24">
        <v>0.16666666666666666</v>
      </c>
      <c r="D9" s="453" t="s">
        <v>207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70.5" customHeight="1">
      <c r="A10" s="23">
        <v>0.41666666666666669</v>
      </c>
      <c r="B10" s="23">
        <v>0.75</v>
      </c>
      <c r="C10" s="24">
        <v>0.33333333333333331</v>
      </c>
      <c r="D10" s="453" t="s">
        <v>210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6.25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74.25" customHeight="1">
      <c r="A15" s="23">
        <v>0.75</v>
      </c>
      <c r="B15" s="23">
        <v>0.83333333333333337</v>
      </c>
      <c r="C15" s="24">
        <v>8.3333333333333329E-2</v>
      </c>
      <c r="D15" s="453" t="s">
        <v>212</v>
      </c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5"/>
    </row>
    <row r="16" spans="1:26" s="25" customFormat="1" ht="25.5" customHeight="1">
      <c r="A16" s="23">
        <v>0.83333333333333337</v>
      </c>
      <c r="B16" s="23">
        <v>0.91666666666666663</v>
      </c>
      <c r="C16" s="24">
        <v>8.3333333333333329E-2</v>
      </c>
      <c r="D16" s="453" t="s">
        <v>208</v>
      </c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25.5" customHeight="1">
      <c r="A17" s="23">
        <v>0.91666666666666663</v>
      </c>
      <c r="B17" s="23">
        <v>0.25</v>
      </c>
      <c r="C17" s="23">
        <v>0.33333333333333331</v>
      </c>
      <c r="D17" s="445" t="s">
        <v>209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3.25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156</v>
      </c>
      <c r="F21" s="6">
        <f>E21+D21</f>
        <v>180</v>
      </c>
      <c r="G21" s="440" t="s">
        <v>25</v>
      </c>
      <c r="H21" s="483"/>
      <c r="I21" s="441"/>
      <c r="J21" s="122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15</v>
      </c>
      <c r="E22" s="29">
        <v>150</v>
      </c>
      <c r="F22" s="6">
        <f>E22+D22</f>
        <v>165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121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9</v>
      </c>
      <c r="E24" s="7">
        <v>6</v>
      </c>
      <c r="F24" s="7">
        <f>E24+D24</f>
        <v>15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6</v>
      </c>
      <c r="F25" s="6">
        <f>E25+D25</f>
        <v>7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211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8</v>
      </c>
      <c r="E27" s="29">
        <v>0</v>
      </c>
      <c r="F27" s="6">
        <v>8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107.2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D13:Q13"/>
    <mergeCell ref="D15:Q15"/>
    <mergeCell ref="D16:Q16"/>
    <mergeCell ref="D17:Q17"/>
    <mergeCell ref="D18:Q18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7" sqref="D17:Q17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123" t="s">
        <v>213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123">
        <v>9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123" t="s">
        <v>5</v>
      </c>
      <c r="B7" s="123" t="s">
        <v>6</v>
      </c>
      <c r="C7" s="124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31.5" customHeight="1">
      <c r="A9" s="23">
        <v>0.25</v>
      </c>
      <c r="B9" s="23">
        <v>0.5</v>
      </c>
      <c r="C9" s="24">
        <v>0.25</v>
      </c>
      <c r="D9" s="453" t="s">
        <v>218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77.25" customHeight="1">
      <c r="A10" s="23">
        <v>0.5</v>
      </c>
      <c r="B10" s="23">
        <v>0.625</v>
      </c>
      <c r="C10" s="24">
        <v>0.125</v>
      </c>
      <c r="D10" s="453" t="s">
        <v>221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6.25" customHeight="1">
      <c r="A11" s="23">
        <v>0.625</v>
      </c>
      <c r="B11" s="23">
        <v>0.66666666666666663</v>
      </c>
      <c r="C11" s="24">
        <v>4.1666666666666664E-2</v>
      </c>
      <c r="D11" s="453" t="s">
        <v>220</v>
      </c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57" customHeight="1">
      <c r="A12" s="23">
        <v>0.66666666666666663</v>
      </c>
      <c r="B12" s="23">
        <v>0.75</v>
      </c>
      <c r="C12" s="24">
        <v>8.3333333333333329E-2</v>
      </c>
      <c r="D12" s="453" t="s">
        <v>226</v>
      </c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78" customHeight="1">
      <c r="A15" s="23">
        <v>0.75</v>
      </c>
      <c r="B15" s="23">
        <v>0.25</v>
      </c>
      <c r="C15" s="24">
        <v>0.5</v>
      </c>
      <c r="D15" s="453" t="s">
        <v>232</v>
      </c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5"/>
    </row>
    <row r="16" spans="1:26" s="25" customFormat="1" ht="25.5" customHeight="1">
      <c r="A16" s="23"/>
      <c r="B16" s="23"/>
      <c r="C16" s="24"/>
      <c r="D16" s="453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25.5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3.25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180</v>
      </c>
      <c r="F21" s="6">
        <f>E21+D21</f>
        <v>204</v>
      </c>
      <c r="G21" s="440" t="s">
        <v>25</v>
      </c>
      <c r="H21" s="483"/>
      <c r="I21" s="441"/>
      <c r="J21" s="123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165</v>
      </c>
      <c r="F22" s="6">
        <f>E22+D22</f>
        <v>188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124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15</v>
      </c>
      <c r="F24" s="7">
        <f>E24+D24</f>
        <v>16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7</v>
      </c>
      <c r="F25" s="6">
        <f>E25+D25</f>
        <v>8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231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8</v>
      </c>
      <c r="F27" s="6">
        <v>8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107.2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D13:Q13"/>
    <mergeCell ref="D15:Q15"/>
    <mergeCell ref="D16:Q16"/>
    <mergeCell ref="D17:Q17"/>
    <mergeCell ref="D18:Q18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F30" sqref="F30:F31"/>
    </sheetView>
  </sheetViews>
  <sheetFormatPr defaultRowHeight="12.75"/>
  <cols>
    <col min="18" max="18" width="22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20" ht="23.25" customHeight="1" thickBot="1">
      <c r="A1" s="517" t="s">
        <v>214</v>
      </c>
      <c r="B1" s="518"/>
      <c r="C1" s="518"/>
      <c r="D1" s="519"/>
      <c r="E1" s="520" t="s">
        <v>215</v>
      </c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0" ht="34.5" thickBot="1">
      <c r="A2" s="78"/>
      <c r="B2" s="76" t="s">
        <v>152</v>
      </c>
      <c r="C2" s="76" t="s">
        <v>151</v>
      </c>
      <c r="D2" s="76"/>
      <c r="E2" s="76"/>
      <c r="F2" s="76" t="s">
        <v>150</v>
      </c>
      <c r="G2" s="77" t="s">
        <v>149</v>
      </c>
      <c r="H2" s="77" t="s">
        <v>148</v>
      </c>
      <c r="I2" s="76" t="s">
        <v>147</v>
      </c>
      <c r="J2" s="77" t="s">
        <v>146</v>
      </c>
      <c r="K2" s="77" t="s">
        <v>145</v>
      </c>
      <c r="L2" s="76" t="s">
        <v>144</v>
      </c>
      <c r="M2" s="76" t="s">
        <v>143</v>
      </c>
      <c r="N2" s="74" t="s">
        <v>142</v>
      </c>
      <c r="O2" s="75" t="s">
        <v>141</v>
      </c>
      <c r="P2" s="74" t="s">
        <v>140</v>
      </c>
      <c r="Q2" s="73" t="s">
        <v>139</v>
      </c>
      <c r="R2" s="72" t="s">
        <v>38</v>
      </c>
    </row>
    <row r="3" spans="1:20" ht="13.5" thickBot="1">
      <c r="A3" s="523" t="s">
        <v>216</v>
      </c>
      <c r="B3" s="524"/>
      <c r="C3" s="524"/>
      <c r="D3" s="525"/>
      <c r="E3" s="523"/>
      <c r="F3" s="524"/>
      <c r="G3" s="524"/>
      <c r="H3" s="525"/>
      <c r="I3" s="586"/>
      <c r="J3" s="587"/>
      <c r="K3" s="587"/>
      <c r="L3" s="588"/>
      <c r="M3" s="523"/>
      <c r="N3" s="524"/>
      <c r="O3" s="524"/>
      <c r="P3" s="524"/>
      <c r="Q3" s="71"/>
      <c r="R3" s="70"/>
      <c r="S3" s="69"/>
      <c r="T3" s="68"/>
    </row>
    <row r="4" spans="1:20">
      <c r="A4" s="526">
        <v>1</v>
      </c>
      <c r="B4" s="527" t="s">
        <v>187</v>
      </c>
      <c r="C4" s="512"/>
      <c r="D4" s="512"/>
      <c r="E4" s="512"/>
      <c r="F4" s="529">
        <v>3.76</v>
      </c>
      <c r="G4" s="529">
        <v>3.76</v>
      </c>
      <c r="H4" s="590">
        <v>1</v>
      </c>
      <c r="I4" s="591">
        <v>0</v>
      </c>
      <c r="J4" s="589"/>
      <c r="K4" s="589"/>
      <c r="L4" s="589"/>
      <c r="M4" s="512"/>
      <c r="N4" s="512"/>
      <c r="O4" s="513"/>
      <c r="P4" s="513"/>
      <c r="Q4" s="135"/>
      <c r="R4" s="515" t="s">
        <v>217</v>
      </c>
    </row>
    <row r="5" spans="1:20">
      <c r="A5" s="507"/>
      <c r="B5" s="528"/>
      <c r="C5" s="501"/>
      <c r="D5" s="501"/>
      <c r="E5" s="501"/>
      <c r="F5" s="514"/>
      <c r="G5" s="514"/>
      <c r="H5" s="505"/>
      <c r="I5" s="503"/>
      <c r="J5" s="501"/>
      <c r="K5" s="501"/>
      <c r="L5" s="501"/>
      <c r="M5" s="501"/>
      <c r="N5" s="501"/>
      <c r="O5" s="514"/>
      <c r="P5" s="514"/>
      <c r="Q5" s="132"/>
      <c r="R5" s="547"/>
    </row>
    <row r="6" spans="1:20">
      <c r="A6" s="532">
        <v>2</v>
      </c>
      <c r="B6" s="534" t="s">
        <v>188</v>
      </c>
      <c r="C6" s="498"/>
      <c r="D6" s="498"/>
      <c r="E6" s="530"/>
      <c r="F6" s="498">
        <v>2.97</v>
      </c>
      <c r="G6" s="539">
        <v>6.73</v>
      </c>
      <c r="H6" s="504">
        <v>1</v>
      </c>
      <c r="I6" s="504">
        <v>0</v>
      </c>
      <c r="J6" s="510"/>
      <c r="K6" s="510"/>
      <c r="L6" s="510"/>
      <c r="M6" s="510"/>
      <c r="N6" s="545"/>
      <c r="O6" s="543"/>
      <c r="P6" s="585"/>
      <c r="Q6" s="541"/>
      <c r="R6" s="540" t="s">
        <v>217</v>
      </c>
    </row>
    <row r="7" spans="1:20">
      <c r="A7" s="533"/>
      <c r="B7" s="535"/>
      <c r="C7" s="499"/>
      <c r="D7" s="499"/>
      <c r="E7" s="531"/>
      <c r="F7" s="499"/>
      <c r="G7" s="499"/>
      <c r="H7" s="505"/>
      <c r="I7" s="505"/>
      <c r="J7" s="511"/>
      <c r="K7" s="511"/>
      <c r="L7" s="511"/>
      <c r="M7" s="511"/>
      <c r="N7" s="546"/>
      <c r="O7" s="544"/>
      <c r="P7" s="544"/>
      <c r="Q7" s="542"/>
      <c r="R7" s="516"/>
    </row>
    <row r="8" spans="1:20">
      <c r="A8" s="506">
        <v>3</v>
      </c>
      <c r="B8" s="496" t="s">
        <v>189</v>
      </c>
      <c r="C8" s="500"/>
      <c r="D8" s="133"/>
      <c r="E8" s="500"/>
      <c r="F8" s="538">
        <v>3.16</v>
      </c>
      <c r="G8" s="538">
        <v>9.89</v>
      </c>
      <c r="H8" s="504">
        <v>1</v>
      </c>
      <c r="I8" s="502">
        <v>0</v>
      </c>
      <c r="J8" s="500"/>
      <c r="K8" s="500"/>
      <c r="L8" s="500"/>
      <c r="M8" s="500"/>
      <c r="N8" s="500"/>
      <c r="O8" s="538"/>
      <c r="P8" s="538"/>
      <c r="Q8" s="500"/>
      <c r="R8" s="547" t="s">
        <v>217</v>
      </c>
    </row>
    <row r="9" spans="1:20">
      <c r="A9" s="507"/>
      <c r="B9" s="497"/>
      <c r="C9" s="501"/>
      <c r="D9" s="134"/>
      <c r="E9" s="501"/>
      <c r="F9" s="514"/>
      <c r="G9" s="514"/>
      <c r="H9" s="505"/>
      <c r="I9" s="503"/>
      <c r="J9" s="501"/>
      <c r="K9" s="501"/>
      <c r="L9" s="501"/>
      <c r="M9" s="501"/>
      <c r="N9" s="501"/>
      <c r="O9" s="514"/>
      <c r="P9" s="514"/>
      <c r="Q9" s="501"/>
      <c r="R9" s="516"/>
    </row>
    <row r="10" spans="1:20">
      <c r="A10" s="532">
        <v>4</v>
      </c>
      <c r="B10" s="534" t="s">
        <v>190</v>
      </c>
      <c r="C10" s="127"/>
      <c r="D10" s="498"/>
      <c r="E10" s="530"/>
      <c r="F10" s="498"/>
      <c r="G10" s="498"/>
      <c r="H10" s="504"/>
      <c r="I10" s="504"/>
      <c r="J10" s="510"/>
      <c r="K10" s="510"/>
      <c r="L10" s="510"/>
      <c r="M10" s="510"/>
      <c r="N10" s="545"/>
      <c r="O10" s="543"/>
      <c r="P10" s="543"/>
      <c r="Q10" s="541"/>
      <c r="R10" s="547" t="s">
        <v>227</v>
      </c>
    </row>
    <row r="11" spans="1:20">
      <c r="A11" s="533"/>
      <c r="B11" s="535"/>
      <c r="C11" s="86"/>
      <c r="D11" s="499"/>
      <c r="E11" s="531"/>
      <c r="F11" s="499"/>
      <c r="G11" s="499"/>
      <c r="H11" s="505"/>
      <c r="I11" s="505"/>
      <c r="J11" s="511"/>
      <c r="K11" s="511"/>
      <c r="L11" s="511"/>
      <c r="M11" s="511"/>
      <c r="N11" s="546"/>
      <c r="O11" s="544"/>
      <c r="P11" s="544"/>
      <c r="Q11" s="542"/>
      <c r="R11" s="547"/>
      <c r="S11" s="61"/>
    </row>
    <row r="12" spans="1:20">
      <c r="A12" s="506">
        <v>5</v>
      </c>
      <c r="B12" s="496" t="s">
        <v>191</v>
      </c>
      <c r="C12" s="133"/>
      <c r="D12" s="500"/>
      <c r="E12" s="500"/>
      <c r="F12" s="538">
        <v>2.77</v>
      </c>
      <c r="G12" s="538">
        <v>12.66</v>
      </c>
      <c r="H12" s="582">
        <v>1</v>
      </c>
      <c r="I12" s="582">
        <v>0</v>
      </c>
      <c r="J12" s="500"/>
      <c r="K12" s="500"/>
      <c r="L12" s="500"/>
      <c r="M12" s="500"/>
      <c r="N12" s="500"/>
      <c r="O12" s="538"/>
      <c r="P12" s="538"/>
      <c r="Q12" s="500"/>
      <c r="R12" s="540" t="s">
        <v>217</v>
      </c>
      <c r="S12" s="61"/>
    </row>
    <row r="13" spans="1:20">
      <c r="A13" s="507"/>
      <c r="B13" s="497"/>
      <c r="C13" s="126"/>
      <c r="D13" s="501"/>
      <c r="E13" s="501"/>
      <c r="F13" s="514"/>
      <c r="G13" s="514"/>
      <c r="H13" s="503"/>
      <c r="I13" s="503"/>
      <c r="J13" s="501"/>
      <c r="K13" s="501"/>
      <c r="L13" s="501"/>
      <c r="M13" s="501"/>
      <c r="N13" s="501"/>
      <c r="O13" s="514"/>
      <c r="P13" s="514"/>
      <c r="Q13" s="501"/>
      <c r="R13" s="516"/>
    </row>
    <row r="14" spans="1:20">
      <c r="A14" s="532">
        <v>6</v>
      </c>
      <c r="B14" s="534" t="s">
        <v>219</v>
      </c>
      <c r="C14" s="127"/>
      <c r="D14" s="498"/>
      <c r="E14" s="530"/>
      <c r="F14" s="539">
        <v>2.97</v>
      </c>
      <c r="G14" s="539">
        <v>15.63</v>
      </c>
      <c r="H14" s="584">
        <v>0.45</v>
      </c>
      <c r="I14" s="584">
        <v>0.55000000000000004</v>
      </c>
      <c r="J14" s="510"/>
      <c r="K14" s="510"/>
      <c r="L14" s="510"/>
      <c r="M14" s="510"/>
      <c r="N14" s="545"/>
      <c r="O14" s="543"/>
      <c r="P14" s="543"/>
      <c r="Q14" s="541"/>
      <c r="R14" s="540" t="s">
        <v>217</v>
      </c>
    </row>
    <row r="15" spans="1:20">
      <c r="A15" s="533"/>
      <c r="B15" s="535"/>
      <c r="C15" s="126"/>
      <c r="D15" s="499"/>
      <c r="E15" s="531"/>
      <c r="F15" s="499"/>
      <c r="G15" s="499"/>
      <c r="H15" s="505"/>
      <c r="I15" s="505"/>
      <c r="J15" s="511"/>
      <c r="K15" s="511"/>
      <c r="L15" s="511"/>
      <c r="M15" s="511"/>
      <c r="N15" s="546"/>
      <c r="O15" s="544"/>
      <c r="P15" s="544"/>
      <c r="Q15" s="542"/>
      <c r="R15" s="516"/>
    </row>
    <row r="16" spans="1:20">
      <c r="A16" s="532">
        <v>7</v>
      </c>
      <c r="B16" s="496" t="s">
        <v>222</v>
      </c>
      <c r="C16" s="125"/>
      <c r="D16" s="125"/>
      <c r="E16" s="128"/>
      <c r="F16" s="539">
        <v>2.97</v>
      </c>
      <c r="G16" s="539">
        <v>18.600000000000001</v>
      </c>
      <c r="H16" s="582">
        <v>0.5</v>
      </c>
      <c r="I16" s="582">
        <v>0.5</v>
      </c>
      <c r="J16" s="508"/>
      <c r="K16" s="508"/>
      <c r="L16" s="508"/>
      <c r="M16" s="508"/>
      <c r="N16" s="550"/>
      <c r="O16" s="543"/>
      <c r="P16" s="543"/>
      <c r="Q16" s="548"/>
      <c r="R16" s="540" t="s">
        <v>217</v>
      </c>
    </row>
    <row r="17" spans="1:18">
      <c r="A17" s="533"/>
      <c r="B17" s="497"/>
      <c r="C17" s="126"/>
      <c r="D17" s="126"/>
      <c r="E17" s="129"/>
      <c r="F17" s="499"/>
      <c r="G17" s="499"/>
      <c r="H17" s="503"/>
      <c r="I17" s="503"/>
      <c r="J17" s="509"/>
      <c r="K17" s="509"/>
      <c r="L17" s="509"/>
      <c r="M17" s="509"/>
      <c r="N17" s="551"/>
      <c r="O17" s="544"/>
      <c r="P17" s="544"/>
      <c r="Q17" s="549"/>
      <c r="R17" s="516"/>
    </row>
    <row r="18" spans="1:18">
      <c r="A18" s="532">
        <v>8</v>
      </c>
      <c r="B18" s="496" t="s">
        <v>223</v>
      </c>
      <c r="C18" s="538"/>
      <c r="D18" s="538"/>
      <c r="E18" s="536"/>
      <c r="F18" s="539">
        <v>2.97</v>
      </c>
      <c r="G18" s="539">
        <v>21.57</v>
      </c>
      <c r="H18" s="582">
        <v>0.7</v>
      </c>
      <c r="I18" s="582">
        <v>0.3</v>
      </c>
      <c r="J18" s="508"/>
      <c r="K18" s="508"/>
      <c r="L18" s="508"/>
      <c r="M18" s="508"/>
      <c r="N18" s="550"/>
      <c r="O18" s="543"/>
      <c r="P18" s="543"/>
      <c r="Q18" s="130"/>
      <c r="R18" s="547" t="s">
        <v>217</v>
      </c>
    </row>
    <row r="19" spans="1:18">
      <c r="A19" s="533"/>
      <c r="B19" s="497"/>
      <c r="C19" s="514"/>
      <c r="D19" s="514"/>
      <c r="E19" s="537"/>
      <c r="F19" s="499"/>
      <c r="G19" s="499"/>
      <c r="H19" s="503"/>
      <c r="I19" s="503"/>
      <c r="J19" s="509"/>
      <c r="K19" s="509"/>
      <c r="L19" s="509"/>
      <c r="M19" s="509"/>
      <c r="N19" s="551"/>
      <c r="O19" s="544"/>
      <c r="P19" s="544"/>
      <c r="Q19" s="131"/>
      <c r="R19" s="516"/>
    </row>
    <row r="20" spans="1:18">
      <c r="A20" s="532">
        <v>9</v>
      </c>
      <c r="B20" s="496" t="s">
        <v>224</v>
      </c>
      <c r="C20" s="538"/>
      <c r="D20" s="538"/>
      <c r="E20" s="536"/>
      <c r="F20" s="539">
        <v>1.58</v>
      </c>
      <c r="G20" s="539">
        <v>23.15</v>
      </c>
      <c r="H20" s="582">
        <v>0.65</v>
      </c>
      <c r="I20" s="582">
        <v>0.35</v>
      </c>
      <c r="J20" s="508"/>
      <c r="K20" s="508"/>
      <c r="L20" s="508"/>
      <c r="M20" s="508"/>
      <c r="N20" s="550"/>
      <c r="O20" s="543"/>
      <c r="P20" s="543"/>
      <c r="Q20" s="548"/>
      <c r="R20" s="540" t="s">
        <v>217</v>
      </c>
    </row>
    <row r="21" spans="1:18">
      <c r="A21" s="533"/>
      <c r="B21" s="497"/>
      <c r="C21" s="514"/>
      <c r="D21" s="514"/>
      <c r="E21" s="537"/>
      <c r="F21" s="499"/>
      <c r="G21" s="499"/>
      <c r="H21" s="503"/>
      <c r="I21" s="503"/>
      <c r="J21" s="509"/>
      <c r="K21" s="509"/>
      <c r="L21" s="509"/>
      <c r="M21" s="509"/>
      <c r="N21" s="551"/>
      <c r="O21" s="544"/>
      <c r="P21" s="544"/>
      <c r="Q21" s="549"/>
      <c r="R21" s="516"/>
    </row>
    <row r="22" spans="1:18">
      <c r="A22" s="532">
        <v>10</v>
      </c>
      <c r="B22" s="496" t="s">
        <v>225</v>
      </c>
      <c r="C22" s="125"/>
      <c r="D22" s="538"/>
      <c r="E22" s="536"/>
      <c r="F22" s="539">
        <v>1.98</v>
      </c>
      <c r="G22" s="539">
        <v>25.13</v>
      </c>
      <c r="H22" s="582">
        <v>0.6</v>
      </c>
      <c r="I22" s="582">
        <v>0.4</v>
      </c>
      <c r="J22" s="508"/>
      <c r="K22" s="508"/>
      <c r="L22" s="508"/>
      <c r="M22" s="508"/>
      <c r="N22" s="550"/>
      <c r="O22" s="543"/>
      <c r="P22" s="543"/>
      <c r="Q22" s="130"/>
      <c r="R22" s="540" t="s">
        <v>217</v>
      </c>
    </row>
    <row r="23" spans="1:18">
      <c r="A23" s="533"/>
      <c r="B23" s="497"/>
      <c r="C23" s="126"/>
      <c r="D23" s="514"/>
      <c r="E23" s="537"/>
      <c r="F23" s="499"/>
      <c r="G23" s="499"/>
      <c r="H23" s="503"/>
      <c r="I23" s="503"/>
      <c r="J23" s="509"/>
      <c r="K23" s="509"/>
      <c r="L23" s="509"/>
      <c r="M23" s="509"/>
      <c r="N23" s="551"/>
      <c r="O23" s="544"/>
      <c r="P23" s="544"/>
      <c r="Q23" s="131"/>
      <c r="R23" s="516"/>
    </row>
    <row r="24" spans="1:18">
      <c r="A24" s="532">
        <v>11</v>
      </c>
      <c r="B24" s="496" t="s">
        <v>160</v>
      </c>
      <c r="C24" s="125"/>
      <c r="D24" s="125"/>
      <c r="E24" s="536"/>
      <c r="F24" s="539">
        <v>3.3</v>
      </c>
      <c r="G24" s="539">
        <v>28.43</v>
      </c>
      <c r="H24" s="582">
        <v>0.55000000000000004</v>
      </c>
      <c r="I24" s="582">
        <v>0.45</v>
      </c>
      <c r="J24" s="508"/>
      <c r="K24" s="508"/>
      <c r="L24" s="508"/>
      <c r="M24" s="508"/>
      <c r="N24" s="550"/>
      <c r="O24" s="543"/>
      <c r="P24" s="543"/>
      <c r="Q24" s="548"/>
      <c r="R24" s="540" t="s">
        <v>217</v>
      </c>
    </row>
    <row r="25" spans="1:18">
      <c r="A25" s="533"/>
      <c r="B25" s="497"/>
      <c r="C25" s="126"/>
      <c r="D25" s="126"/>
      <c r="E25" s="537"/>
      <c r="F25" s="499"/>
      <c r="G25" s="499"/>
      <c r="H25" s="583"/>
      <c r="I25" s="503"/>
      <c r="J25" s="509"/>
      <c r="K25" s="509"/>
      <c r="L25" s="509"/>
      <c r="M25" s="509"/>
      <c r="N25" s="551"/>
      <c r="O25" s="544"/>
      <c r="P25" s="544"/>
      <c r="Q25" s="549"/>
      <c r="R25" s="516"/>
    </row>
    <row r="26" spans="1:18">
      <c r="A26" s="532">
        <v>12</v>
      </c>
      <c r="B26" s="496" t="s">
        <v>228</v>
      </c>
      <c r="C26" s="538"/>
      <c r="D26" s="538"/>
      <c r="E26" s="536"/>
      <c r="F26" s="536">
        <v>1.78</v>
      </c>
      <c r="G26" s="508">
        <v>30.21</v>
      </c>
      <c r="H26" s="502">
        <v>0.5</v>
      </c>
      <c r="I26" s="502">
        <v>0.5</v>
      </c>
      <c r="J26" s="508"/>
      <c r="K26" s="508"/>
      <c r="L26" s="508"/>
      <c r="M26" s="508"/>
      <c r="N26" s="550"/>
      <c r="O26" s="556"/>
      <c r="P26" s="552"/>
      <c r="Q26" s="548"/>
      <c r="R26" s="554" t="s">
        <v>217</v>
      </c>
    </row>
    <row r="27" spans="1:18">
      <c r="A27" s="533"/>
      <c r="B27" s="497"/>
      <c r="C27" s="514"/>
      <c r="D27" s="514"/>
      <c r="E27" s="537"/>
      <c r="F27" s="537"/>
      <c r="G27" s="509"/>
      <c r="H27" s="503"/>
      <c r="I27" s="503"/>
      <c r="J27" s="509"/>
      <c r="K27" s="509"/>
      <c r="L27" s="509"/>
      <c r="M27" s="509"/>
      <c r="N27" s="551"/>
      <c r="O27" s="557"/>
      <c r="P27" s="553"/>
      <c r="Q27" s="549"/>
      <c r="R27" s="555"/>
    </row>
    <row r="28" spans="1:18">
      <c r="A28" s="532">
        <v>13</v>
      </c>
      <c r="B28" s="496" t="s">
        <v>161</v>
      </c>
      <c r="C28" s="538"/>
      <c r="D28" s="538"/>
      <c r="E28" s="536"/>
      <c r="F28" s="536">
        <v>2.17</v>
      </c>
      <c r="G28" s="508">
        <v>32.380000000000003</v>
      </c>
      <c r="H28" s="502">
        <v>0.45</v>
      </c>
      <c r="I28" s="502">
        <v>0.55000000000000004</v>
      </c>
      <c r="J28" s="508"/>
      <c r="K28" s="508"/>
      <c r="L28" s="508"/>
      <c r="M28" s="508"/>
      <c r="N28" s="550"/>
      <c r="O28" s="552"/>
      <c r="P28" s="552"/>
      <c r="Q28" s="548"/>
      <c r="R28" s="540" t="s">
        <v>217</v>
      </c>
    </row>
    <row r="29" spans="1:18">
      <c r="A29" s="533"/>
      <c r="B29" s="497"/>
      <c r="C29" s="514"/>
      <c r="D29" s="514"/>
      <c r="E29" s="537"/>
      <c r="F29" s="537"/>
      <c r="G29" s="509"/>
      <c r="H29" s="503"/>
      <c r="I29" s="503"/>
      <c r="J29" s="509"/>
      <c r="K29" s="509"/>
      <c r="L29" s="509"/>
      <c r="M29" s="509"/>
      <c r="N29" s="551"/>
      <c r="O29" s="553"/>
      <c r="P29" s="553"/>
      <c r="Q29" s="549"/>
      <c r="R29" s="516"/>
    </row>
    <row r="30" spans="1:18">
      <c r="A30" s="532">
        <v>14</v>
      </c>
      <c r="B30" s="496" t="s">
        <v>163</v>
      </c>
      <c r="C30" s="538"/>
      <c r="D30" s="538"/>
      <c r="E30" s="536"/>
      <c r="F30" s="536">
        <v>2.37</v>
      </c>
      <c r="G30" s="508">
        <v>34.75</v>
      </c>
      <c r="H30" s="502">
        <v>0.4</v>
      </c>
      <c r="I30" s="502">
        <v>0.6</v>
      </c>
      <c r="J30" s="508"/>
      <c r="K30" s="508"/>
      <c r="L30" s="508"/>
      <c r="M30" s="508"/>
      <c r="N30" s="550"/>
      <c r="O30" s="552"/>
      <c r="P30" s="552"/>
      <c r="Q30" s="548"/>
      <c r="R30" s="554" t="s">
        <v>217</v>
      </c>
    </row>
    <row r="31" spans="1:18">
      <c r="A31" s="533"/>
      <c r="B31" s="497"/>
      <c r="C31" s="514"/>
      <c r="D31" s="514"/>
      <c r="E31" s="537"/>
      <c r="F31" s="537"/>
      <c r="G31" s="509"/>
      <c r="H31" s="503"/>
      <c r="I31" s="503"/>
      <c r="J31" s="509"/>
      <c r="K31" s="509"/>
      <c r="L31" s="509"/>
      <c r="M31" s="509"/>
      <c r="N31" s="551"/>
      <c r="O31" s="553"/>
      <c r="P31" s="553"/>
      <c r="Q31" s="549"/>
      <c r="R31" s="555"/>
    </row>
    <row r="32" spans="1:18">
      <c r="A32" s="564">
        <v>15</v>
      </c>
      <c r="B32" s="496" t="s">
        <v>164</v>
      </c>
      <c r="C32" s="538"/>
      <c r="D32" s="538"/>
      <c r="E32" s="536"/>
      <c r="F32" s="536">
        <v>2.37</v>
      </c>
      <c r="G32" s="508">
        <v>37.119999999999997</v>
      </c>
      <c r="H32" s="502">
        <v>0.35</v>
      </c>
      <c r="I32" s="502">
        <v>0.65</v>
      </c>
      <c r="J32" s="508"/>
      <c r="K32" s="508"/>
      <c r="L32" s="508"/>
      <c r="M32" s="508"/>
      <c r="N32" s="550"/>
      <c r="O32" s="552"/>
      <c r="P32" s="552"/>
      <c r="Q32" s="548"/>
      <c r="R32" s="540" t="s">
        <v>217</v>
      </c>
    </row>
    <row r="33" spans="1:19">
      <c r="A33" s="565"/>
      <c r="B33" s="497"/>
      <c r="C33" s="514"/>
      <c r="D33" s="514"/>
      <c r="E33" s="537"/>
      <c r="F33" s="537"/>
      <c r="G33" s="509"/>
      <c r="H33" s="503"/>
      <c r="I33" s="503"/>
      <c r="J33" s="509"/>
      <c r="K33" s="509"/>
      <c r="L33" s="509"/>
      <c r="M33" s="509"/>
      <c r="N33" s="551"/>
      <c r="O33" s="553"/>
      <c r="P33" s="553"/>
      <c r="Q33" s="549"/>
      <c r="R33" s="516"/>
    </row>
    <row r="34" spans="1:19">
      <c r="A34" s="532">
        <v>16</v>
      </c>
      <c r="B34" s="496" t="s">
        <v>165</v>
      </c>
      <c r="C34" s="538"/>
      <c r="D34" s="538"/>
      <c r="E34" s="536"/>
      <c r="F34" s="536">
        <v>1.78</v>
      </c>
      <c r="G34" s="508">
        <v>38.9</v>
      </c>
      <c r="H34" s="502">
        <v>0.3</v>
      </c>
      <c r="I34" s="502">
        <v>0.7</v>
      </c>
      <c r="J34" s="508"/>
      <c r="K34" s="508"/>
      <c r="L34" s="508"/>
      <c r="M34" s="508"/>
      <c r="N34" s="550"/>
      <c r="O34" s="552"/>
      <c r="P34" s="552"/>
      <c r="Q34" s="548"/>
      <c r="R34" s="540" t="s">
        <v>217</v>
      </c>
    </row>
    <row r="35" spans="1:19">
      <c r="A35" s="533"/>
      <c r="B35" s="497"/>
      <c r="C35" s="514"/>
      <c r="D35" s="514"/>
      <c r="E35" s="537"/>
      <c r="F35" s="537"/>
      <c r="G35" s="509"/>
      <c r="H35" s="503"/>
      <c r="I35" s="503"/>
      <c r="J35" s="509"/>
      <c r="K35" s="509"/>
      <c r="L35" s="509"/>
      <c r="M35" s="509"/>
      <c r="N35" s="551"/>
      <c r="O35" s="553"/>
      <c r="P35" s="553"/>
      <c r="Q35" s="549"/>
      <c r="R35" s="516"/>
    </row>
    <row r="36" spans="1:19">
      <c r="A36" s="532">
        <v>17</v>
      </c>
      <c r="B36" s="496" t="s">
        <v>166</v>
      </c>
      <c r="C36" s="538"/>
      <c r="D36" s="538"/>
      <c r="E36" s="536"/>
      <c r="F36" s="536">
        <v>2.37</v>
      </c>
      <c r="G36" s="508">
        <v>41.27</v>
      </c>
      <c r="H36" s="502">
        <v>0.25</v>
      </c>
      <c r="I36" s="502">
        <v>0.75</v>
      </c>
      <c r="J36" s="508"/>
      <c r="K36" s="508"/>
      <c r="L36" s="508"/>
      <c r="M36" s="508"/>
      <c r="N36" s="550"/>
      <c r="O36" s="552"/>
      <c r="P36" s="552"/>
      <c r="Q36" s="548"/>
      <c r="R36" s="540" t="s">
        <v>217</v>
      </c>
    </row>
    <row r="37" spans="1:19">
      <c r="A37" s="533"/>
      <c r="B37" s="497"/>
      <c r="C37" s="514"/>
      <c r="D37" s="514"/>
      <c r="E37" s="537"/>
      <c r="F37" s="537"/>
      <c r="G37" s="509"/>
      <c r="H37" s="503"/>
      <c r="I37" s="503"/>
      <c r="J37" s="509"/>
      <c r="K37" s="509"/>
      <c r="L37" s="509"/>
      <c r="M37" s="509"/>
      <c r="N37" s="551"/>
      <c r="O37" s="553"/>
      <c r="P37" s="553"/>
      <c r="Q37" s="549"/>
      <c r="R37" s="516"/>
    </row>
    <row r="38" spans="1:19">
      <c r="A38" s="532">
        <v>18</v>
      </c>
      <c r="B38" s="592" t="s">
        <v>167</v>
      </c>
      <c r="C38" s="498"/>
      <c r="D38" s="498"/>
      <c r="E38" s="530"/>
      <c r="F38" s="530">
        <v>1.98</v>
      </c>
      <c r="G38" s="510">
        <v>43.25</v>
      </c>
      <c r="H38" s="504">
        <v>0.2</v>
      </c>
      <c r="I38" s="504">
        <v>0.8</v>
      </c>
      <c r="J38" s="510"/>
      <c r="K38" s="510"/>
      <c r="L38" s="510"/>
      <c r="M38" s="510"/>
      <c r="N38" s="545"/>
      <c r="O38" s="543"/>
      <c r="P38" s="543"/>
      <c r="Q38" s="541"/>
      <c r="R38" s="593" t="s">
        <v>217</v>
      </c>
    </row>
    <row r="39" spans="1:19" ht="13.5" thickBot="1">
      <c r="A39" s="577"/>
      <c r="B39" s="576"/>
      <c r="C39" s="574"/>
      <c r="D39" s="574"/>
      <c r="E39" s="578"/>
      <c r="F39" s="578"/>
      <c r="G39" s="562"/>
      <c r="H39" s="566"/>
      <c r="I39" s="566"/>
      <c r="J39" s="562"/>
      <c r="K39" s="562"/>
      <c r="L39" s="562"/>
      <c r="M39" s="562"/>
      <c r="N39" s="563"/>
      <c r="O39" s="558"/>
      <c r="P39" s="558"/>
      <c r="Q39" s="561"/>
      <c r="R39" s="594"/>
    </row>
    <row r="40" spans="1:19">
      <c r="A40" s="99"/>
      <c r="B40" s="100"/>
      <c r="C40" s="101"/>
      <c r="D40" s="101"/>
      <c r="E40" s="102"/>
      <c r="F40" s="102"/>
      <c r="G40" s="80"/>
      <c r="H40" s="103"/>
      <c r="I40" s="103"/>
      <c r="J40" s="80"/>
      <c r="K40" s="80"/>
      <c r="L40" s="80"/>
      <c r="M40" s="80"/>
      <c r="N40" s="81"/>
      <c r="O40" s="104"/>
      <c r="P40" s="104"/>
      <c r="Q40" s="105"/>
      <c r="R40" s="106"/>
      <c r="S40" s="61"/>
    </row>
    <row r="41" spans="1:19" ht="13.5" thickBot="1">
      <c r="E41" s="97"/>
      <c r="G41" s="97"/>
      <c r="N41" s="61"/>
      <c r="Q41" s="61"/>
      <c r="R41" s="98"/>
      <c r="S41" s="61"/>
    </row>
    <row r="42" spans="1:19" ht="13.5" thickBot="1">
      <c r="A42" s="579" t="s">
        <v>138</v>
      </c>
      <c r="B42" s="580"/>
      <c r="C42" s="580"/>
      <c r="D42" s="580"/>
      <c r="E42" s="581"/>
      <c r="F42" s="567" t="s">
        <v>229</v>
      </c>
      <c r="G42" s="568"/>
      <c r="H42" s="94"/>
      <c r="I42" s="61"/>
      <c r="J42" s="491"/>
      <c r="K42" s="491"/>
      <c r="L42" s="492"/>
      <c r="M42" s="95"/>
      <c r="O42" s="62"/>
      <c r="P42" s="62"/>
      <c r="Q42" s="61"/>
      <c r="R42" s="61"/>
    </row>
    <row r="43" spans="1:19" ht="13.5" thickBot="1">
      <c r="A43" s="493"/>
      <c r="B43" s="494"/>
      <c r="C43" s="494"/>
      <c r="D43" s="495"/>
      <c r="E43" s="495"/>
      <c r="F43" s="495"/>
      <c r="G43" s="93"/>
      <c r="I43" s="61"/>
      <c r="J43" s="491"/>
      <c r="K43" s="491"/>
      <c r="L43" s="492"/>
      <c r="M43" s="96"/>
      <c r="N43" s="61"/>
      <c r="O43" s="61"/>
      <c r="P43" s="61"/>
      <c r="Q43" s="61"/>
    </row>
    <row r="44" spans="1:19" ht="13.5" thickBot="1">
      <c r="A44" s="569" t="s">
        <v>8</v>
      </c>
      <c r="B44" s="570"/>
      <c r="C44" s="571" t="s">
        <v>230</v>
      </c>
      <c r="D44" s="572"/>
      <c r="E44" s="572"/>
      <c r="F44" s="572"/>
      <c r="G44" s="573"/>
      <c r="H44" s="94"/>
      <c r="M44" s="61"/>
    </row>
    <row r="45" spans="1:19">
      <c r="A45" s="63"/>
      <c r="E45" s="63"/>
    </row>
  </sheetData>
  <mergeCells count="325">
    <mergeCell ref="A43:C43"/>
    <mergeCell ref="D43:F43"/>
    <mergeCell ref="J43:L43"/>
    <mergeCell ref="A44:B44"/>
    <mergeCell ref="C44:G44"/>
    <mergeCell ref="P38:P39"/>
    <mergeCell ref="Q38:Q39"/>
    <mergeCell ref="R38:R39"/>
    <mergeCell ref="A42:E42"/>
    <mergeCell ref="F42:G42"/>
    <mergeCell ref="J42:L42"/>
    <mergeCell ref="J38:J39"/>
    <mergeCell ref="K38:K39"/>
    <mergeCell ref="L38:L39"/>
    <mergeCell ref="M38:M39"/>
    <mergeCell ref="N38:N39"/>
    <mergeCell ref="O38:O39"/>
    <mergeCell ref="R36:R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A36:A37"/>
    <mergeCell ref="B36:B37"/>
    <mergeCell ref="J34:J35"/>
    <mergeCell ref="K34:K35"/>
    <mergeCell ref="P32:P33"/>
    <mergeCell ref="Q32:Q33"/>
    <mergeCell ref="R32:R33"/>
    <mergeCell ref="A34:A35"/>
    <mergeCell ref="B34:B35"/>
    <mergeCell ref="C34:C35"/>
    <mergeCell ref="D34:D35"/>
    <mergeCell ref="E34:E35"/>
    <mergeCell ref="F34:F35"/>
    <mergeCell ref="G34:G35"/>
    <mergeCell ref="J32:J33"/>
    <mergeCell ref="K32:K33"/>
    <mergeCell ref="L32:L33"/>
    <mergeCell ref="M32:M33"/>
    <mergeCell ref="N32:N33"/>
    <mergeCell ref="O32:O33"/>
    <mergeCell ref="N34:N35"/>
    <mergeCell ref="O34:O35"/>
    <mergeCell ref="P34:P35"/>
    <mergeCell ref="F30:F31"/>
    <mergeCell ref="G30:G31"/>
    <mergeCell ref="H30:H31"/>
    <mergeCell ref="I30:I31"/>
    <mergeCell ref="C36:C37"/>
    <mergeCell ref="D36:D37"/>
    <mergeCell ref="E36:E37"/>
    <mergeCell ref="H34:H35"/>
    <mergeCell ref="I34:I35"/>
    <mergeCell ref="A30:A31"/>
    <mergeCell ref="B30:B31"/>
    <mergeCell ref="C30:C31"/>
    <mergeCell ref="D30:D31"/>
    <mergeCell ref="E30:E31"/>
    <mergeCell ref="Q34:Q35"/>
    <mergeCell ref="R34:R35"/>
    <mergeCell ref="L34:L35"/>
    <mergeCell ref="M34:M35"/>
    <mergeCell ref="R30:R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L30:L31"/>
    <mergeCell ref="M30:M31"/>
    <mergeCell ref="N30:N31"/>
    <mergeCell ref="P30:P31"/>
    <mergeCell ref="Q30:Q31"/>
    <mergeCell ref="L26:L27"/>
    <mergeCell ref="M26:M27"/>
    <mergeCell ref="N26:N27"/>
    <mergeCell ref="O26:O27"/>
    <mergeCell ref="N28:N29"/>
    <mergeCell ref="O28:O29"/>
    <mergeCell ref="J26:J27"/>
    <mergeCell ref="K26:K27"/>
    <mergeCell ref="J30:J31"/>
    <mergeCell ref="K30:K31"/>
    <mergeCell ref="O30:O31"/>
    <mergeCell ref="P28:P29"/>
    <mergeCell ref="Q28:Q29"/>
    <mergeCell ref="R28:R29"/>
    <mergeCell ref="L28:L29"/>
    <mergeCell ref="M28:M29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2:L23"/>
    <mergeCell ref="M22:M23"/>
    <mergeCell ref="N22:N23"/>
    <mergeCell ref="O22:O23"/>
    <mergeCell ref="P22:P23"/>
    <mergeCell ref="R24:R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L24:L25"/>
    <mergeCell ref="M24:M25"/>
    <mergeCell ref="N24:N25"/>
    <mergeCell ref="O24:O25"/>
    <mergeCell ref="P24:P25"/>
    <mergeCell ref="Q24:Q25"/>
    <mergeCell ref="P26:P27"/>
    <mergeCell ref="Q26:Q27"/>
    <mergeCell ref="R26:R27"/>
    <mergeCell ref="A24:A25"/>
    <mergeCell ref="B24:B25"/>
    <mergeCell ref="E24:E25"/>
    <mergeCell ref="F24:F25"/>
    <mergeCell ref="G24:G25"/>
    <mergeCell ref="H24:H25"/>
    <mergeCell ref="I24:I25"/>
    <mergeCell ref="J24:J25"/>
    <mergeCell ref="K24:K25"/>
    <mergeCell ref="R20:R21"/>
    <mergeCell ref="A22:A23"/>
    <mergeCell ref="B22:B23"/>
    <mergeCell ref="D22:D23"/>
    <mergeCell ref="E22:E23"/>
    <mergeCell ref="F22:F23"/>
    <mergeCell ref="G22:G23"/>
    <mergeCell ref="H22:H23"/>
    <mergeCell ref="I22:I23"/>
    <mergeCell ref="J22:J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R22:R23"/>
    <mergeCell ref="K22:K23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F18:F19"/>
    <mergeCell ref="M16:M17"/>
    <mergeCell ref="N16:N17"/>
    <mergeCell ref="M18:M19"/>
    <mergeCell ref="N18:N19"/>
    <mergeCell ref="O18:O19"/>
    <mergeCell ref="P18:P19"/>
    <mergeCell ref="R18:R19"/>
    <mergeCell ref="K18:K19"/>
    <mergeCell ref="L18:L19"/>
    <mergeCell ref="O16:O17"/>
    <mergeCell ref="P16:P17"/>
    <mergeCell ref="Q16:Q17"/>
    <mergeCell ref="R16:R17"/>
    <mergeCell ref="L16:L17"/>
    <mergeCell ref="I16:I17"/>
    <mergeCell ref="J16:J17"/>
    <mergeCell ref="K16:K17"/>
    <mergeCell ref="A16:A17"/>
    <mergeCell ref="B16:B17"/>
    <mergeCell ref="F16:F17"/>
    <mergeCell ref="G16:G17"/>
    <mergeCell ref="H16:H17"/>
    <mergeCell ref="H14:H15"/>
    <mergeCell ref="I14:I15"/>
    <mergeCell ref="J14:J15"/>
    <mergeCell ref="K14:K15"/>
    <mergeCell ref="A14:A15"/>
    <mergeCell ref="B14:B15"/>
    <mergeCell ref="D14:D15"/>
    <mergeCell ref="E14:E15"/>
    <mergeCell ref="F14:F15"/>
    <mergeCell ref="G14:G15"/>
    <mergeCell ref="R12:R13"/>
    <mergeCell ref="L12:L13"/>
    <mergeCell ref="M12:M13"/>
    <mergeCell ref="N12:N13"/>
    <mergeCell ref="N14:N15"/>
    <mergeCell ref="O14:O15"/>
    <mergeCell ref="P14:P15"/>
    <mergeCell ref="Q14:Q15"/>
    <mergeCell ref="R14:R15"/>
    <mergeCell ref="L14:L15"/>
    <mergeCell ref="M14:M15"/>
    <mergeCell ref="I12:I13"/>
    <mergeCell ref="J12:J13"/>
    <mergeCell ref="K12:K13"/>
    <mergeCell ref="L8:L9"/>
    <mergeCell ref="M8:M9"/>
    <mergeCell ref="N8:N9"/>
    <mergeCell ref="O8:O9"/>
    <mergeCell ref="P8:P9"/>
    <mergeCell ref="P10:P11"/>
    <mergeCell ref="Q10:Q11"/>
    <mergeCell ref="R10:R11"/>
    <mergeCell ref="A12:A13"/>
    <mergeCell ref="B12:B13"/>
    <mergeCell ref="D12:D13"/>
    <mergeCell ref="E12:E13"/>
    <mergeCell ref="F12:F13"/>
    <mergeCell ref="G12:G13"/>
    <mergeCell ref="H12:H13"/>
    <mergeCell ref="J10:J11"/>
    <mergeCell ref="K10:K11"/>
    <mergeCell ref="L10:L11"/>
    <mergeCell ref="M10:M11"/>
    <mergeCell ref="N10:N11"/>
    <mergeCell ref="O10:O11"/>
    <mergeCell ref="O12:O13"/>
    <mergeCell ref="P12:P13"/>
    <mergeCell ref="Q12:Q13"/>
    <mergeCell ref="A10:A11"/>
    <mergeCell ref="B10:B11"/>
    <mergeCell ref="D10:D11"/>
    <mergeCell ref="E10:E11"/>
    <mergeCell ref="F10:F11"/>
    <mergeCell ref="G10:G11"/>
    <mergeCell ref="H10:H11"/>
    <mergeCell ref="I10:I11"/>
    <mergeCell ref="K8:K9"/>
    <mergeCell ref="R6:R7"/>
    <mergeCell ref="A8:A9"/>
    <mergeCell ref="B8:B9"/>
    <mergeCell ref="C8:C9"/>
    <mergeCell ref="E8:E9"/>
    <mergeCell ref="F8:F9"/>
    <mergeCell ref="G8:G9"/>
    <mergeCell ref="H8:H9"/>
    <mergeCell ref="I8:I9"/>
    <mergeCell ref="J8:J9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Q8:Q9"/>
    <mergeCell ref="R8:R9"/>
    <mergeCell ref="A6:A7"/>
    <mergeCell ref="B6:B7"/>
    <mergeCell ref="C6:C7"/>
    <mergeCell ref="D6:D7"/>
    <mergeCell ref="E6:E7"/>
    <mergeCell ref="G4:G5"/>
    <mergeCell ref="H4:H5"/>
    <mergeCell ref="I4:I5"/>
    <mergeCell ref="J4:J5"/>
    <mergeCell ref="A4:A5"/>
    <mergeCell ref="B4:B5"/>
    <mergeCell ref="C4:C5"/>
    <mergeCell ref="D4:D5"/>
    <mergeCell ref="E4:E5"/>
    <mergeCell ref="F4:F5"/>
    <mergeCell ref="A1:D1"/>
    <mergeCell ref="E1:R1"/>
    <mergeCell ref="A3:D3"/>
    <mergeCell ref="E3:H3"/>
    <mergeCell ref="I3:L3"/>
    <mergeCell ref="M3:P3"/>
    <mergeCell ref="M4:M5"/>
    <mergeCell ref="N4:N5"/>
    <mergeCell ref="O4:O5"/>
    <mergeCell ref="P4:P5"/>
    <mergeCell ref="R4:R5"/>
    <mergeCell ref="K4:K5"/>
    <mergeCell ref="L4:L5"/>
  </mergeCells>
  <pageMargins left="0.7" right="0.7" top="0.75" bottom="0.75" header="0.3" footer="0.3"/>
  <pageSetup paperSize="9" scale="4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abSelected="1" view="pageBreakPreview" zoomScale="83" zoomScaleSheetLayoutView="83" workbookViewId="0">
      <selection activeCell="G26" sqref="G26:Q29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137" t="s">
        <v>234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137">
        <v>10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137" t="s">
        <v>5</v>
      </c>
      <c r="B7" s="137" t="s">
        <v>6</v>
      </c>
      <c r="C7" s="136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84.75" customHeight="1">
      <c r="A9" s="23">
        <v>0.25</v>
      </c>
      <c r="B9" s="23">
        <v>0.625</v>
      </c>
      <c r="C9" s="24">
        <v>0.375</v>
      </c>
      <c r="D9" s="453" t="s">
        <v>239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25.5" customHeight="1">
      <c r="A10" s="23"/>
      <c r="B10" s="23"/>
      <c r="C10" s="24"/>
      <c r="D10" s="453" t="s">
        <v>238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6.25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5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25.5" customHeight="1">
      <c r="A15" s="23"/>
      <c r="B15" s="23"/>
      <c r="C15" s="24"/>
      <c r="D15" s="453"/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5"/>
    </row>
    <row r="16" spans="1:26" s="25" customFormat="1" ht="25.5" customHeight="1">
      <c r="A16" s="23"/>
      <c r="B16" s="23"/>
      <c r="C16" s="24"/>
      <c r="D16" s="453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25.5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3.25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240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9</v>
      </c>
      <c r="E21" s="29">
        <v>204</v>
      </c>
      <c r="F21" s="6">
        <f>E21+D21</f>
        <v>213</v>
      </c>
      <c r="G21" s="440" t="s">
        <v>25</v>
      </c>
      <c r="H21" s="483"/>
      <c r="I21" s="441"/>
      <c r="J21" s="137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8.5</v>
      </c>
      <c r="E22" s="29">
        <v>188</v>
      </c>
      <c r="F22" s="6">
        <f>E22+D22</f>
        <v>196.5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136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0.5</v>
      </c>
      <c r="E24" s="7">
        <v>16</v>
      </c>
      <c r="F24" s="7">
        <f>E24+D24</f>
        <v>16.5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0.5</v>
      </c>
      <c r="E25" s="29">
        <v>8</v>
      </c>
      <c r="F25" s="6">
        <f>E25+D25</f>
        <v>8.5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241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8</v>
      </c>
      <c r="F27" s="6">
        <v>8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4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D13:Q13"/>
    <mergeCell ref="D15:Q15"/>
    <mergeCell ref="D16:Q16"/>
    <mergeCell ref="D17:Q17"/>
    <mergeCell ref="D18:Q18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workbookViewId="0">
      <selection activeCell="P26" sqref="P26:P27"/>
    </sheetView>
  </sheetViews>
  <sheetFormatPr defaultRowHeight="12.75"/>
  <cols>
    <col min="18" max="18" width="22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20" ht="23.25" customHeight="1" thickBot="1">
      <c r="A1" s="517" t="s">
        <v>214</v>
      </c>
      <c r="B1" s="518"/>
      <c r="C1" s="518"/>
      <c r="D1" s="519"/>
      <c r="E1" s="520" t="s">
        <v>235</v>
      </c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0" ht="34.5" thickBot="1">
      <c r="A2" s="78"/>
      <c r="B2" s="76" t="s">
        <v>152</v>
      </c>
      <c r="C2" s="76" t="s">
        <v>151</v>
      </c>
      <c r="D2" s="76"/>
      <c r="E2" s="76"/>
      <c r="F2" s="76" t="s">
        <v>150</v>
      </c>
      <c r="G2" s="77" t="s">
        <v>149</v>
      </c>
      <c r="H2" s="77" t="s">
        <v>148</v>
      </c>
      <c r="I2" s="76" t="s">
        <v>147</v>
      </c>
      <c r="J2" s="77" t="s">
        <v>146</v>
      </c>
      <c r="K2" s="77" t="s">
        <v>145</v>
      </c>
      <c r="L2" s="76" t="s">
        <v>144</v>
      </c>
      <c r="M2" s="76" t="s">
        <v>143</v>
      </c>
      <c r="N2" s="74" t="s">
        <v>142</v>
      </c>
      <c r="O2" s="75" t="s">
        <v>141</v>
      </c>
      <c r="P2" s="74" t="s">
        <v>140</v>
      </c>
      <c r="Q2" s="73" t="s">
        <v>139</v>
      </c>
      <c r="R2" s="72" t="s">
        <v>38</v>
      </c>
    </row>
    <row r="3" spans="1:20" ht="13.5" thickBot="1">
      <c r="A3" s="523" t="s">
        <v>216</v>
      </c>
      <c r="B3" s="524"/>
      <c r="C3" s="524"/>
      <c r="D3" s="525"/>
      <c r="E3" s="523"/>
      <c r="F3" s="524"/>
      <c r="G3" s="524"/>
      <c r="H3" s="525"/>
      <c r="I3" s="586"/>
      <c r="J3" s="587"/>
      <c r="K3" s="587"/>
      <c r="L3" s="588"/>
      <c r="M3" s="523"/>
      <c r="N3" s="524"/>
      <c r="O3" s="524"/>
      <c r="P3" s="524"/>
      <c r="Q3" s="71"/>
      <c r="R3" s="70"/>
      <c r="S3" s="69"/>
      <c r="T3" s="68"/>
    </row>
    <row r="4" spans="1:20">
      <c r="A4" s="526">
        <v>1</v>
      </c>
      <c r="B4" s="527" t="s">
        <v>175</v>
      </c>
      <c r="C4" s="512"/>
      <c r="D4" s="512"/>
      <c r="E4" s="512"/>
      <c r="F4" s="529">
        <v>2.17</v>
      </c>
      <c r="G4" s="529">
        <v>2.17</v>
      </c>
      <c r="H4" s="590">
        <v>0.2</v>
      </c>
      <c r="I4" s="591">
        <v>0.8</v>
      </c>
      <c r="J4" s="589"/>
      <c r="K4" s="589"/>
      <c r="L4" s="589"/>
      <c r="M4" s="512"/>
      <c r="N4" s="512"/>
      <c r="O4" s="513">
        <v>0</v>
      </c>
      <c r="P4" s="513">
        <v>0</v>
      </c>
      <c r="Q4" s="146"/>
      <c r="R4" s="515" t="s">
        <v>217</v>
      </c>
    </row>
    <row r="5" spans="1:20">
      <c r="A5" s="507"/>
      <c r="B5" s="528"/>
      <c r="C5" s="501"/>
      <c r="D5" s="501"/>
      <c r="E5" s="501"/>
      <c r="F5" s="514"/>
      <c r="G5" s="514"/>
      <c r="H5" s="505"/>
      <c r="I5" s="503"/>
      <c r="J5" s="501"/>
      <c r="K5" s="501"/>
      <c r="L5" s="501"/>
      <c r="M5" s="501"/>
      <c r="N5" s="501"/>
      <c r="O5" s="514"/>
      <c r="P5" s="514"/>
      <c r="Q5" s="143"/>
      <c r="R5" s="547"/>
    </row>
    <row r="6" spans="1:20">
      <c r="A6" s="532">
        <v>2</v>
      </c>
      <c r="B6" s="534" t="s">
        <v>176</v>
      </c>
      <c r="C6" s="498"/>
      <c r="D6" s="498"/>
      <c r="E6" s="530"/>
      <c r="F6" s="498">
        <v>2.57</v>
      </c>
      <c r="G6" s="539">
        <v>4.74</v>
      </c>
      <c r="H6" s="504">
        <v>0.2</v>
      </c>
      <c r="I6" s="504">
        <v>0.8</v>
      </c>
      <c r="J6" s="510"/>
      <c r="K6" s="510"/>
      <c r="L6" s="510"/>
      <c r="M6" s="510"/>
      <c r="N6" s="545"/>
      <c r="O6" s="543">
        <v>0</v>
      </c>
      <c r="P6" s="585">
        <v>0</v>
      </c>
      <c r="Q6" s="541"/>
      <c r="R6" s="540" t="s">
        <v>217</v>
      </c>
    </row>
    <row r="7" spans="1:20">
      <c r="A7" s="533"/>
      <c r="B7" s="535"/>
      <c r="C7" s="499"/>
      <c r="D7" s="499"/>
      <c r="E7" s="531"/>
      <c r="F7" s="499"/>
      <c r="G7" s="499"/>
      <c r="H7" s="505"/>
      <c r="I7" s="505"/>
      <c r="J7" s="511"/>
      <c r="K7" s="511"/>
      <c r="L7" s="511"/>
      <c r="M7" s="511"/>
      <c r="N7" s="546"/>
      <c r="O7" s="544"/>
      <c r="P7" s="544"/>
      <c r="Q7" s="542"/>
      <c r="R7" s="516"/>
    </row>
    <row r="8" spans="1:20">
      <c r="A8" s="506">
        <v>3</v>
      </c>
      <c r="B8" s="496" t="s">
        <v>177</v>
      </c>
      <c r="C8" s="500"/>
      <c r="D8" s="144"/>
      <c r="E8" s="500"/>
      <c r="F8" s="538">
        <v>1.78</v>
      </c>
      <c r="G8" s="538">
        <v>6.52</v>
      </c>
      <c r="H8" s="504">
        <v>0.2</v>
      </c>
      <c r="I8" s="502">
        <v>0.8</v>
      </c>
      <c r="J8" s="500"/>
      <c r="K8" s="500"/>
      <c r="L8" s="500"/>
      <c r="M8" s="500"/>
      <c r="N8" s="500"/>
      <c r="O8" s="538">
        <v>0</v>
      </c>
      <c r="P8" s="538">
        <v>0</v>
      </c>
      <c r="Q8" s="500"/>
      <c r="R8" s="547" t="s">
        <v>217</v>
      </c>
    </row>
    <row r="9" spans="1:20">
      <c r="A9" s="507"/>
      <c r="B9" s="497"/>
      <c r="C9" s="501"/>
      <c r="D9" s="145"/>
      <c r="E9" s="501"/>
      <c r="F9" s="514"/>
      <c r="G9" s="514"/>
      <c r="H9" s="505"/>
      <c r="I9" s="503"/>
      <c r="J9" s="501"/>
      <c r="K9" s="501"/>
      <c r="L9" s="501"/>
      <c r="M9" s="501"/>
      <c r="N9" s="501"/>
      <c r="O9" s="514"/>
      <c r="P9" s="514"/>
      <c r="Q9" s="501"/>
      <c r="R9" s="516"/>
    </row>
    <row r="10" spans="1:20">
      <c r="A10" s="532">
        <v>4</v>
      </c>
      <c r="B10" s="534" t="s">
        <v>180</v>
      </c>
      <c r="C10" s="140"/>
      <c r="D10" s="498"/>
      <c r="E10" s="530"/>
      <c r="F10" s="498">
        <v>1.98</v>
      </c>
      <c r="G10" s="498">
        <v>8.5</v>
      </c>
      <c r="H10" s="504">
        <v>0.15</v>
      </c>
      <c r="I10" s="504">
        <v>0.85</v>
      </c>
      <c r="J10" s="510"/>
      <c r="K10" s="510"/>
      <c r="L10" s="510"/>
      <c r="M10" s="510"/>
      <c r="N10" s="545"/>
      <c r="O10" s="543">
        <v>0</v>
      </c>
      <c r="P10" s="543">
        <v>0</v>
      </c>
      <c r="Q10" s="541"/>
      <c r="R10" s="547" t="s">
        <v>217</v>
      </c>
    </row>
    <row r="11" spans="1:20">
      <c r="A11" s="533"/>
      <c r="B11" s="535"/>
      <c r="C11" s="86"/>
      <c r="D11" s="499"/>
      <c r="E11" s="531"/>
      <c r="F11" s="499"/>
      <c r="G11" s="499"/>
      <c r="H11" s="505"/>
      <c r="I11" s="505"/>
      <c r="J11" s="511"/>
      <c r="K11" s="511"/>
      <c r="L11" s="511"/>
      <c r="M11" s="511"/>
      <c r="N11" s="546"/>
      <c r="O11" s="544"/>
      <c r="P11" s="544"/>
      <c r="Q11" s="542"/>
      <c r="R11" s="547"/>
      <c r="S11" s="61"/>
    </row>
    <row r="12" spans="1:20">
      <c r="A12" s="506">
        <v>5</v>
      </c>
      <c r="B12" s="496" t="s">
        <v>183</v>
      </c>
      <c r="C12" s="144"/>
      <c r="D12" s="500"/>
      <c r="E12" s="500"/>
      <c r="F12" s="538">
        <v>2.17</v>
      </c>
      <c r="G12" s="538">
        <v>10.67</v>
      </c>
      <c r="H12" s="582">
        <v>0.1</v>
      </c>
      <c r="I12" s="582">
        <v>0.9</v>
      </c>
      <c r="J12" s="500"/>
      <c r="K12" s="500"/>
      <c r="L12" s="500"/>
      <c r="M12" s="500"/>
      <c r="N12" s="500"/>
      <c r="O12" s="538">
        <v>0</v>
      </c>
      <c r="P12" s="538">
        <v>0</v>
      </c>
      <c r="Q12" s="500"/>
      <c r="R12" s="540" t="s">
        <v>217</v>
      </c>
      <c r="S12" s="61"/>
    </row>
    <row r="13" spans="1:20">
      <c r="A13" s="507"/>
      <c r="B13" s="497"/>
      <c r="C13" s="139"/>
      <c r="D13" s="501"/>
      <c r="E13" s="501"/>
      <c r="F13" s="514"/>
      <c r="G13" s="514"/>
      <c r="H13" s="503"/>
      <c r="I13" s="503"/>
      <c r="J13" s="501"/>
      <c r="K13" s="501"/>
      <c r="L13" s="501"/>
      <c r="M13" s="501"/>
      <c r="N13" s="501"/>
      <c r="O13" s="514"/>
      <c r="P13" s="514"/>
      <c r="Q13" s="501"/>
      <c r="R13" s="516"/>
    </row>
    <row r="14" spans="1:20">
      <c r="A14" s="532">
        <v>6</v>
      </c>
      <c r="B14" s="534" t="s">
        <v>184</v>
      </c>
      <c r="C14" s="140"/>
      <c r="D14" s="498"/>
      <c r="E14" s="530"/>
      <c r="F14" s="539">
        <v>2.77</v>
      </c>
      <c r="G14" s="539">
        <v>13.44</v>
      </c>
      <c r="H14" s="584">
        <v>0.1</v>
      </c>
      <c r="I14" s="584">
        <v>0.9</v>
      </c>
      <c r="J14" s="510"/>
      <c r="K14" s="510"/>
      <c r="L14" s="510"/>
      <c r="M14" s="510"/>
      <c r="N14" s="545"/>
      <c r="O14" s="543">
        <v>0</v>
      </c>
      <c r="P14" s="543">
        <v>0</v>
      </c>
      <c r="Q14" s="541"/>
      <c r="R14" s="540" t="s">
        <v>217</v>
      </c>
    </row>
    <row r="15" spans="1:20">
      <c r="A15" s="533"/>
      <c r="B15" s="535"/>
      <c r="C15" s="139"/>
      <c r="D15" s="499"/>
      <c r="E15" s="531"/>
      <c r="F15" s="499"/>
      <c r="G15" s="499"/>
      <c r="H15" s="505"/>
      <c r="I15" s="505"/>
      <c r="J15" s="511"/>
      <c r="K15" s="511"/>
      <c r="L15" s="511"/>
      <c r="M15" s="511"/>
      <c r="N15" s="546"/>
      <c r="O15" s="544"/>
      <c r="P15" s="544"/>
      <c r="Q15" s="542"/>
      <c r="R15" s="516"/>
    </row>
    <row r="16" spans="1:20">
      <c r="A16" s="532">
        <v>7</v>
      </c>
      <c r="B16" s="496" t="s">
        <v>187</v>
      </c>
      <c r="C16" s="138"/>
      <c r="D16" s="138"/>
      <c r="E16" s="141"/>
      <c r="F16" s="539">
        <v>2.17</v>
      </c>
      <c r="G16" s="539">
        <v>15.61</v>
      </c>
      <c r="H16" s="582">
        <v>0.1</v>
      </c>
      <c r="I16" s="582">
        <v>0.9</v>
      </c>
      <c r="J16" s="508"/>
      <c r="K16" s="508"/>
      <c r="L16" s="508"/>
      <c r="M16" s="508"/>
      <c r="N16" s="550"/>
      <c r="O16" s="543">
        <v>0</v>
      </c>
      <c r="P16" s="543">
        <v>0</v>
      </c>
      <c r="Q16" s="548"/>
      <c r="R16" s="540" t="s">
        <v>217</v>
      </c>
    </row>
    <row r="17" spans="1:18">
      <c r="A17" s="533"/>
      <c r="B17" s="497"/>
      <c r="C17" s="139"/>
      <c r="D17" s="139"/>
      <c r="E17" s="142"/>
      <c r="F17" s="499"/>
      <c r="G17" s="499"/>
      <c r="H17" s="503"/>
      <c r="I17" s="503"/>
      <c r="J17" s="509"/>
      <c r="K17" s="509"/>
      <c r="L17" s="509"/>
      <c r="M17" s="509"/>
      <c r="N17" s="551"/>
      <c r="O17" s="544"/>
      <c r="P17" s="544"/>
      <c r="Q17" s="549"/>
      <c r="R17" s="516"/>
    </row>
    <row r="18" spans="1:18">
      <c r="A18" s="532">
        <v>8</v>
      </c>
      <c r="B18" s="496" t="s">
        <v>188</v>
      </c>
      <c r="C18" s="538"/>
      <c r="D18" s="538"/>
      <c r="E18" s="536"/>
      <c r="F18" s="539">
        <v>2.77</v>
      </c>
      <c r="G18" s="539">
        <v>18.38</v>
      </c>
      <c r="H18" s="582">
        <v>0.05</v>
      </c>
      <c r="I18" s="582">
        <v>0.95</v>
      </c>
      <c r="J18" s="508"/>
      <c r="K18" s="508"/>
      <c r="L18" s="508"/>
      <c r="M18" s="508"/>
      <c r="N18" s="550"/>
      <c r="O18" s="543">
        <v>0</v>
      </c>
      <c r="P18" s="543">
        <v>0</v>
      </c>
      <c r="Q18" s="548"/>
      <c r="R18" s="547" t="s">
        <v>217</v>
      </c>
    </row>
    <row r="19" spans="1:18">
      <c r="A19" s="533"/>
      <c r="B19" s="497"/>
      <c r="C19" s="514"/>
      <c r="D19" s="514"/>
      <c r="E19" s="537"/>
      <c r="F19" s="499"/>
      <c r="G19" s="499"/>
      <c r="H19" s="503"/>
      <c r="I19" s="503"/>
      <c r="J19" s="509"/>
      <c r="K19" s="509"/>
      <c r="L19" s="509"/>
      <c r="M19" s="509"/>
      <c r="N19" s="551"/>
      <c r="O19" s="544"/>
      <c r="P19" s="544"/>
      <c r="Q19" s="549"/>
      <c r="R19" s="516"/>
    </row>
    <row r="20" spans="1:18">
      <c r="A20" s="532">
        <v>9</v>
      </c>
      <c r="B20" s="496" t="s">
        <v>189</v>
      </c>
      <c r="C20" s="538"/>
      <c r="D20" s="538"/>
      <c r="E20" s="536"/>
      <c r="F20" s="539">
        <v>2.77</v>
      </c>
      <c r="G20" s="539">
        <v>21.15</v>
      </c>
      <c r="H20" s="582">
        <v>0.05</v>
      </c>
      <c r="I20" s="582">
        <v>0.95</v>
      </c>
      <c r="J20" s="508"/>
      <c r="K20" s="508"/>
      <c r="L20" s="508"/>
      <c r="M20" s="508"/>
      <c r="N20" s="550"/>
      <c r="O20" s="543">
        <v>0</v>
      </c>
      <c r="P20" s="543">
        <v>0</v>
      </c>
      <c r="Q20" s="548"/>
      <c r="R20" s="540" t="s">
        <v>217</v>
      </c>
    </row>
    <row r="21" spans="1:18">
      <c r="A21" s="533"/>
      <c r="B21" s="497"/>
      <c r="C21" s="514"/>
      <c r="D21" s="514"/>
      <c r="E21" s="537"/>
      <c r="F21" s="499"/>
      <c r="G21" s="499"/>
      <c r="H21" s="503"/>
      <c r="I21" s="503"/>
      <c r="J21" s="509"/>
      <c r="K21" s="509"/>
      <c r="L21" s="509"/>
      <c r="M21" s="509"/>
      <c r="N21" s="551"/>
      <c r="O21" s="544"/>
      <c r="P21" s="544"/>
      <c r="Q21" s="549"/>
      <c r="R21" s="516"/>
    </row>
    <row r="22" spans="1:18">
      <c r="A22" s="532">
        <v>10</v>
      </c>
      <c r="B22" s="496"/>
      <c r="C22" s="138"/>
      <c r="D22" s="538"/>
      <c r="E22" s="536"/>
      <c r="F22" s="539"/>
      <c r="G22" s="539"/>
      <c r="H22" s="582"/>
      <c r="I22" s="582"/>
      <c r="J22" s="508"/>
      <c r="K22" s="508"/>
      <c r="L22" s="508"/>
      <c r="M22" s="508"/>
      <c r="N22" s="550"/>
      <c r="O22" s="543"/>
      <c r="P22" s="543"/>
      <c r="Q22" s="595"/>
      <c r="R22" s="597" t="s">
        <v>237</v>
      </c>
    </row>
    <row r="23" spans="1:18">
      <c r="A23" s="533"/>
      <c r="B23" s="497"/>
      <c r="C23" s="139"/>
      <c r="D23" s="514"/>
      <c r="E23" s="537"/>
      <c r="F23" s="499"/>
      <c r="G23" s="499"/>
      <c r="H23" s="503"/>
      <c r="I23" s="503"/>
      <c r="J23" s="509"/>
      <c r="K23" s="509"/>
      <c r="L23" s="509"/>
      <c r="M23" s="509"/>
      <c r="N23" s="551"/>
      <c r="O23" s="544"/>
      <c r="P23" s="544"/>
      <c r="Q23" s="596"/>
      <c r="R23" s="598"/>
    </row>
    <row r="24" spans="1:18">
      <c r="A24" s="532">
        <v>11</v>
      </c>
      <c r="B24" s="496"/>
      <c r="C24" s="138"/>
      <c r="D24" s="138"/>
      <c r="E24" s="536"/>
      <c r="F24" s="539"/>
      <c r="G24" s="539"/>
      <c r="H24" s="582"/>
      <c r="I24" s="582"/>
      <c r="J24" s="508"/>
      <c r="K24" s="508"/>
      <c r="L24" s="508"/>
      <c r="M24" s="508"/>
      <c r="N24" s="550"/>
      <c r="O24" s="543"/>
      <c r="P24" s="543"/>
      <c r="Q24" s="548"/>
      <c r="R24" s="540"/>
    </row>
    <row r="25" spans="1:18">
      <c r="A25" s="533"/>
      <c r="B25" s="497"/>
      <c r="C25" s="139"/>
      <c r="D25" s="139"/>
      <c r="E25" s="537"/>
      <c r="F25" s="499"/>
      <c r="G25" s="499"/>
      <c r="H25" s="583"/>
      <c r="I25" s="503"/>
      <c r="J25" s="509"/>
      <c r="K25" s="509"/>
      <c r="L25" s="509"/>
      <c r="M25" s="509"/>
      <c r="N25" s="551"/>
      <c r="O25" s="544"/>
      <c r="P25" s="544"/>
      <c r="Q25" s="549"/>
      <c r="R25" s="516"/>
    </row>
    <row r="26" spans="1:18">
      <c r="A26" s="532">
        <v>12</v>
      </c>
      <c r="B26" s="496"/>
      <c r="C26" s="538"/>
      <c r="D26" s="538"/>
      <c r="E26" s="536"/>
      <c r="F26" s="536"/>
      <c r="G26" s="508"/>
      <c r="H26" s="502"/>
      <c r="I26" s="502"/>
      <c r="J26" s="508"/>
      <c r="K26" s="508"/>
      <c r="L26" s="508"/>
      <c r="M26" s="508"/>
      <c r="N26" s="550"/>
      <c r="O26" s="556"/>
      <c r="P26" s="552"/>
      <c r="Q26" s="548"/>
      <c r="R26" s="554"/>
    </row>
    <row r="27" spans="1:18">
      <c r="A27" s="533"/>
      <c r="B27" s="497"/>
      <c r="C27" s="514"/>
      <c r="D27" s="514"/>
      <c r="E27" s="537"/>
      <c r="F27" s="537"/>
      <c r="G27" s="509"/>
      <c r="H27" s="503"/>
      <c r="I27" s="503"/>
      <c r="J27" s="509"/>
      <c r="K27" s="509"/>
      <c r="L27" s="509"/>
      <c r="M27" s="509"/>
      <c r="N27" s="551"/>
      <c r="O27" s="557"/>
      <c r="P27" s="553"/>
      <c r="Q27" s="549"/>
      <c r="R27" s="555"/>
    </row>
    <row r="28" spans="1:18">
      <c r="A28" s="532">
        <v>13</v>
      </c>
      <c r="B28" s="496"/>
      <c r="C28" s="538"/>
      <c r="D28" s="538"/>
      <c r="E28" s="536"/>
      <c r="F28" s="536"/>
      <c r="G28" s="508"/>
      <c r="H28" s="502"/>
      <c r="I28" s="502"/>
      <c r="J28" s="508"/>
      <c r="K28" s="508"/>
      <c r="L28" s="508"/>
      <c r="M28" s="508"/>
      <c r="N28" s="550"/>
      <c r="O28" s="552"/>
      <c r="P28" s="552"/>
      <c r="Q28" s="548"/>
      <c r="R28" s="540"/>
    </row>
    <row r="29" spans="1:18">
      <c r="A29" s="533"/>
      <c r="B29" s="497"/>
      <c r="C29" s="514"/>
      <c r="D29" s="514"/>
      <c r="E29" s="537"/>
      <c r="F29" s="537"/>
      <c r="G29" s="509"/>
      <c r="H29" s="503"/>
      <c r="I29" s="503"/>
      <c r="J29" s="509"/>
      <c r="K29" s="509"/>
      <c r="L29" s="509"/>
      <c r="M29" s="509"/>
      <c r="N29" s="551"/>
      <c r="O29" s="553"/>
      <c r="P29" s="553"/>
      <c r="Q29" s="549"/>
      <c r="R29" s="516"/>
    </row>
    <row r="30" spans="1:18">
      <c r="A30" s="532">
        <v>14</v>
      </c>
      <c r="B30" s="496"/>
      <c r="C30" s="538"/>
      <c r="D30" s="538"/>
      <c r="E30" s="536"/>
      <c r="F30" s="536"/>
      <c r="G30" s="508"/>
      <c r="H30" s="502"/>
      <c r="I30" s="502"/>
      <c r="J30" s="508"/>
      <c r="K30" s="508"/>
      <c r="L30" s="508"/>
      <c r="M30" s="508"/>
      <c r="N30" s="550"/>
      <c r="O30" s="552"/>
      <c r="P30" s="552"/>
      <c r="Q30" s="548"/>
      <c r="R30" s="554"/>
    </row>
    <row r="31" spans="1:18">
      <c r="A31" s="533"/>
      <c r="B31" s="497"/>
      <c r="C31" s="514"/>
      <c r="D31" s="514"/>
      <c r="E31" s="537"/>
      <c r="F31" s="537"/>
      <c r="G31" s="509"/>
      <c r="H31" s="503"/>
      <c r="I31" s="503"/>
      <c r="J31" s="509"/>
      <c r="K31" s="509"/>
      <c r="L31" s="509"/>
      <c r="M31" s="509"/>
      <c r="N31" s="551"/>
      <c r="O31" s="553"/>
      <c r="P31" s="553"/>
      <c r="Q31" s="549"/>
      <c r="R31" s="555"/>
    </row>
    <row r="32" spans="1:18">
      <c r="A32" s="564">
        <v>15</v>
      </c>
      <c r="B32" s="496"/>
      <c r="C32" s="538"/>
      <c r="D32" s="538"/>
      <c r="E32" s="536"/>
      <c r="F32" s="536"/>
      <c r="G32" s="508"/>
      <c r="H32" s="502"/>
      <c r="I32" s="502"/>
      <c r="J32" s="508"/>
      <c r="K32" s="508"/>
      <c r="L32" s="508"/>
      <c r="M32" s="508"/>
      <c r="N32" s="550"/>
      <c r="O32" s="552"/>
      <c r="P32" s="552"/>
      <c r="Q32" s="548"/>
      <c r="R32" s="540"/>
    </row>
    <row r="33" spans="1:19">
      <c r="A33" s="565"/>
      <c r="B33" s="497"/>
      <c r="C33" s="514"/>
      <c r="D33" s="514"/>
      <c r="E33" s="537"/>
      <c r="F33" s="537"/>
      <c r="G33" s="509"/>
      <c r="H33" s="503"/>
      <c r="I33" s="503"/>
      <c r="J33" s="509"/>
      <c r="K33" s="509"/>
      <c r="L33" s="509"/>
      <c r="M33" s="509"/>
      <c r="N33" s="551"/>
      <c r="O33" s="553"/>
      <c r="P33" s="553"/>
      <c r="Q33" s="549"/>
      <c r="R33" s="516"/>
    </row>
    <row r="34" spans="1:19">
      <c r="A34" s="532">
        <v>16</v>
      </c>
      <c r="B34" s="496"/>
      <c r="C34" s="538"/>
      <c r="D34" s="538"/>
      <c r="E34" s="536"/>
      <c r="F34" s="536"/>
      <c r="G34" s="508"/>
      <c r="H34" s="502"/>
      <c r="I34" s="502"/>
      <c r="J34" s="508"/>
      <c r="K34" s="508"/>
      <c r="L34" s="508"/>
      <c r="M34" s="508"/>
      <c r="N34" s="550"/>
      <c r="O34" s="552"/>
      <c r="P34" s="552"/>
      <c r="Q34" s="548"/>
      <c r="R34" s="540"/>
    </row>
    <row r="35" spans="1:19">
      <c r="A35" s="533"/>
      <c r="B35" s="497"/>
      <c r="C35" s="514"/>
      <c r="D35" s="514"/>
      <c r="E35" s="537"/>
      <c r="F35" s="537"/>
      <c r="G35" s="509"/>
      <c r="H35" s="503"/>
      <c r="I35" s="503"/>
      <c r="J35" s="509"/>
      <c r="K35" s="509"/>
      <c r="L35" s="509"/>
      <c r="M35" s="509"/>
      <c r="N35" s="551"/>
      <c r="O35" s="553"/>
      <c r="P35" s="553"/>
      <c r="Q35" s="549"/>
      <c r="R35" s="516"/>
    </row>
    <row r="36" spans="1:19">
      <c r="A36" s="532">
        <v>17</v>
      </c>
      <c r="B36" s="496"/>
      <c r="C36" s="538"/>
      <c r="D36" s="538"/>
      <c r="E36" s="536"/>
      <c r="F36" s="536"/>
      <c r="G36" s="508"/>
      <c r="H36" s="502"/>
      <c r="I36" s="502"/>
      <c r="J36" s="508"/>
      <c r="K36" s="508"/>
      <c r="L36" s="508"/>
      <c r="M36" s="508"/>
      <c r="N36" s="550"/>
      <c r="O36" s="552"/>
      <c r="P36" s="552"/>
      <c r="Q36" s="548"/>
      <c r="R36" s="540"/>
    </row>
    <row r="37" spans="1:19">
      <c r="A37" s="533"/>
      <c r="B37" s="497"/>
      <c r="C37" s="514"/>
      <c r="D37" s="514"/>
      <c r="E37" s="537"/>
      <c r="F37" s="537"/>
      <c r="G37" s="509"/>
      <c r="H37" s="503"/>
      <c r="I37" s="503"/>
      <c r="J37" s="509"/>
      <c r="K37" s="509"/>
      <c r="L37" s="509"/>
      <c r="M37" s="509"/>
      <c r="N37" s="551"/>
      <c r="O37" s="553"/>
      <c r="P37" s="553"/>
      <c r="Q37" s="549"/>
      <c r="R37" s="516"/>
    </row>
    <row r="38" spans="1:19">
      <c r="A38" s="532">
        <v>18</v>
      </c>
      <c r="B38" s="592"/>
      <c r="C38" s="498"/>
      <c r="D38" s="498"/>
      <c r="E38" s="530"/>
      <c r="F38" s="530"/>
      <c r="G38" s="510"/>
      <c r="H38" s="504"/>
      <c r="I38" s="504"/>
      <c r="J38" s="510"/>
      <c r="K38" s="510"/>
      <c r="L38" s="510"/>
      <c r="M38" s="510"/>
      <c r="N38" s="545"/>
      <c r="O38" s="543"/>
      <c r="P38" s="543"/>
      <c r="Q38" s="541"/>
      <c r="R38" s="593"/>
    </row>
    <row r="39" spans="1:19" ht="13.5" thickBot="1">
      <c r="A39" s="577"/>
      <c r="B39" s="576"/>
      <c r="C39" s="574"/>
      <c r="D39" s="574"/>
      <c r="E39" s="578"/>
      <c r="F39" s="578"/>
      <c r="G39" s="562"/>
      <c r="H39" s="566"/>
      <c r="I39" s="566"/>
      <c r="J39" s="562"/>
      <c r="K39" s="562"/>
      <c r="L39" s="562"/>
      <c r="M39" s="562"/>
      <c r="N39" s="563"/>
      <c r="O39" s="558"/>
      <c r="P39" s="558"/>
      <c r="Q39" s="561"/>
      <c r="R39" s="594"/>
    </row>
    <row r="40" spans="1:19">
      <c r="A40" s="99"/>
      <c r="B40" s="100"/>
      <c r="C40" s="101"/>
      <c r="D40" s="101"/>
      <c r="E40" s="102"/>
      <c r="F40" s="102"/>
      <c r="G40" s="80"/>
      <c r="H40" s="103"/>
      <c r="I40" s="103"/>
      <c r="J40" s="80"/>
      <c r="K40" s="80"/>
      <c r="L40" s="80"/>
      <c r="M40" s="80"/>
      <c r="N40" s="81"/>
      <c r="O40" s="104"/>
      <c r="P40" s="104"/>
      <c r="Q40" s="105"/>
      <c r="R40" s="106"/>
      <c r="S40" s="61"/>
    </row>
    <row r="41" spans="1:19" ht="13.5" thickBot="1">
      <c r="E41" s="97"/>
      <c r="G41" s="97"/>
      <c r="N41" s="61"/>
      <c r="Q41" s="61"/>
      <c r="R41" s="98"/>
      <c r="S41" s="61"/>
    </row>
    <row r="42" spans="1:19" ht="13.5" thickBot="1">
      <c r="A42" s="579" t="s">
        <v>138</v>
      </c>
      <c r="B42" s="580"/>
      <c r="C42" s="580"/>
      <c r="D42" s="580"/>
      <c r="E42" s="581"/>
      <c r="F42" s="567" t="s">
        <v>236</v>
      </c>
      <c r="G42" s="568"/>
      <c r="H42" s="94"/>
      <c r="I42" s="61"/>
      <c r="J42" s="491"/>
      <c r="K42" s="491"/>
      <c r="L42" s="492"/>
      <c r="M42" s="95"/>
      <c r="O42" s="62"/>
      <c r="P42" s="62"/>
      <c r="Q42" s="61"/>
      <c r="R42" s="61"/>
    </row>
    <row r="43" spans="1:19" ht="13.5" thickBot="1">
      <c r="A43" s="493"/>
      <c r="B43" s="494"/>
      <c r="C43" s="494"/>
      <c r="D43" s="495"/>
      <c r="E43" s="495"/>
      <c r="F43" s="495"/>
      <c r="G43" s="93"/>
      <c r="I43" s="61"/>
      <c r="J43" s="491"/>
      <c r="K43" s="491"/>
      <c r="L43" s="492"/>
      <c r="M43" s="96"/>
      <c r="N43" s="61"/>
      <c r="O43" s="61"/>
      <c r="P43" s="61"/>
      <c r="Q43" s="61"/>
    </row>
    <row r="44" spans="1:19" ht="13.5" thickBot="1">
      <c r="A44" s="569" t="s">
        <v>8</v>
      </c>
      <c r="B44" s="570"/>
      <c r="C44" s="571" t="s">
        <v>230</v>
      </c>
      <c r="D44" s="572"/>
      <c r="E44" s="572"/>
      <c r="F44" s="572"/>
      <c r="G44" s="573"/>
      <c r="H44" s="94"/>
      <c r="M44" s="61"/>
    </row>
    <row r="45" spans="1:19">
      <c r="A45" s="63"/>
      <c r="E45" s="63"/>
    </row>
  </sheetData>
  <mergeCells count="327">
    <mergeCell ref="A43:C43"/>
    <mergeCell ref="D43:F43"/>
    <mergeCell ref="J43:L43"/>
    <mergeCell ref="A44:B44"/>
    <mergeCell ref="C44:G44"/>
    <mergeCell ref="P38:P39"/>
    <mergeCell ref="Q38:Q39"/>
    <mergeCell ref="R38:R39"/>
    <mergeCell ref="A42:E42"/>
    <mergeCell ref="F42:G42"/>
    <mergeCell ref="J42:L42"/>
    <mergeCell ref="J38:J39"/>
    <mergeCell ref="K38:K39"/>
    <mergeCell ref="L38:L39"/>
    <mergeCell ref="M38:M39"/>
    <mergeCell ref="N38:N39"/>
    <mergeCell ref="O38:O39"/>
    <mergeCell ref="R36:R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A36:A37"/>
    <mergeCell ref="B36:B37"/>
    <mergeCell ref="C36:C37"/>
    <mergeCell ref="D36:D37"/>
    <mergeCell ref="E36:E37"/>
    <mergeCell ref="H34:H35"/>
    <mergeCell ref="I34:I35"/>
    <mergeCell ref="J34:J35"/>
    <mergeCell ref="K34:K35"/>
    <mergeCell ref="R32:R33"/>
    <mergeCell ref="A34:A35"/>
    <mergeCell ref="B34:B35"/>
    <mergeCell ref="C34:C35"/>
    <mergeCell ref="D34:D35"/>
    <mergeCell ref="E34:E35"/>
    <mergeCell ref="F34:F35"/>
    <mergeCell ref="G34:G35"/>
    <mergeCell ref="J32:J33"/>
    <mergeCell ref="K32:K33"/>
    <mergeCell ref="L32:L33"/>
    <mergeCell ref="M32:M33"/>
    <mergeCell ref="N32:N33"/>
    <mergeCell ref="O32:O33"/>
    <mergeCell ref="N34:N35"/>
    <mergeCell ref="O34:O35"/>
    <mergeCell ref="P34:P35"/>
    <mergeCell ref="Q34:Q35"/>
    <mergeCell ref="R34:R35"/>
    <mergeCell ref="L34:L35"/>
    <mergeCell ref="M34:M35"/>
    <mergeCell ref="R30:R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L30:L31"/>
    <mergeCell ref="M30:M31"/>
    <mergeCell ref="N30:N31"/>
    <mergeCell ref="O30:O31"/>
    <mergeCell ref="P30:P31"/>
    <mergeCell ref="Q30:Q31"/>
    <mergeCell ref="F30:F31"/>
    <mergeCell ref="G30:G31"/>
    <mergeCell ref="H30:H31"/>
    <mergeCell ref="I30:I31"/>
    <mergeCell ref="J30:J31"/>
    <mergeCell ref="K30:K31"/>
    <mergeCell ref="P32:P33"/>
    <mergeCell ref="Q32:Q33"/>
    <mergeCell ref="A30:A31"/>
    <mergeCell ref="B30:B31"/>
    <mergeCell ref="C30:C31"/>
    <mergeCell ref="D30:D31"/>
    <mergeCell ref="E30:E31"/>
    <mergeCell ref="H28:H29"/>
    <mergeCell ref="I28:I29"/>
    <mergeCell ref="J28:J29"/>
    <mergeCell ref="K28:K29"/>
    <mergeCell ref="R26:R27"/>
    <mergeCell ref="A28:A29"/>
    <mergeCell ref="B28:B29"/>
    <mergeCell ref="C28:C29"/>
    <mergeCell ref="D28:D29"/>
    <mergeCell ref="E28:E29"/>
    <mergeCell ref="F28:F29"/>
    <mergeCell ref="G28:G29"/>
    <mergeCell ref="J26:J27"/>
    <mergeCell ref="K26:K27"/>
    <mergeCell ref="L26:L27"/>
    <mergeCell ref="M26:M27"/>
    <mergeCell ref="N26:N27"/>
    <mergeCell ref="O26:O27"/>
    <mergeCell ref="N28:N29"/>
    <mergeCell ref="O28:O29"/>
    <mergeCell ref="P28:P29"/>
    <mergeCell ref="Q28:Q29"/>
    <mergeCell ref="R28:R29"/>
    <mergeCell ref="L28:L29"/>
    <mergeCell ref="M28:M29"/>
    <mergeCell ref="K22:K23"/>
    <mergeCell ref="L22:L23"/>
    <mergeCell ref="M22:M23"/>
    <mergeCell ref="N22:N23"/>
    <mergeCell ref="O22:O23"/>
    <mergeCell ref="P22:P23"/>
    <mergeCell ref="R24:R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L24:L25"/>
    <mergeCell ref="M24:M25"/>
    <mergeCell ref="N24:N25"/>
    <mergeCell ref="O24:O25"/>
    <mergeCell ref="P24:P25"/>
    <mergeCell ref="Q24:Q25"/>
    <mergeCell ref="P26:P27"/>
    <mergeCell ref="Q26:Q27"/>
    <mergeCell ref="A24:A25"/>
    <mergeCell ref="B24:B25"/>
    <mergeCell ref="E24:E25"/>
    <mergeCell ref="F24:F25"/>
    <mergeCell ref="G24:G25"/>
    <mergeCell ref="H24:H25"/>
    <mergeCell ref="I24:I25"/>
    <mergeCell ref="J24:J25"/>
    <mergeCell ref="K24:K25"/>
    <mergeCell ref="L18:L19"/>
    <mergeCell ref="R20:R21"/>
    <mergeCell ref="A22:A23"/>
    <mergeCell ref="B22:B23"/>
    <mergeCell ref="D22:D23"/>
    <mergeCell ref="E22:E23"/>
    <mergeCell ref="F22:F23"/>
    <mergeCell ref="G22:G23"/>
    <mergeCell ref="H22:H23"/>
    <mergeCell ref="I22:I23"/>
    <mergeCell ref="J22:J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R22:R23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L14:L15"/>
    <mergeCell ref="M14:M15"/>
    <mergeCell ref="O16:O17"/>
    <mergeCell ref="P16:P17"/>
    <mergeCell ref="Q16:Q17"/>
    <mergeCell ref="R16:R17"/>
    <mergeCell ref="A18:A19"/>
    <mergeCell ref="B18:B19"/>
    <mergeCell ref="C18:C19"/>
    <mergeCell ref="D18:D19"/>
    <mergeCell ref="E18:E19"/>
    <mergeCell ref="F18:F19"/>
    <mergeCell ref="I16:I17"/>
    <mergeCell ref="J16:J17"/>
    <mergeCell ref="K16:K17"/>
    <mergeCell ref="L16:L17"/>
    <mergeCell ref="M16:M17"/>
    <mergeCell ref="N16:N17"/>
    <mergeCell ref="M18:M19"/>
    <mergeCell ref="N18:N19"/>
    <mergeCell ref="O18:O19"/>
    <mergeCell ref="P18:P19"/>
    <mergeCell ref="R18:R19"/>
    <mergeCell ref="K18:K19"/>
    <mergeCell ref="A16:A17"/>
    <mergeCell ref="B16:B17"/>
    <mergeCell ref="F16:F17"/>
    <mergeCell ref="G16:G17"/>
    <mergeCell ref="H16:H17"/>
    <mergeCell ref="H14:H15"/>
    <mergeCell ref="I14:I15"/>
    <mergeCell ref="J14:J15"/>
    <mergeCell ref="K14:K15"/>
    <mergeCell ref="M10:M11"/>
    <mergeCell ref="N10:N11"/>
    <mergeCell ref="O10:O11"/>
    <mergeCell ref="O12:O13"/>
    <mergeCell ref="P12:P13"/>
    <mergeCell ref="Q12:Q13"/>
    <mergeCell ref="R12:R13"/>
    <mergeCell ref="A14:A15"/>
    <mergeCell ref="B14:B15"/>
    <mergeCell ref="D14:D15"/>
    <mergeCell ref="E14:E15"/>
    <mergeCell ref="F14:F15"/>
    <mergeCell ref="G14:G15"/>
    <mergeCell ref="I12:I13"/>
    <mergeCell ref="J12:J13"/>
    <mergeCell ref="K12:K13"/>
    <mergeCell ref="L12:L13"/>
    <mergeCell ref="M12:M13"/>
    <mergeCell ref="N12:N13"/>
    <mergeCell ref="N14:N15"/>
    <mergeCell ref="O14:O15"/>
    <mergeCell ref="P14:P15"/>
    <mergeCell ref="Q14:Q15"/>
    <mergeCell ref="R14:R15"/>
    <mergeCell ref="A12:A13"/>
    <mergeCell ref="B12:B13"/>
    <mergeCell ref="D12:D13"/>
    <mergeCell ref="E12:E13"/>
    <mergeCell ref="F12:F13"/>
    <mergeCell ref="G12:G13"/>
    <mergeCell ref="H12:H13"/>
    <mergeCell ref="J10:J11"/>
    <mergeCell ref="K10:K11"/>
    <mergeCell ref="H6:H7"/>
    <mergeCell ref="I6:I7"/>
    <mergeCell ref="J6:J7"/>
    <mergeCell ref="K6:K7"/>
    <mergeCell ref="Q8:Q9"/>
    <mergeCell ref="R8:R9"/>
    <mergeCell ref="A10:A11"/>
    <mergeCell ref="B10:B11"/>
    <mergeCell ref="D10:D11"/>
    <mergeCell ref="E10:E11"/>
    <mergeCell ref="F10:F11"/>
    <mergeCell ref="G10:G11"/>
    <mergeCell ref="H10:H11"/>
    <mergeCell ref="I10:I11"/>
    <mergeCell ref="K8:K9"/>
    <mergeCell ref="L8:L9"/>
    <mergeCell ref="M8:M9"/>
    <mergeCell ref="N8:N9"/>
    <mergeCell ref="O8:O9"/>
    <mergeCell ref="P8:P9"/>
    <mergeCell ref="P10:P11"/>
    <mergeCell ref="Q10:Q11"/>
    <mergeCell ref="R10:R11"/>
    <mergeCell ref="L10:L11"/>
    <mergeCell ref="A4:A5"/>
    <mergeCell ref="B4:B5"/>
    <mergeCell ref="C4:C5"/>
    <mergeCell ref="D4:D5"/>
    <mergeCell ref="E4:E5"/>
    <mergeCell ref="F4:F5"/>
    <mergeCell ref="R6:R7"/>
    <mergeCell ref="A8:A9"/>
    <mergeCell ref="B8:B9"/>
    <mergeCell ref="C8:C9"/>
    <mergeCell ref="E8:E9"/>
    <mergeCell ref="F8:F9"/>
    <mergeCell ref="G8:G9"/>
    <mergeCell ref="H8:H9"/>
    <mergeCell ref="I8:I9"/>
    <mergeCell ref="J8:J9"/>
    <mergeCell ref="L6:L7"/>
    <mergeCell ref="M6:M7"/>
    <mergeCell ref="N6:N7"/>
    <mergeCell ref="O6:O7"/>
    <mergeCell ref="P6:P7"/>
    <mergeCell ref="Q6:Q7"/>
    <mergeCell ref="F6:F7"/>
    <mergeCell ref="G6:G7"/>
    <mergeCell ref="A1:D1"/>
    <mergeCell ref="E1:R1"/>
    <mergeCell ref="A3:D3"/>
    <mergeCell ref="E3:H3"/>
    <mergeCell ref="I3:L3"/>
    <mergeCell ref="M3:P3"/>
    <mergeCell ref="Q18:Q19"/>
    <mergeCell ref="Q22:Q23"/>
    <mergeCell ref="M4:M5"/>
    <mergeCell ref="N4:N5"/>
    <mergeCell ref="O4:O5"/>
    <mergeCell ref="P4:P5"/>
    <mergeCell ref="R4:R5"/>
    <mergeCell ref="A6:A7"/>
    <mergeCell ref="B6:B7"/>
    <mergeCell ref="C6:C7"/>
    <mergeCell ref="D6:D7"/>
    <mergeCell ref="E6:E7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61"/>
  <sheetViews>
    <sheetView view="pageBreakPreview" zoomScale="60" zoomScaleNormal="100" workbookViewId="0">
      <selection activeCell="T1" sqref="T1"/>
    </sheetView>
  </sheetViews>
  <sheetFormatPr defaultRowHeight="12.75"/>
  <cols>
    <col min="1" max="1" width="1.7109375" style="148" customWidth="1"/>
    <col min="2" max="2" width="2.140625" style="148" customWidth="1"/>
    <col min="3" max="6" width="1.7109375" style="148" customWidth="1"/>
    <col min="7" max="7" width="1.5703125" style="148" customWidth="1"/>
    <col min="8" max="14" width="1.7109375" style="148" customWidth="1"/>
    <col min="15" max="15" width="3.42578125" style="148" customWidth="1"/>
    <col min="16" max="18" width="9.140625" style="147"/>
    <col min="19" max="19" width="12.28515625" style="147" customWidth="1"/>
    <col min="20" max="20" width="42.85546875" style="147" customWidth="1"/>
    <col min="21" max="21" width="22" style="147" customWidth="1"/>
    <col min="22" max="256" width="9.140625" style="147"/>
    <col min="257" max="257" width="1.7109375" style="147" customWidth="1"/>
    <col min="258" max="258" width="2.140625" style="147" customWidth="1"/>
    <col min="259" max="262" width="1.7109375" style="147" customWidth="1"/>
    <col min="263" max="263" width="1.5703125" style="147" customWidth="1"/>
    <col min="264" max="270" width="1.7109375" style="147" customWidth="1"/>
    <col min="271" max="271" width="3.42578125" style="147" customWidth="1"/>
    <col min="272" max="275" width="9.140625" style="147"/>
    <col min="276" max="276" width="25.85546875" style="147" customWidth="1"/>
    <col min="277" max="277" width="22" style="147" customWidth="1"/>
    <col min="278" max="512" width="9.140625" style="147"/>
    <col min="513" max="513" width="1.7109375" style="147" customWidth="1"/>
    <col min="514" max="514" width="2.140625" style="147" customWidth="1"/>
    <col min="515" max="518" width="1.7109375" style="147" customWidth="1"/>
    <col min="519" max="519" width="1.5703125" style="147" customWidth="1"/>
    <col min="520" max="526" width="1.7109375" style="147" customWidth="1"/>
    <col min="527" max="527" width="3.42578125" style="147" customWidth="1"/>
    <col min="528" max="531" width="9.140625" style="147"/>
    <col min="532" max="532" width="25.85546875" style="147" customWidth="1"/>
    <col min="533" max="533" width="22" style="147" customWidth="1"/>
    <col min="534" max="768" width="9.140625" style="147"/>
    <col min="769" max="769" width="1.7109375" style="147" customWidth="1"/>
    <col min="770" max="770" width="2.140625" style="147" customWidth="1"/>
    <col min="771" max="774" width="1.7109375" style="147" customWidth="1"/>
    <col min="775" max="775" width="1.5703125" style="147" customWidth="1"/>
    <col min="776" max="782" width="1.7109375" style="147" customWidth="1"/>
    <col min="783" max="783" width="3.42578125" style="147" customWidth="1"/>
    <col min="784" max="787" width="9.140625" style="147"/>
    <col min="788" max="788" width="25.85546875" style="147" customWidth="1"/>
    <col min="789" max="789" width="22" style="147" customWidth="1"/>
    <col min="790" max="1024" width="9.140625" style="147"/>
    <col min="1025" max="1025" width="1.7109375" style="147" customWidth="1"/>
    <col min="1026" max="1026" width="2.140625" style="147" customWidth="1"/>
    <col min="1027" max="1030" width="1.7109375" style="147" customWidth="1"/>
    <col min="1031" max="1031" width="1.5703125" style="147" customWidth="1"/>
    <col min="1032" max="1038" width="1.7109375" style="147" customWidth="1"/>
    <col min="1039" max="1039" width="3.42578125" style="147" customWidth="1"/>
    <col min="1040" max="1043" width="9.140625" style="147"/>
    <col min="1044" max="1044" width="25.85546875" style="147" customWidth="1"/>
    <col min="1045" max="1045" width="22" style="147" customWidth="1"/>
    <col min="1046" max="1280" width="9.140625" style="147"/>
    <col min="1281" max="1281" width="1.7109375" style="147" customWidth="1"/>
    <col min="1282" max="1282" width="2.140625" style="147" customWidth="1"/>
    <col min="1283" max="1286" width="1.7109375" style="147" customWidth="1"/>
    <col min="1287" max="1287" width="1.5703125" style="147" customWidth="1"/>
    <col min="1288" max="1294" width="1.7109375" style="147" customWidth="1"/>
    <col min="1295" max="1295" width="3.42578125" style="147" customWidth="1"/>
    <col min="1296" max="1299" width="9.140625" style="147"/>
    <col min="1300" max="1300" width="25.85546875" style="147" customWidth="1"/>
    <col min="1301" max="1301" width="22" style="147" customWidth="1"/>
    <col min="1302" max="1536" width="9.140625" style="147"/>
    <col min="1537" max="1537" width="1.7109375" style="147" customWidth="1"/>
    <col min="1538" max="1538" width="2.140625" style="147" customWidth="1"/>
    <col min="1539" max="1542" width="1.7109375" style="147" customWidth="1"/>
    <col min="1543" max="1543" width="1.5703125" style="147" customWidth="1"/>
    <col min="1544" max="1550" width="1.7109375" style="147" customWidth="1"/>
    <col min="1551" max="1551" width="3.42578125" style="147" customWidth="1"/>
    <col min="1552" max="1555" width="9.140625" style="147"/>
    <col min="1556" max="1556" width="25.85546875" style="147" customWidth="1"/>
    <col min="1557" max="1557" width="22" style="147" customWidth="1"/>
    <col min="1558" max="1792" width="9.140625" style="147"/>
    <col min="1793" max="1793" width="1.7109375" style="147" customWidth="1"/>
    <col min="1794" max="1794" width="2.140625" style="147" customWidth="1"/>
    <col min="1795" max="1798" width="1.7109375" style="147" customWidth="1"/>
    <col min="1799" max="1799" width="1.5703125" style="147" customWidth="1"/>
    <col min="1800" max="1806" width="1.7109375" style="147" customWidth="1"/>
    <col min="1807" max="1807" width="3.42578125" style="147" customWidth="1"/>
    <col min="1808" max="1811" width="9.140625" style="147"/>
    <col min="1812" max="1812" width="25.85546875" style="147" customWidth="1"/>
    <col min="1813" max="1813" width="22" style="147" customWidth="1"/>
    <col min="1814" max="2048" width="9.140625" style="147"/>
    <col min="2049" max="2049" width="1.7109375" style="147" customWidth="1"/>
    <col min="2050" max="2050" width="2.140625" style="147" customWidth="1"/>
    <col min="2051" max="2054" width="1.7109375" style="147" customWidth="1"/>
    <col min="2055" max="2055" width="1.5703125" style="147" customWidth="1"/>
    <col min="2056" max="2062" width="1.7109375" style="147" customWidth="1"/>
    <col min="2063" max="2063" width="3.42578125" style="147" customWidth="1"/>
    <col min="2064" max="2067" width="9.140625" style="147"/>
    <col min="2068" max="2068" width="25.85546875" style="147" customWidth="1"/>
    <col min="2069" max="2069" width="22" style="147" customWidth="1"/>
    <col min="2070" max="2304" width="9.140625" style="147"/>
    <col min="2305" max="2305" width="1.7109375" style="147" customWidth="1"/>
    <col min="2306" max="2306" width="2.140625" style="147" customWidth="1"/>
    <col min="2307" max="2310" width="1.7109375" style="147" customWidth="1"/>
    <col min="2311" max="2311" width="1.5703125" style="147" customWidth="1"/>
    <col min="2312" max="2318" width="1.7109375" style="147" customWidth="1"/>
    <col min="2319" max="2319" width="3.42578125" style="147" customWidth="1"/>
    <col min="2320" max="2323" width="9.140625" style="147"/>
    <col min="2324" max="2324" width="25.85546875" style="147" customWidth="1"/>
    <col min="2325" max="2325" width="22" style="147" customWidth="1"/>
    <col min="2326" max="2560" width="9.140625" style="147"/>
    <col min="2561" max="2561" width="1.7109375" style="147" customWidth="1"/>
    <col min="2562" max="2562" width="2.140625" style="147" customWidth="1"/>
    <col min="2563" max="2566" width="1.7109375" style="147" customWidth="1"/>
    <col min="2567" max="2567" width="1.5703125" style="147" customWidth="1"/>
    <col min="2568" max="2574" width="1.7109375" style="147" customWidth="1"/>
    <col min="2575" max="2575" width="3.42578125" style="147" customWidth="1"/>
    <col min="2576" max="2579" width="9.140625" style="147"/>
    <col min="2580" max="2580" width="25.85546875" style="147" customWidth="1"/>
    <col min="2581" max="2581" width="22" style="147" customWidth="1"/>
    <col min="2582" max="2816" width="9.140625" style="147"/>
    <col min="2817" max="2817" width="1.7109375" style="147" customWidth="1"/>
    <col min="2818" max="2818" width="2.140625" style="147" customWidth="1"/>
    <col min="2819" max="2822" width="1.7109375" style="147" customWidth="1"/>
    <col min="2823" max="2823" width="1.5703125" style="147" customWidth="1"/>
    <col min="2824" max="2830" width="1.7109375" style="147" customWidth="1"/>
    <col min="2831" max="2831" width="3.42578125" style="147" customWidth="1"/>
    <col min="2832" max="2835" width="9.140625" style="147"/>
    <col min="2836" max="2836" width="25.85546875" style="147" customWidth="1"/>
    <col min="2837" max="2837" width="22" style="147" customWidth="1"/>
    <col min="2838" max="3072" width="9.140625" style="147"/>
    <col min="3073" max="3073" width="1.7109375" style="147" customWidth="1"/>
    <col min="3074" max="3074" width="2.140625" style="147" customWidth="1"/>
    <col min="3075" max="3078" width="1.7109375" style="147" customWidth="1"/>
    <col min="3079" max="3079" width="1.5703125" style="147" customWidth="1"/>
    <col min="3080" max="3086" width="1.7109375" style="147" customWidth="1"/>
    <col min="3087" max="3087" width="3.42578125" style="147" customWidth="1"/>
    <col min="3088" max="3091" width="9.140625" style="147"/>
    <col min="3092" max="3092" width="25.85546875" style="147" customWidth="1"/>
    <col min="3093" max="3093" width="22" style="147" customWidth="1"/>
    <col min="3094" max="3328" width="9.140625" style="147"/>
    <col min="3329" max="3329" width="1.7109375" style="147" customWidth="1"/>
    <col min="3330" max="3330" width="2.140625" style="147" customWidth="1"/>
    <col min="3331" max="3334" width="1.7109375" style="147" customWidth="1"/>
    <col min="3335" max="3335" width="1.5703125" style="147" customWidth="1"/>
    <col min="3336" max="3342" width="1.7109375" style="147" customWidth="1"/>
    <col min="3343" max="3343" width="3.42578125" style="147" customWidth="1"/>
    <col min="3344" max="3347" width="9.140625" style="147"/>
    <col min="3348" max="3348" width="25.85546875" style="147" customWidth="1"/>
    <col min="3349" max="3349" width="22" style="147" customWidth="1"/>
    <col min="3350" max="3584" width="9.140625" style="147"/>
    <col min="3585" max="3585" width="1.7109375" style="147" customWidth="1"/>
    <col min="3586" max="3586" width="2.140625" style="147" customWidth="1"/>
    <col min="3587" max="3590" width="1.7109375" style="147" customWidth="1"/>
    <col min="3591" max="3591" width="1.5703125" style="147" customWidth="1"/>
    <col min="3592" max="3598" width="1.7109375" style="147" customWidth="1"/>
    <col min="3599" max="3599" width="3.42578125" style="147" customWidth="1"/>
    <col min="3600" max="3603" width="9.140625" style="147"/>
    <col min="3604" max="3604" width="25.85546875" style="147" customWidth="1"/>
    <col min="3605" max="3605" width="22" style="147" customWidth="1"/>
    <col min="3606" max="3840" width="9.140625" style="147"/>
    <col min="3841" max="3841" width="1.7109375" style="147" customWidth="1"/>
    <col min="3842" max="3842" width="2.140625" style="147" customWidth="1"/>
    <col min="3843" max="3846" width="1.7109375" style="147" customWidth="1"/>
    <col min="3847" max="3847" width="1.5703125" style="147" customWidth="1"/>
    <col min="3848" max="3854" width="1.7109375" style="147" customWidth="1"/>
    <col min="3855" max="3855" width="3.42578125" style="147" customWidth="1"/>
    <col min="3856" max="3859" width="9.140625" style="147"/>
    <col min="3860" max="3860" width="25.85546875" style="147" customWidth="1"/>
    <col min="3861" max="3861" width="22" style="147" customWidth="1"/>
    <col min="3862" max="4096" width="9.140625" style="147"/>
    <col min="4097" max="4097" width="1.7109375" style="147" customWidth="1"/>
    <col min="4098" max="4098" width="2.140625" style="147" customWidth="1"/>
    <col min="4099" max="4102" width="1.7109375" style="147" customWidth="1"/>
    <col min="4103" max="4103" width="1.5703125" style="147" customWidth="1"/>
    <col min="4104" max="4110" width="1.7109375" style="147" customWidth="1"/>
    <col min="4111" max="4111" width="3.42578125" style="147" customWidth="1"/>
    <col min="4112" max="4115" width="9.140625" style="147"/>
    <col min="4116" max="4116" width="25.85546875" style="147" customWidth="1"/>
    <col min="4117" max="4117" width="22" style="147" customWidth="1"/>
    <col min="4118" max="4352" width="9.140625" style="147"/>
    <col min="4353" max="4353" width="1.7109375" style="147" customWidth="1"/>
    <col min="4354" max="4354" width="2.140625" style="147" customWidth="1"/>
    <col min="4355" max="4358" width="1.7109375" style="147" customWidth="1"/>
    <col min="4359" max="4359" width="1.5703125" style="147" customWidth="1"/>
    <col min="4360" max="4366" width="1.7109375" style="147" customWidth="1"/>
    <col min="4367" max="4367" width="3.42578125" style="147" customWidth="1"/>
    <col min="4368" max="4371" width="9.140625" style="147"/>
    <col min="4372" max="4372" width="25.85546875" style="147" customWidth="1"/>
    <col min="4373" max="4373" width="22" style="147" customWidth="1"/>
    <col min="4374" max="4608" width="9.140625" style="147"/>
    <col min="4609" max="4609" width="1.7109375" style="147" customWidth="1"/>
    <col min="4610" max="4610" width="2.140625" style="147" customWidth="1"/>
    <col min="4611" max="4614" width="1.7109375" style="147" customWidth="1"/>
    <col min="4615" max="4615" width="1.5703125" style="147" customWidth="1"/>
    <col min="4616" max="4622" width="1.7109375" style="147" customWidth="1"/>
    <col min="4623" max="4623" width="3.42578125" style="147" customWidth="1"/>
    <col min="4624" max="4627" width="9.140625" style="147"/>
    <col min="4628" max="4628" width="25.85546875" style="147" customWidth="1"/>
    <col min="4629" max="4629" width="22" style="147" customWidth="1"/>
    <col min="4630" max="4864" width="9.140625" style="147"/>
    <col min="4865" max="4865" width="1.7109375" style="147" customWidth="1"/>
    <col min="4866" max="4866" width="2.140625" style="147" customWidth="1"/>
    <col min="4867" max="4870" width="1.7109375" style="147" customWidth="1"/>
    <col min="4871" max="4871" width="1.5703125" style="147" customWidth="1"/>
    <col min="4872" max="4878" width="1.7109375" style="147" customWidth="1"/>
    <col min="4879" max="4879" width="3.42578125" style="147" customWidth="1"/>
    <col min="4880" max="4883" width="9.140625" style="147"/>
    <col min="4884" max="4884" width="25.85546875" style="147" customWidth="1"/>
    <col min="4885" max="4885" width="22" style="147" customWidth="1"/>
    <col min="4886" max="5120" width="9.140625" style="147"/>
    <col min="5121" max="5121" width="1.7109375" style="147" customWidth="1"/>
    <col min="5122" max="5122" width="2.140625" style="147" customWidth="1"/>
    <col min="5123" max="5126" width="1.7109375" style="147" customWidth="1"/>
    <col min="5127" max="5127" width="1.5703125" style="147" customWidth="1"/>
    <col min="5128" max="5134" width="1.7109375" style="147" customWidth="1"/>
    <col min="5135" max="5135" width="3.42578125" style="147" customWidth="1"/>
    <col min="5136" max="5139" width="9.140625" style="147"/>
    <col min="5140" max="5140" width="25.85546875" style="147" customWidth="1"/>
    <col min="5141" max="5141" width="22" style="147" customWidth="1"/>
    <col min="5142" max="5376" width="9.140625" style="147"/>
    <col min="5377" max="5377" width="1.7109375" style="147" customWidth="1"/>
    <col min="5378" max="5378" width="2.140625" style="147" customWidth="1"/>
    <col min="5379" max="5382" width="1.7109375" style="147" customWidth="1"/>
    <col min="5383" max="5383" width="1.5703125" style="147" customWidth="1"/>
    <col min="5384" max="5390" width="1.7109375" style="147" customWidth="1"/>
    <col min="5391" max="5391" width="3.42578125" style="147" customWidth="1"/>
    <col min="5392" max="5395" width="9.140625" style="147"/>
    <col min="5396" max="5396" width="25.85546875" style="147" customWidth="1"/>
    <col min="5397" max="5397" width="22" style="147" customWidth="1"/>
    <col min="5398" max="5632" width="9.140625" style="147"/>
    <col min="5633" max="5633" width="1.7109375" style="147" customWidth="1"/>
    <col min="5634" max="5634" width="2.140625" style="147" customWidth="1"/>
    <col min="5635" max="5638" width="1.7109375" style="147" customWidth="1"/>
    <col min="5639" max="5639" width="1.5703125" style="147" customWidth="1"/>
    <col min="5640" max="5646" width="1.7109375" style="147" customWidth="1"/>
    <col min="5647" max="5647" width="3.42578125" style="147" customWidth="1"/>
    <col min="5648" max="5651" width="9.140625" style="147"/>
    <col min="5652" max="5652" width="25.85546875" style="147" customWidth="1"/>
    <col min="5653" max="5653" width="22" style="147" customWidth="1"/>
    <col min="5654" max="5888" width="9.140625" style="147"/>
    <col min="5889" max="5889" width="1.7109375" style="147" customWidth="1"/>
    <col min="5890" max="5890" width="2.140625" style="147" customWidth="1"/>
    <col min="5891" max="5894" width="1.7109375" style="147" customWidth="1"/>
    <col min="5895" max="5895" width="1.5703125" style="147" customWidth="1"/>
    <col min="5896" max="5902" width="1.7109375" style="147" customWidth="1"/>
    <col min="5903" max="5903" width="3.42578125" style="147" customWidth="1"/>
    <col min="5904" max="5907" width="9.140625" style="147"/>
    <col min="5908" max="5908" width="25.85546875" style="147" customWidth="1"/>
    <col min="5909" max="5909" width="22" style="147" customWidth="1"/>
    <col min="5910" max="6144" width="9.140625" style="147"/>
    <col min="6145" max="6145" width="1.7109375" style="147" customWidth="1"/>
    <col min="6146" max="6146" width="2.140625" style="147" customWidth="1"/>
    <col min="6147" max="6150" width="1.7109375" style="147" customWidth="1"/>
    <col min="6151" max="6151" width="1.5703125" style="147" customWidth="1"/>
    <col min="6152" max="6158" width="1.7109375" style="147" customWidth="1"/>
    <col min="6159" max="6159" width="3.42578125" style="147" customWidth="1"/>
    <col min="6160" max="6163" width="9.140625" style="147"/>
    <col min="6164" max="6164" width="25.85546875" style="147" customWidth="1"/>
    <col min="6165" max="6165" width="22" style="147" customWidth="1"/>
    <col min="6166" max="6400" width="9.140625" style="147"/>
    <col min="6401" max="6401" width="1.7109375" style="147" customWidth="1"/>
    <col min="6402" max="6402" width="2.140625" style="147" customWidth="1"/>
    <col min="6403" max="6406" width="1.7109375" style="147" customWidth="1"/>
    <col min="6407" max="6407" width="1.5703125" style="147" customWidth="1"/>
    <col min="6408" max="6414" width="1.7109375" style="147" customWidth="1"/>
    <col min="6415" max="6415" width="3.42578125" style="147" customWidth="1"/>
    <col min="6416" max="6419" width="9.140625" style="147"/>
    <col min="6420" max="6420" width="25.85546875" style="147" customWidth="1"/>
    <col min="6421" max="6421" width="22" style="147" customWidth="1"/>
    <col min="6422" max="6656" width="9.140625" style="147"/>
    <col min="6657" max="6657" width="1.7109375" style="147" customWidth="1"/>
    <col min="6658" max="6658" width="2.140625" style="147" customWidth="1"/>
    <col min="6659" max="6662" width="1.7109375" style="147" customWidth="1"/>
    <col min="6663" max="6663" width="1.5703125" style="147" customWidth="1"/>
    <col min="6664" max="6670" width="1.7109375" style="147" customWidth="1"/>
    <col min="6671" max="6671" width="3.42578125" style="147" customWidth="1"/>
    <col min="6672" max="6675" width="9.140625" style="147"/>
    <col min="6676" max="6676" width="25.85546875" style="147" customWidth="1"/>
    <col min="6677" max="6677" width="22" style="147" customWidth="1"/>
    <col min="6678" max="6912" width="9.140625" style="147"/>
    <col min="6913" max="6913" width="1.7109375" style="147" customWidth="1"/>
    <col min="6914" max="6914" width="2.140625" style="147" customWidth="1"/>
    <col min="6915" max="6918" width="1.7109375" style="147" customWidth="1"/>
    <col min="6919" max="6919" width="1.5703125" style="147" customWidth="1"/>
    <col min="6920" max="6926" width="1.7109375" style="147" customWidth="1"/>
    <col min="6927" max="6927" width="3.42578125" style="147" customWidth="1"/>
    <col min="6928" max="6931" width="9.140625" style="147"/>
    <col min="6932" max="6932" width="25.85546875" style="147" customWidth="1"/>
    <col min="6933" max="6933" width="22" style="147" customWidth="1"/>
    <col min="6934" max="7168" width="9.140625" style="147"/>
    <col min="7169" max="7169" width="1.7109375" style="147" customWidth="1"/>
    <col min="7170" max="7170" width="2.140625" style="147" customWidth="1"/>
    <col min="7171" max="7174" width="1.7109375" style="147" customWidth="1"/>
    <col min="7175" max="7175" width="1.5703125" style="147" customWidth="1"/>
    <col min="7176" max="7182" width="1.7109375" style="147" customWidth="1"/>
    <col min="7183" max="7183" width="3.42578125" style="147" customWidth="1"/>
    <col min="7184" max="7187" width="9.140625" style="147"/>
    <col min="7188" max="7188" width="25.85546875" style="147" customWidth="1"/>
    <col min="7189" max="7189" width="22" style="147" customWidth="1"/>
    <col min="7190" max="7424" width="9.140625" style="147"/>
    <col min="7425" max="7425" width="1.7109375" style="147" customWidth="1"/>
    <col min="7426" max="7426" width="2.140625" style="147" customWidth="1"/>
    <col min="7427" max="7430" width="1.7109375" style="147" customWidth="1"/>
    <col min="7431" max="7431" width="1.5703125" style="147" customWidth="1"/>
    <col min="7432" max="7438" width="1.7109375" style="147" customWidth="1"/>
    <col min="7439" max="7439" width="3.42578125" style="147" customWidth="1"/>
    <col min="7440" max="7443" width="9.140625" style="147"/>
    <col min="7444" max="7444" width="25.85546875" style="147" customWidth="1"/>
    <col min="7445" max="7445" width="22" style="147" customWidth="1"/>
    <col min="7446" max="7680" width="9.140625" style="147"/>
    <col min="7681" max="7681" width="1.7109375" style="147" customWidth="1"/>
    <col min="7682" max="7682" width="2.140625" style="147" customWidth="1"/>
    <col min="7683" max="7686" width="1.7109375" style="147" customWidth="1"/>
    <col min="7687" max="7687" width="1.5703125" style="147" customWidth="1"/>
    <col min="7688" max="7694" width="1.7109375" style="147" customWidth="1"/>
    <col min="7695" max="7695" width="3.42578125" style="147" customWidth="1"/>
    <col min="7696" max="7699" width="9.140625" style="147"/>
    <col min="7700" max="7700" width="25.85546875" style="147" customWidth="1"/>
    <col min="7701" max="7701" width="22" style="147" customWidth="1"/>
    <col min="7702" max="7936" width="9.140625" style="147"/>
    <col min="7937" max="7937" width="1.7109375" style="147" customWidth="1"/>
    <col min="7938" max="7938" width="2.140625" style="147" customWidth="1"/>
    <col min="7939" max="7942" width="1.7109375" style="147" customWidth="1"/>
    <col min="7943" max="7943" width="1.5703125" style="147" customWidth="1"/>
    <col min="7944" max="7950" width="1.7109375" style="147" customWidth="1"/>
    <col min="7951" max="7951" width="3.42578125" style="147" customWidth="1"/>
    <col min="7952" max="7955" width="9.140625" style="147"/>
    <col min="7956" max="7956" width="25.85546875" style="147" customWidth="1"/>
    <col min="7957" max="7957" width="22" style="147" customWidth="1"/>
    <col min="7958" max="8192" width="9.140625" style="147"/>
    <col min="8193" max="8193" width="1.7109375" style="147" customWidth="1"/>
    <col min="8194" max="8194" width="2.140625" style="147" customWidth="1"/>
    <col min="8195" max="8198" width="1.7109375" style="147" customWidth="1"/>
    <col min="8199" max="8199" width="1.5703125" style="147" customWidth="1"/>
    <col min="8200" max="8206" width="1.7109375" style="147" customWidth="1"/>
    <col min="8207" max="8207" width="3.42578125" style="147" customWidth="1"/>
    <col min="8208" max="8211" width="9.140625" style="147"/>
    <col min="8212" max="8212" width="25.85546875" style="147" customWidth="1"/>
    <col min="8213" max="8213" width="22" style="147" customWidth="1"/>
    <col min="8214" max="8448" width="9.140625" style="147"/>
    <col min="8449" max="8449" width="1.7109375" style="147" customWidth="1"/>
    <col min="8450" max="8450" width="2.140625" style="147" customWidth="1"/>
    <col min="8451" max="8454" width="1.7109375" style="147" customWidth="1"/>
    <col min="8455" max="8455" width="1.5703125" style="147" customWidth="1"/>
    <col min="8456" max="8462" width="1.7109375" style="147" customWidth="1"/>
    <col min="8463" max="8463" width="3.42578125" style="147" customWidth="1"/>
    <col min="8464" max="8467" width="9.140625" style="147"/>
    <col min="8468" max="8468" width="25.85546875" style="147" customWidth="1"/>
    <col min="8469" max="8469" width="22" style="147" customWidth="1"/>
    <col min="8470" max="8704" width="9.140625" style="147"/>
    <col min="8705" max="8705" width="1.7109375" style="147" customWidth="1"/>
    <col min="8706" max="8706" width="2.140625" style="147" customWidth="1"/>
    <col min="8707" max="8710" width="1.7109375" style="147" customWidth="1"/>
    <col min="8711" max="8711" width="1.5703125" style="147" customWidth="1"/>
    <col min="8712" max="8718" width="1.7109375" style="147" customWidth="1"/>
    <col min="8719" max="8719" width="3.42578125" style="147" customWidth="1"/>
    <col min="8720" max="8723" width="9.140625" style="147"/>
    <col min="8724" max="8724" width="25.85546875" style="147" customWidth="1"/>
    <col min="8725" max="8725" width="22" style="147" customWidth="1"/>
    <col min="8726" max="8960" width="9.140625" style="147"/>
    <col min="8961" max="8961" width="1.7109375" style="147" customWidth="1"/>
    <col min="8962" max="8962" width="2.140625" style="147" customWidth="1"/>
    <col min="8963" max="8966" width="1.7109375" style="147" customWidth="1"/>
    <col min="8967" max="8967" width="1.5703125" style="147" customWidth="1"/>
    <col min="8968" max="8974" width="1.7109375" style="147" customWidth="1"/>
    <col min="8975" max="8975" width="3.42578125" style="147" customWidth="1"/>
    <col min="8976" max="8979" width="9.140625" style="147"/>
    <col min="8980" max="8980" width="25.85546875" style="147" customWidth="1"/>
    <col min="8981" max="8981" width="22" style="147" customWidth="1"/>
    <col min="8982" max="9216" width="9.140625" style="147"/>
    <col min="9217" max="9217" width="1.7109375" style="147" customWidth="1"/>
    <col min="9218" max="9218" width="2.140625" style="147" customWidth="1"/>
    <col min="9219" max="9222" width="1.7109375" style="147" customWidth="1"/>
    <col min="9223" max="9223" width="1.5703125" style="147" customWidth="1"/>
    <col min="9224" max="9230" width="1.7109375" style="147" customWidth="1"/>
    <col min="9231" max="9231" width="3.42578125" style="147" customWidth="1"/>
    <col min="9232" max="9235" width="9.140625" style="147"/>
    <col min="9236" max="9236" width="25.85546875" style="147" customWidth="1"/>
    <col min="9237" max="9237" width="22" style="147" customWidth="1"/>
    <col min="9238" max="9472" width="9.140625" style="147"/>
    <col min="9473" max="9473" width="1.7109375" style="147" customWidth="1"/>
    <col min="9474" max="9474" width="2.140625" style="147" customWidth="1"/>
    <col min="9475" max="9478" width="1.7109375" style="147" customWidth="1"/>
    <col min="9479" max="9479" width="1.5703125" style="147" customWidth="1"/>
    <col min="9480" max="9486" width="1.7109375" style="147" customWidth="1"/>
    <col min="9487" max="9487" width="3.42578125" style="147" customWidth="1"/>
    <col min="9488" max="9491" width="9.140625" style="147"/>
    <col min="9492" max="9492" width="25.85546875" style="147" customWidth="1"/>
    <col min="9493" max="9493" width="22" style="147" customWidth="1"/>
    <col min="9494" max="9728" width="9.140625" style="147"/>
    <col min="9729" max="9729" width="1.7109375" style="147" customWidth="1"/>
    <col min="9730" max="9730" width="2.140625" style="147" customWidth="1"/>
    <col min="9731" max="9734" width="1.7109375" style="147" customWidth="1"/>
    <col min="9735" max="9735" width="1.5703125" style="147" customWidth="1"/>
    <col min="9736" max="9742" width="1.7109375" style="147" customWidth="1"/>
    <col min="9743" max="9743" width="3.42578125" style="147" customWidth="1"/>
    <col min="9744" max="9747" width="9.140625" style="147"/>
    <col min="9748" max="9748" width="25.85546875" style="147" customWidth="1"/>
    <col min="9749" max="9749" width="22" style="147" customWidth="1"/>
    <col min="9750" max="9984" width="9.140625" style="147"/>
    <col min="9985" max="9985" width="1.7109375" style="147" customWidth="1"/>
    <col min="9986" max="9986" width="2.140625" style="147" customWidth="1"/>
    <col min="9987" max="9990" width="1.7109375" style="147" customWidth="1"/>
    <col min="9991" max="9991" width="1.5703125" style="147" customWidth="1"/>
    <col min="9992" max="9998" width="1.7109375" style="147" customWidth="1"/>
    <col min="9999" max="9999" width="3.42578125" style="147" customWidth="1"/>
    <col min="10000" max="10003" width="9.140625" style="147"/>
    <col min="10004" max="10004" width="25.85546875" style="147" customWidth="1"/>
    <col min="10005" max="10005" width="22" style="147" customWidth="1"/>
    <col min="10006" max="10240" width="9.140625" style="147"/>
    <col min="10241" max="10241" width="1.7109375" style="147" customWidth="1"/>
    <col min="10242" max="10242" width="2.140625" style="147" customWidth="1"/>
    <col min="10243" max="10246" width="1.7109375" style="147" customWidth="1"/>
    <col min="10247" max="10247" width="1.5703125" style="147" customWidth="1"/>
    <col min="10248" max="10254" width="1.7109375" style="147" customWidth="1"/>
    <col min="10255" max="10255" width="3.42578125" style="147" customWidth="1"/>
    <col min="10256" max="10259" width="9.140625" style="147"/>
    <col min="10260" max="10260" width="25.85546875" style="147" customWidth="1"/>
    <col min="10261" max="10261" width="22" style="147" customWidth="1"/>
    <col min="10262" max="10496" width="9.140625" style="147"/>
    <col min="10497" max="10497" width="1.7109375" style="147" customWidth="1"/>
    <col min="10498" max="10498" width="2.140625" style="147" customWidth="1"/>
    <col min="10499" max="10502" width="1.7109375" style="147" customWidth="1"/>
    <col min="10503" max="10503" width="1.5703125" style="147" customWidth="1"/>
    <col min="10504" max="10510" width="1.7109375" style="147" customWidth="1"/>
    <col min="10511" max="10511" width="3.42578125" style="147" customWidth="1"/>
    <col min="10512" max="10515" width="9.140625" style="147"/>
    <col min="10516" max="10516" width="25.85546875" style="147" customWidth="1"/>
    <col min="10517" max="10517" width="22" style="147" customWidth="1"/>
    <col min="10518" max="10752" width="9.140625" style="147"/>
    <col min="10753" max="10753" width="1.7109375" style="147" customWidth="1"/>
    <col min="10754" max="10754" width="2.140625" style="147" customWidth="1"/>
    <col min="10755" max="10758" width="1.7109375" style="147" customWidth="1"/>
    <col min="10759" max="10759" width="1.5703125" style="147" customWidth="1"/>
    <col min="10760" max="10766" width="1.7109375" style="147" customWidth="1"/>
    <col min="10767" max="10767" width="3.42578125" style="147" customWidth="1"/>
    <col min="10768" max="10771" width="9.140625" style="147"/>
    <col min="10772" max="10772" width="25.85546875" style="147" customWidth="1"/>
    <col min="10773" max="10773" width="22" style="147" customWidth="1"/>
    <col min="10774" max="11008" width="9.140625" style="147"/>
    <col min="11009" max="11009" width="1.7109375" style="147" customWidth="1"/>
    <col min="11010" max="11010" width="2.140625" style="147" customWidth="1"/>
    <col min="11011" max="11014" width="1.7109375" style="147" customWidth="1"/>
    <col min="11015" max="11015" width="1.5703125" style="147" customWidth="1"/>
    <col min="11016" max="11022" width="1.7109375" style="147" customWidth="1"/>
    <col min="11023" max="11023" width="3.42578125" style="147" customWidth="1"/>
    <col min="11024" max="11027" width="9.140625" style="147"/>
    <col min="11028" max="11028" width="25.85546875" style="147" customWidth="1"/>
    <col min="11029" max="11029" width="22" style="147" customWidth="1"/>
    <col min="11030" max="11264" width="9.140625" style="147"/>
    <col min="11265" max="11265" width="1.7109375" style="147" customWidth="1"/>
    <col min="11266" max="11266" width="2.140625" style="147" customWidth="1"/>
    <col min="11267" max="11270" width="1.7109375" style="147" customWidth="1"/>
    <col min="11271" max="11271" width="1.5703125" style="147" customWidth="1"/>
    <col min="11272" max="11278" width="1.7109375" style="147" customWidth="1"/>
    <col min="11279" max="11279" width="3.42578125" style="147" customWidth="1"/>
    <col min="11280" max="11283" width="9.140625" style="147"/>
    <col min="11284" max="11284" width="25.85546875" style="147" customWidth="1"/>
    <col min="11285" max="11285" width="22" style="147" customWidth="1"/>
    <col min="11286" max="11520" width="9.140625" style="147"/>
    <col min="11521" max="11521" width="1.7109375" style="147" customWidth="1"/>
    <col min="11522" max="11522" width="2.140625" style="147" customWidth="1"/>
    <col min="11523" max="11526" width="1.7109375" style="147" customWidth="1"/>
    <col min="11527" max="11527" width="1.5703125" style="147" customWidth="1"/>
    <col min="11528" max="11534" width="1.7109375" style="147" customWidth="1"/>
    <col min="11535" max="11535" width="3.42578125" style="147" customWidth="1"/>
    <col min="11536" max="11539" width="9.140625" style="147"/>
    <col min="11540" max="11540" width="25.85546875" style="147" customWidth="1"/>
    <col min="11541" max="11541" width="22" style="147" customWidth="1"/>
    <col min="11542" max="11776" width="9.140625" style="147"/>
    <col min="11777" max="11777" width="1.7109375" style="147" customWidth="1"/>
    <col min="11778" max="11778" width="2.140625" style="147" customWidth="1"/>
    <col min="11779" max="11782" width="1.7109375" style="147" customWidth="1"/>
    <col min="11783" max="11783" width="1.5703125" style="147" customWidth="1"/>
    <col min="11784" max="11790" width="1.7109375" style="147" customWidth="1"/>
    <col min="11791" max="11791" width="3.42578125" style="147" customWidth="1"/>
    <col min="11792" max="11795" width="9.140625" style="147"/>
    <col min="11796" max="11796" width="25.85546875" style="147" customWidth="1"/>
    <col min="11797" max="11797" width="22" style="147" customWidth="1"/>
    <col min="11798" max="12032" width="9.140625" style="147"/>
    <col min="12033" max="12033" width="1.7109375" style="147" customWidth="1"/>
    <col min="12034" max="12034" width="2.140625" style="147" customWidth="1"/>
    <col min="12035" max="12038" width="1.7109375" style="147" customWidth="1"/>
    <col min="12039" max="12039" width="1.5703125" style="147" customWidth="1"/>
    <col min="12040" max="12046" width="1.7109375" style="147" customWidth="1"/>
    <col min="12047" max="12047" width="3.42578125" style="147" customWidth="1"/>
    <col min="12048" max="12051" width="9.140625" style="147"/>
    <col min="12052" max="12052" width="25.85546875" style="147" customWidth="1"/>
    <col min="12053" max="12053" width="22" style="147" customWidth="1"/>
    <col min="12054" max="12288" width="9.140625" style="147"/>
    <col min="12289" max="12289" width="1.7109375" style="147" customWidth="1"/>
    <col min="12290" max="12290" width="2.140625" style="147" customWidth="1"/>
    <col min="12291" max="12294" width="1.7109375" style="147" customWidth="1"/>
    <col min="12295" max="12295" width="1.5703125" style="147" customWidth="1"/>
    <col min="12296" max="12302" width="1.7109375" style="147" customWidth="1"/>
    <col min="12303" max="12303" width="3.42578125" style="147" customWidth="1"/>
    <col min="12304" max="12307" width="9.140625" style="147"/>
    <col min="12308" max="12308" width="25.85546875" style="147" customWidth="1"/>
    <col min="12309" max="12309" width="22" style="147" customWidth="1"/>
    <col min="12310" max="12544" width="9.140625" style="147"/>
    <col min="12545" max="12545" width="1.7109375" style="147" customWidth="1"/>
    <col min="12546" max="12546" width="2.140625" style="147" customWidth="1"/>
    <col min="12547" max="12550" width="1.7109375" style="147" customWidth="1"/>
    <col min="12551" max="12551" width="1.5703125" style="147" customWidth="1"/>
    <col min="12552" max="12558" width="1.7109375" style="147" customWidth="1"/>
    <col min="12559" max="12559" width="3.42578125" style="147" customWidth="1"/>
    <col min="12560" max="12563" width="9.140625" style="147"/>
    <col min="12564" max="12564" width="25.85546875" style="147" customWidth="1"/>
    <col min="12565" max="12565" width="22" style="147" customWidth="1"/>
    <col min="12566" max="12800" width="9.140625" style="147"/>
    <col min="12801" max="12801" width="1.7109375" style="147" customWidth="1"/>
    <col min="12802" max="12802" width="2.140625" style="147" customWidth="1"/>
    <col min="12803" max="12806" width="1.7109375" style="147" customWidth="1"/>
    <col min="12807" max="12807" width="1.5703125" style="147" customWidth="1"/>
    <col min="12808" max="12814" width="1.7109375" style="147" customWidth="1"/>
    <col min="12815" max="12815" width="3.42578125" style="147" customWidth="1"/>
    <col min="12816" max="12819" width="9.140625" style="147"/>
    <col min="12820" max="12820" width="25.85546875" style="147" customWidth="1"/>
    <col min="12821" max="12821" width="22" style="147" customWidth="1"/>
    <col min="12822" max="13056" width="9.140625" style="147"/>
    <col min="13057" max="13057" width="1.7109375" style="147" customWidth="1"/>
    <col min="13058" max="13058" width="2.140625" style="147" customWidth="1"/>
    <col min="13059" max="13062" width="1.7109375" style="147" customWidth="1"/>
    <col min="13063" max="13063" width="1.5703125" style="147" customWidth="1"/>
    <col min="13064" max="13070" width="1.7109375" style="147" customWidth="1"/>
    <col min="13071" max="13071" width="3.42578125" style="147" customWidth="1"/>
    <col min="13072" max="13075" width="9.140625" style="147"/>
    <col min="13076" max="13076" width="25.85546875" style="147" customWidth="1"/>
    <col min="13077" max="13077" width="22" style="147" customWidth="1"/>
    <col min="13078" max="13312" width="9.140625" style="147"/>
    <col min="13313" max="13313" width="1.7109375" style="147" customWidth="1"/>
    <col min="13314" max="13314" width="2.140625" style="147" customWidth="1"/>
    <col min="13315" max="13318" width="1.7109375" style="147" customWidth="1"/>
    <col min="13319" max="13319" width="1.5703125" style="147" customWidth="1"/>
    <col min="13320" max="13326" width="1.7109375" style="147" customWidth="1"/>
    <col min="13327" max="13327" width="3.42578125" style="147" customWidth="1"/>
    <col min="13328" max="13331" width="9.140625" style="147"/>
    <col min="13332" max="13332" width="25.85546875" style="147" customWidth="1"/>
    <col min="13333" max="13333" width="22" style="147" customWidth="1"/>
    <col min="13334" max="13568" width="9.140625" style="147"/>
    <col min="13569" max="13569" width="1.7109375" style="147" customWidth="1"/>
    <col min="13570" max="13570" width="2.140625" style="147" customWidth="1"/>
    <col min="13571" max="13574" width="1.7109375" style="147" customWidth="1"/>
    <col min="13575" max="13575" width="1.5703125" style="147" customWidth="1"/>
    <col min="13576" max="13582" width="1.7109375" style="147" customWidth="1"/>
    <col min="13583" max="13583" width="3.42578125" style="147" customWidth="1"/>
    <col min="13584" max="13587" width="9.140625" style="147"/>
    <col min="13588" max="13588" width="25.85546875" style="147" customWidth="1"/>
    <col min="13589" max="13589" width="22" style="147" customWidth="1"/>
    <col min="13590" max="13824" width="9.140625" style="147"/>
    <col min="13825" max="13825" width="1.7109375" style="147" customWidth="1"/>
    <col min="13826" max="13826" width="2.140625" style="147" customWidth="1"/>
    <col min="13827" max="13830" width="1.7109375" style="147" customWidth="1"/>
    <col min="13831" max="13831" width="1.5703125" style="147" customWidth="1"/>
    <col min="13832" max="13838" width="1.7109375" style="147" customWidth="1"/>
    <col min="13839" max="13839" width="3.42578125" style="147" customWidth="1"/>
    <col min="13840" max="13843" width="9.140625" style="147"/>
    <col min="13844" max="13844" width="25.85546875" style="147" customWidth="1"/>
    <col min="13845" max="13845" width="22" style="147" customWidth="1"/>
    <col min="13846" max="14080" width="9.140625" style="147"/>
    <col min="14081" max="14081" width="1.7109375" style="147" customWidth="1"/>
    <col min="14082" max="14082" width="2.140625" style="147" customWidth="1"/>
    <col min="14083" max="14086" width="1.7109375" style="147" customWidth="1"/>
    <col min="14087" max="14087" width="1.5703125" style="147" customWidth="1"/>
    <col min="14088" max="14094" width="1.7109375" style="147" customWidth="1"/>
    <col min="14095" max="14095" width="3.42578125" style="147" customWidth="1"/>
    <col min="14096" max="14099" width="9.140625" style="147"/>
    <col min="14100" max="14100" width="25.85546875" style="147" customWidth="1"/>
    <col min="14101" max="14101" width="22" style="147" customWidth="1"/>
    <col min="14102" max="14336" width="9.140625" style="147"/>
    <col min="14337" max="14337" width="1.7109375" style="147" customWidth="1"/>
    <col min="14338" max="14338" width="2.140625" style="147" customWidth="1"/>
    <col min="14339" max="14342" width="1.7109375" style="147" customWidth="1"/>
    <col min="14343" max="14343" width="1.5703125" style="147" customWidth="1"/>
    <col min="14344" max="14350" width="1.7109375" style="147" customWidth="1"/>
    <col min="14351" max="14351" width="3.42578125" style="147" customWidth="1"/>
    <col min="14352" max="14355" width="9.140625" style="147"/>
    <col min="14356" max="14356" width="25.85546875" style="147" customWidth="1"/>
    <col min="14357" max="14357" width="22" style="147" customWidth="1"/>
    <col min="14358" max="14592" width="9.140625" style="147"/>
    <col min="14593" max="14593" width="1.7109375" style="147" customWidth="1"/>
    <col min="14594" max="14594" width="2.140625" style="147" customWidth="1"/>
    <col min="14595" max="14598" width="1.7109375" style="147" customWidth="1"/>
    <col min="14599" max="14599" width="1.5703125" style="147" customWidth="1"/>
    <col min="14600" max="14606" width="1.7109375" style="147" customWidth="1"/>
    <col min="14607" max="14607" width="3.42578125" style="147" customWidth="1"/>
    <col min="14608" max="14611" width="9.140625" style="147"/>
    <col min="14612" max="14612" width="25.85546875" style="147" customWidth="1"/>
    <col min="14613" max="14613" width="22" style="147" customWidth="1"/>
    <col min="14614" max="14848" width="9.140625" style="147"/>
    <col min="14849" max="14849" width="1.7109375" style="147" customWidth="1"/>
    <col min="14850" max="14850" width="2.140625" style="147" customWidth="1"/>
    <col min="14851" max="14854" width="1.7109375" style="147" customWidth="1"/>
    <col min="14855" max="14855" width="1.5703125" style="147" customWidth="1"/>
    <col min="14856" max="14862" width="1.7109375" style="147" customWidth="1"/>
    <col min="14863" max="14863" width="3.42578125" style="147" customWidth="1"/>
    <col min="14864" max="14867" width="9.140625" style="147"/>
    <col min="14868" max="14868" width="25.85546875" style="147" customWidth="1"/>
    <col min="14869" max="14869" width="22" style="147" customWidth="1"/>
    <col min="14870" max="15104" width="9.140625" style="147"/>
    <col min="15105" max="15105" width="1.7109375" style="147" customWidth="1"/>
    <col min="15106" max="15106" width="2.140625" style="147" customWidth="1"/>
    <col min="15107" max="15110" width="1.7109375" style="147" customWidth="1"/>
    <col min="15111" max="15111" width="1.5703125" style="147" customWidth="1"/>
    <col min="15112" max="15118" width="1.7109375" style="147" customWidth="1"/>
    <col min="15119" max="15119" width="3.42578125" style="147" customWidth="1"/>
    <col min="15120" max="15123" width="9.140625" style="147"/>
    <col min="15124" max="15124" width="25.85546875" style="147" customWidth="1"/>
    <col min="15125" max="15125" width="22" style="147" customWidth="1"/>
    <col min="15126" max="15360" width="9.140625" style="147"/>
    <col min="15361" max="15361" width="1.7109375" style="147" customWidth="1"/>
    <col min="15362" max="15362" width="2.140625" style="147" customWidth="1"/>
    <col min="15363" max="15366" width="1.7109375" style="147" customWidth="1"/>
    <col min="15367" max="15367" width="1.5703125" style="147" customWidth="1"/>
    <col min="15368" max="15374" width="1.7109375" style="147" customWidth="1"/>
    <col min="15375" max="15375" width="3.42578125" style="147" customWidth="1"/>
    <col min="15376" max="15379" width="9.140625" style="147"/>
    <col min="15380" max="15380" width="25.85546875" style="147" customWidth="1"/>
    <col min="15381" max="15381" width="22" style="147" customWidth="1"/>
    <col min="15382" max="15616" width="9.140625" style="147"/>
    <col min="15617" max="15617" width="1.7109375" style="147" customWidth="1"/>
    <col min="15618" max="15618" width="2.140625" style="147" customWidth="1"/>
    <col min="15619" max="15622" width="1.7109375" style="147" customWidth="1"/>
    <col min="15623" max="15623" width="1.5703125" style="147" customWidth="1"/>
    <col min="15624" max="15630" width="1.7109375" style="147" customWidth="1"/>
    <col min="15631" max="15631" width="3.42578125" style="147" customWidth="1"/>
    <col min="15632" max="15635" width="9.140625" style="147"/>
    <col min="15636" max="15636" width="25.85546875" style="147" customWidth="1"/>
    <col min="15637" max="15637" width="22" style="147" customWidth="1"/>
    <col min="15638" max="15872" width="9.140625" style="147"/>
    <col min="15873" max="15873" width="1.7109375" style="147" customWidth="1"/>
    <col min="15874" max="15874" width="2.140625" style="147" customWidth="1"/>
    <col min="15875" max="15878" width="1.7109375" style="147" customWidth="1"/>
    <col min="15879" max="15879" width="1.5703125" style="147" customWidth="1"/>
    <col min="15880" max="15886" width="1.7109375" style="147" customWidth="1"/>
    <col min="15887" max="15887" width="3.42578125" style="147" customWidth="1"/>
    <col min="15888" max="15891" width="9.140625" style="147"/>
    <col min="15892" max="15892" width="25.85546875" style="147" customWidth="1"/>
    <col min="15893" max="15893" width="22" style="147" customWidth="1"/>
    <col min="15894" max="16128" width="9.140625" style="147"/>
    <col min="16129" max="16129" width="1.7109375" style="147" customWidth="1"/>
    <col min="16130" max="16130" width="2.140625" style="147" customWidth="1"/>
    <col min="16131" max="16134" width="1.7109375" style="147" customWidth="1"/>
    <col min="16135" max="16135" width="1.5703125" style="147" customWidth="1"/>
    <col min="16136" max="16142" width="1.7109375" style="147" customWidth="1"/>
    <col min="16143" max="16143" width="3.42578125" style="147" customWidth="1"/>
    <col min="16144" max="16147" width="9.140625" style="147"/>
    <col min="16148" max="16148" width="25.85546875" style="147" customWidth="1"/>
    <col min="16149" max="16149" width="22" style="147" customWidth="1"/>
    <col min="16150" max="16384" width="9.140625" style="147"/>
  </cols>
  <sheetData>
    <row r="1" spans="1:29" ht="56.25" customHeight="1">
      <c r="B1" s="291" t="s">
        <v>264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04"/>
      <c r="N1" s="204"/>
      <c r="O1" s="204"/>
      <c r="T1" s="203" t="s">
        <v>263</v>
      </c>
      <c r="U1" s="202"/>
    </row>
    <row r="2" spans="1:29" ht="28.5" customHeight="1">
      <c r="B2" s="292"/>
      <c r="C2" s="292"/>
      <c r="D2" s="292"/>
      <c r="E2" s="292"/>
      <c r="F2" s="292"/>
      <c r="G2" s="292"/>
      <c r="H2" s="292"/>
      <c r="I2" s="201"/>
      <c r="J2" s="201"/>
      <c r="K2" s="201"/>
      <c r="L2" s="201"/>
      <c r="N2" s="201"/>
      <c r="O2" s="201"/>
      <c r="P2" s="293" t="s">
        <v>262</v>
      </c>
      <c r="Q2" s="293"/>
      <c r="R2" s="293"/>
      <c r="S2" s="293"/>
      <c r="T2" s="293"/>
      <c r="U2" s="200"/>
    </row>
    <row r="3" spans="1:29" ht="5.25" hidden="1" customHeight="1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8"/>
      <c r="T3" s="198"/>
      <c r="U3" s="198"/>
    </row>
    <row r="4" spans="1:29" ht="15.75">
      <c r="A4" s="158"/>
      <c r="B4" s="188"/>
      <c r="C4" s="188"/>
      <c r="D4" s="294"/>
      <c r="E4" s="294"/>
      <c r="F4" s="294"/>
      <c r="G4" s="188"/>
      <c r="H4" s="188"/>
      <c r="I4" s="158"/>
      <c r="J4" s="158"/>
      <c r="K4" s="158"/>
      <c r="L4" s="197"/>
      <c r="M4" s="158"/>
      <c r="N4" s="158"/>
      <c r="P4" s="289" t="s">
        <v>261</v>
      </c>
      <c r="Q4" s="289"/>
      <c r="R4" s="289"/>
      <c r="S4" s="289"/>
      <c r="T4" s="289"/>
      <c r="U4" s="149"/>
      <c r="W4" s="289"/>
      <c r="X4" s="289"/>
      <c r="Y4" s="289"/>
      <c r="Z4" s="289"/>
      <c r="AA4" s="289"/>
      <c r="AB4" s="155"/>
      <c r="AC4" s="155"/>
    </row>
    <row r="5" spans="1:29" ht="15.75">
      <c r="A5" s="158"/>
      <c r="B5" s="188"/>
      <c r="C5" s="188"/>
      <c r="D5" s="294"/>
      <c r="E5" s="294"/>
      <c r="F5" s="294"/>
      <c r="G5" s="193"/>
      <c r="H5" s="193"/>
      <c r="I5" s="152"/>
      <c r="J5" s="152"/>
      <c r="K5" s="152"/>
      <c r="L5" s="152"/>
      <c r="M5" s="152"/>
      <c r="N5" s="152"/>
      <c r="O5" s="152"/>
      <c r="P5" s="289" t="s">
        <v>260</v>
      </c>
      <c r="Q5" s="289"/>
      <c r="R5" s="289"/>
      <c r="S5" s="289"/>
      <c r="T5" s="289"/>
      <c r="U5" s="185"/>
      <c r="W5" s="289"/>
      <c r="X5" s="289"/>
      <c r="Y5" s="289"/>
      <c r="Z5" s="289"/>
      <c r="AA5" s="289"/>
      <c r="AB5" s="289"/>
      <c r="AC5" s="196"/>
    </row>
    <row r="6" spans="1:29" ht="15.75">
      <c r="A6" s="158"/>
      <c r="B6" s="188"/>
      <c r="C6" s="188"/>
      <c r="D6" s="294"/>
      <c r="E6" s="294"/>
      <c r="F6" s="294"/>
      <c r="G6" s="188"/>
      <c r="H6" s="188"/>
      <c r="I6" s="158"/>
      <c r="J6" s="158"/>
      <c r="K6" s="158"/>
      <c r="L6" s="158"/>
      <c r="M6" s="158"/>
      <c r="N6" s="158"/>
      <c r="P6" s="185"/>
      <c r="Q6" s="194"/>
      <c r="R6" s="194"/>
      <c r="S6" s="194"/>
      <c r="T6" s="194"/>
      <c r="U6" s="185"/>
      <c r="W6" s="185"/>
      <c r="X6" s="194"/>
      <c r="Y6" s="194"/>
      <c r="Z6" s="194"/>
      <c r="AA6" s="194"/>
      <c r="AB6" s="194"/>
      <c r="AC6" s="194"/>
    </row>
    <row r="7" spans="1:29" ht="15.75">
      <c r="A7" s="158"/>
      <c r="B7" s="188"/>
      <c r="C7" s="188"/>
      <c r="D7" s="294"/>
      <c r="E7" s="294"/>
      <c r="F7" s="294"/>
      <c r="G7" s="188"/>
      <c r="H7" s="188"/>
      <c r="I7" s="158"/>
      <c r="J7" s="158"/>
      <c r="K7" s="195"/>
      <c r="L7" s="195"/>
      <c r="M7" s="195"/>
      <c r="N7" s="195"/>
      <c r="P7" s="185"/>
      <c r="Q7" s="185"/>
      <c r="R7" s="185"/>
      <c r="S7" s="185"/>
      <c r="T7" s="185"/>
      <c r="U7" s="192"/>
      <c r="W7" s="289"/>
      <c r="X7" s="289"/>
      <c r="Y7" s="289"/>
      <c r="Z7" s="289"/>
      <c r="AA7" s="289"/>
      <c r="AB7" s="191"/>
      <c r="AC7" s="194"/>
    </row>
    <row r="8" spans="1:29" ht="15.75">
      <c r="A8" s="158"/>
      <c r="B8" s="188"/>
      <c r="C8" s="188"/>
      <c r="D8" s="294"/>
      <c r="E8" s="294"/>
      <c r="F8" s="294"/>
      <c r="G8" s="193"/>
      <c r="H8" s="193"/>
      <c r="I8" s="152"/>
      <c r="J8" s="178"/>
      <c r="K8" s="178"/>
      <c r="L8" s="178"/>
      <c r="M8" s="178"/>
      <c r="N8" s="178"/>
      <c r="O8" s="178"/>
      <c r="P8" s="289" t="s">
        <v>259</v>
      </c>
      <c r="Q8" s="289"/>
      <c r="R8" s="289"/>
      <c r="S8" s="289"/>
      <c r="T8" s="289"/>
      <c r="U8" s="185"/>
      <c r="W8" s="194"/>
      <c r="X8" s="194"/>
      <c r="Y8" s="194"/>
      <c r="Z8" s="194"/>
      <c r="AA8" s="194"/>
      <c r="AB8" s="194"/>
      <c r="AC8" s="194"/>
    </row>
    <row r="9" spans="1:29" ht="6" customHeight="1">
      <c r="A9" s="158"/>
      <c r="B9" s="188"/>
      <c r="C9" s="188"/>
      <c r="D9" s="294"/>
      <c r="E9" s="294"/>
      <c r="F9" s="294"/>
      <c r="G9" s="188"/>
      <c r="H9" s="188"/>
      <c r="I9" s="183"/>
      <c r="J9" s="183"/>
      <c r="K9" s="183"/>
      <c r="L9" s="183"/>
      <c r="M9" s="183"/>
      <c r="N9" s="183"/>
      <c r="O9" s="178"/>
      <c r="P9" s="185"/>
      <c r="Q9" s="194"/>
      <c r="R9" s="194"/>
      <c r="S9" s="194"/>
      <c r="T9" s="194"/>
      <c r="U9" s="185"/>
      <c r="W9" s="185"/>
      <c r="X9" s="194"/>
      <c r="Y9" s="194"/>
      <c r="Z9" s="194"/>
      <c r="AA9" s="194"/>
      <c r="AB9" s="194"/>
      <c r="AC9" s="194"/>
    </row>
    <row r="10" spans="1:29" ht="4.5" customHeight="1">
      <c r="A10" s="158"/>
      <c r="B10" s="188"/>
      <c r="C10" s="188"/>
      <c r="D10" s="294"/>
      <c r="E10" s="294"/>
      <c r="F10" s="294"/>
      <c r="G10" s="188"/>
      <c r="H10" s="188"/>
      <c r="I10" s="186"/>
      <c r="J10" s="186"/>
      <c r="K10" s="186"/>
      <c r="L10" s="186"/>
      <c r="M10" s="186"/>
      <c r="N10" s="186"/>
      <c r="O10" s="173"/>
      <c r="P10" s="185"/>
      <c r="Q10" s="185"/>
      <c r="R10" s="185"/>
      <c r="S10" s="185"/>
      <c r="T10" s="185"/>
      <c r="U10" s="185"/>
      <c r="W10" s="289"/>
      <c r="X10" s="289"/>
      <c r="Y10" s="289"/>
      <c r="Z10" s="289"/>
      <c r="AA10" s="289"/>
      <c r="AB10" s="289"/>
      <c r="AC10" s="185"/>
    </row>
    <row r="11" spans="1:29" ht="15.75">
      <c r="A11" s="158"/>
      <c r="B11" s="188"/>
      <c r="C11" s="188"/>
      <c r="D11" s="294"/>
      <c r="E11" s="294"/>
      <c r="F11" s="294"/>
      <c r="G11" s="193"/>
      <c r="H11" s="193"/>
      <c r="I11" s="285"/>
      <c r="J11" s="285"/>
      <c r="K11" s="285"/>
      <c r="L11" s="285"/>
      <c r="M11" s="285"/>
      <c r="N11" s="285"/>
      <c r="O11" s="190"/>
      <c r="P11" s="181"/>
      <c r="Q11" s="192"/>
      <c r="R11" s="191"/>
      <c r="S11" s="191"/>
      <c r="T11" s="191"/>
      <c r="U11" s="192"/>
      <c r="W11" s="181"/>
      <c r="X11" s="192"/>
      <c r="Y11" s="191"/>
      <c r="Z11" s="191"/>
      <c r="AA11" s="191"/>
      <c r="AB11" s="191"/>
      <c r="AC11" s="191"/>
    </row>
    <row r="12" spans="1:29" ht="6" customHeight="1">
      <c r="A12" s="158"/>
      <c r="B12" s="158"/>
      <c r="C12" s="188"/>
      <c r="D12" s="294"/>
      <c r="E12" s="294"/>
      <c r="F12" s="294"/>
      <c r="G12" s="188"/>
      <c r="H12" s="158"/>
      <c r="I12" s="186"/>
      <c r="J12" s="186"/>
      <c r="K12" s="186"/>
      <c r="L12" s="186"/>
      <c r="M12" s="186"/>
      <c r="N12" s="186"/>
      <c r="O12" s="182"/>
      <c r="P12" s="185"/>
      <c r="Q12" s="185"/>
      <c r="R12" s="185"/>
      <c r="S12" s="185"/>
      <c r="T12" s="185"/>
      <c r="U12" s="185"/>
      <c r="W12" s="289"/>
      <c r="X12" s="289"/>
      <c r="Y12" s="289"/>
      <c r="Z12" s="289"/>
      <c r="AA12" s="289"/>
      <c r="AB12" s="289"/>
      <c r="AC12" s="289"/>
    </row>
    <row r="13" spans="1:29" ht="5.25" customHeight="1">
      <c r="A13" s="158"/>
      <c r="B13" s="158"/>
      <c r="C13" s="188"/>
      <c r="D13" s="294"/>
      <c r="E13" s="294"/>
      <c r="F13" s="294"/>
      <c r="G13" s="188"/>
      <c r="H13" s="158"/>
      <c r="I13" s="186"/>
      <c r="J13" s="186"/>
      <c r="K13" s="186"/>
      <c r="L13" s="186"/>
      <c r="M13" s="186"/>
      <c r="N13" s="186"/>
      <c r="O13" s="182"/>
      <c r="P13" s="185"/>
      <c r="Q13" s="185"/>
      <c r="R13" s="185"/>
      <c r="S13" s="185"/>
      <c r="T13" s="185"/>
      <c r="U13" s="185"/>
      <c r="W13" s="289"/>
      <c r="X13" s="289"/>
      <c r="Y13" s="289"/>
      <c r="Z13" s="289"/>
      <c r="AA13" s="289"/>
      <c r="AB13" s="289"/>
      <c r="AC13" s="289"/>
    </row>
    <row r="14" spans="1:29" ht="15.75">
      <c r="A14" s="158"/>
      <c r="B14" s="158"/>
      <c r="C14" s="188"/>
      <c r="D14" s="294"/>
      <c r="E14" s="294"/>
      <c r="F14" s="294"/>
      <c r="G14" s="188"/>
      <c r="H14" s="158"/>
      <c r="I14" s="285"/>
      <c r="J14" s="285"/>
      <c r="K14" s="285"/>
      <c r="L14" s="285"/>
      <c r="M14" s="285"/>
      <c r="N14" s="285"/>
      <c r="O14" s="190"/>
      <c r="P14" s="185"/>
      <c r="Q14" s="185"/>
      <c r="R14" s="185"/>
      <c r="S14" s="185"/>
      <c r="T14" s="185"/>
      <c r="U14" s="185"/>
      <c r="W14" s="289"/>
      <c r="X14" s="289"/>
      <c r="Y14" s="289"/>
      <c r="Z14" s="289"/>
      <c r="AA14" s="289"/>
      <c r="AB14" s="289"/>
      <c r="AC14" s="185"/>
    </row>
    <row r="15" spans="1:29" ht="14.25" customHeight="1">
      <c r="A15" s="158"/>
      <c r="B15" s="158"/>
      <c r="C15" s="158"/>
      <c r="D15" s="294"/>
      <c r="E15" s="294"/>
      <c r="F15" s="294"/>
      <c r="G15" s="285"/>
      <c r="H15" s="285"/>
      <c r="I15" s="285"/>
      <c r="J15" s="285"/>
      <c r="K15" s="285"/>
      <c r="L15" s="285"/>
      <c r="M15" s="285"/>
      <c r="N15" s="285"/>
      <c r="O15" s="285"/>
      <c r="P15" s="295" t="s">
        <v>258</v>
      </c>
      <c r="Q15" s="295"/>
      <c r="R15" s="295"/>
      <c r="S15" s="295"/>
      <c r="T15" s="295"/>
      <c r="U15" s="189"/>
      <c r="W15" s="289"/>
      <c r="X15" s="289"/>
      <c r="Y15" s="289"/>
      <c r="Z15" s="289"/>
      <c r="AA15" s="289"/>
      <c r="AB15" s="289"/>
      <c r="AC15" s="289"/>
    </row>
    <row r="16" spans="1:29" ht="15.75">
      <c r="A16" s="158"/>
      <c r="B16" s="158"/>
      <c r="C16" s="158"/>
      <c r="D16" s="294"/>
      <c r="E16" s="294"/>
      <c r="F16" s="294"/>
      <c r="G16" s="188"/>
      <c r="H16" s="296"/>
      <c r="I16" s="296"/>
      <c r="J16" s="296"/>
      <c r="K16" s="296"/>
      <c r="L16" s="296"/>
      <c r="M16" s="296"/>
      <c r="N16" s="296"/>
      <c r="O16" s="285"/>
      <c r="P16" s="297"/>
      <c r="Q16" s="297"/>
      <c r="R16" s="297"/>
      <c r="S16" s="297"/>
      <c r="T16" s="297"/>
      <c r="U16" s="297"/>
      <c r="W16" s="297"/>
      <c r="X16" s="297"/>
      <c r="Y16" s="297"/>
      <c r="Z16" s="297"/>
      <c r="AA16" s="297"/>
      <c r="AB16" s="297"/>
      <c r="AC16" s="297"/>
    </row>
    <row r="17" spans="1:29" ht="15.75">
      <c r="A17" s="158"/>
      <c r="B17" s="158"/>
      <c r="C17" s="158"/>
      <c r="D17" s="294"/>
      <c r="E17" s="294"/>
      <c r="F17" s="294"/>
      <c r="G17" s="188"/>
      <c r="H17" s="186"/>
      <c r="I17" s="186"/>
      <c r="J17" s="186"/>
      <c r="K17" s="186"/>
      <c r="L17" s="186"/>
      <c r="M17" s="186"/>
      <c r="N17" s="186"/>
      <c r="O17" s="173"/>
      <c r="P17" s="289" t="s">
        <v>257</v>
      </c>
      <c r="Q17" s="289"/>
      <c r="R17" s="289"/>
      <c r="S17" s="289"/>
      <c r="T17" s="289"/>
      <c r="U17" s="185"/>
      <c r="W17" s="289"/>
      <c r="X17" s="289"/>
      <c r="Y17" s="289"/>
      <c r="Z17" s="289"/>
      <c r="AA17" s="289"/>
      <c r="AB17" s="289"/>
      <c r="AC17" s="289"/>
    </row>
    <row r="18" spans="1:29" ht="15.75">
      <c r="A18" s="158"/>
      <c r="B18" s="158"/>
      <c r="C18" s="158"/>
      <c r="D18" s="294"/>
      <c r="E18" s="294"/>
      <c r="F18" s="294"/>
      <c r="G18" s="188"/>
      <c r="H18" s="186"/>
      <c r="I18" s="186"/>
      <c r="J18" s="186"/>
      <c r="K18" s="186"/>
      <c r="L18" s="186"/>
      <c r="M18" s="186"/>
      <c r="N18" s="186"/>
      <c r="O18" s="173"/>
      <c r="P18" s="290"/>
      <c r="Q18" s="290"/>
      <c r="R18" s="290"/>
      <c r="S18" s="290"/>
      <c r="T18" s="290"/>
      <c r="U18" s="181"/>
      <c r="W18" s="181"/>
      <c r="X18" s="181"/>
      <c r="Y18" s="181"/>
      <c r="Z18" s="181"/>
      <c r="AA18" s="181"/>
      <c r="AB18" s="181"/>
      <c r="AC18" s="181"/>
    </row>
    <row r="19" spans="1:29" ht="15.75">
      <c r="A19" s="158"/>
      <c r="B19" s="158"/>
      <c r="C19" s="158"/>
      <c r="D19" s="294"/>
      <c r="E19" s="294"/>
      <c r="F19" s="294"/>
      <c r="G19" s="188"/>
      <c r="H19" s="186"/>
      <c r="I19" s="186"/>
      <c r="J19" s="186"/>
      <c r="K19" s="186"/>
      <c r="L19" s="186"/>
      <c r="M19" s="186"/>
      <c r="N19" s="186"/>
      <c r="O19" s="173"/>
      <c r="P19" s="289" t="s">
        <v>256</v>
      </c>
      <c r="Q19" s="289"/>
      <c r="R19" s="289"/>
      <c r="S19" s="289"/>
      <c r="T19" s="289"/>
      <c r="U19" s="185"/>
      <c r="W19" s="289"/>
      <c r="X19" s="289"/>
      <c r="Y19" s="289"/>
      <c r="Z19" s="289"/>
      <c r="AA19" s="289"/>
      <c r="AB19" s="289"/>
      <c r="AC19" s="289"/>
    </row>
    <row r="20" spans="1:29" ht="24" customHeight="1">
      <c r="A20" s="158"/>
      <c r="B20" s="158"/>
      <c r="C20" s="158"/>
      <c r="D20" s="294"/>
      <c r="E20" s="294"/>
      <c r="F20" s="294"/>
      <c r="G20" s="188"/>
      <c r="H20" s="158"/>
      <c r="I20" s="158"/>
      <c r="J20" s="158"/>
      <c r="K20" s="158"/>
      <c r="L20" s="158"/>
      <c r="M20" s="158"/>
      <c r="N20" s="158"/>
      <c r="P20" s="289"/>
      <c r="Q20" s="289"/>
      <c r="R20" s="289"/>
      <c r="S20" s="289"/>
      <c r="T20" s="289"/>
      <c r="U20" s="187"/>
      <c r="W20" s="287"/>
      <c r="X20" s="287"/>
      <c r="Y20" s="287"/>
      <c r="Z20" s="287"/>
      <c r="AA20" s="287"/>
      <c r="AB20" s="287"/>
      <c r="AC20" s="155"/>
    </row>
    <row r="21" spans="1:29" ht="22.5" customHeight="1">
      <c r="A21" s="158"/>
      <c r="B21" s="158"/>
      <c r="C21" s="158"/>
      <c r="D21" s="294"/>
      <c r="E21" s="294"/>
      <c r="F21" s="294"/>
      <c r="G21" s="285"/>
      <c r="H21" s="285"/>
      <c r="I21" s="285"/>
      <c r="J21" s="285"/>
      <c r="K21" s="285"/>
      <c r="L21" s="285"/>
      <c r="M21" s="285"/>
      <c r="N21" s="285"/>
      <c r="O21" s="285"/>
      <c r="P21" s="288" t="s">
        <v>255</v>
      </c>
      <c r="Q21" s="288"/>
      <c r="R21" s="288"/>
      <c r="S21" s="288"/>
      <c r="T21" s="288"/>
      <c r="U21" s="185"/>
      <c r="W21" s="289"/>
      <c r="X21" s="289"/>
      <c r="Y21" s="289"/>
      <c r="Z21" s="289"/>
      <c r="AA21" s="289"/>
      <c r="AB21" s="289"/>
      <c r="AC21" s="289"/>
    </row>
    <row r="22" spans="1:29" ht="15.75">
      <c r="A22" s="158"/>
      <c r="B22" s="158"/>
      <c r="C22" s="158"/>
      <c r="D22" s="294"/>
      <c r="E22" s="294"/>
      <c r="F22" s="294"/>
      <c r="G22" s="158"/>
      <c r="H22" s="158"/>
      <c r="I22" s="158"/>
      <c r="J22" s="158"/>
      <c r="K22" s="158"/>
      <c r="L22" s="158"/>
      <c r="M22" s="158"/>
      <c r="N22" s="158"/>
      <c r="P22" s="298"/>
      <c r="Q22" s="298"/>
      <c r="R22" s="298"/>
      <c r="S22" s="298"/>
      <c r="T22" s="298"/>
      <c r="U22" s="166"/>
      <c r="W22" s="286"/>
      <c r="X22" s="286"/>
      <c r="Y22" s="286"/>
      <c r="Z22" s="286"/>
      <c r="AA22" s="286"/>
      <c r="AB22" s="286"/>
      <c r="AC22" s="286"/>
    </row>
    <row r="23" spans="1:29" ht="15.75">
      <c r="A23" s="158"/>
      <c r="B23" s="158"/>
      <c r="C23" s="158"/>
      <c r="D23" s="294"/>
      <c r="E23" s="294"/>
      <c r="F23" s="294"/>
      <c r="G23" s="296"/>
      <c r="H23" s="296"/>
      <c r="I23" s="296"/>
      <c r="J23" s="296"/>
      <c r="K23" s="296"/>
      <c r="L23" s="296"/>
      <c r="M23" s="296"/>
      <c r="N23" s="296"/>
      <c r="O23" s="285"/>
      <c r="P23" s="289" t="s">
        <v>254</v>
      </c>
      <c r="Q23" s="289"/>
      <c r="R23" s="289"/>
      <c r="S23" s="289"/>
      <c r="T23" s="289"/>
      <c r="U23" s="185"/>
      <c r="W23" s="289"/>
      <c r="X23" s="289"/>
      <c r="Y23" s="289"/>
      <c r="Z23" s="289"/>
      <c r="AA23" s="289"/>
      <c r="AB23" s="289"/>
      <c r="AC23" s="289"/>
    </row>
    <row r="24" spans="1:29" ht="15.75">
      <c r="A24" s="158"/>
      <c r="B24" s="158"/>
      <c r="C24" s="158"/>
      <c r="D24" s="294"/>
      <c r="E24" s="294"/>
      <c r="F24" s="294"/>
      <c r="G24" s="186"/>
      <c r="H24" s="186"/>
      <c r="I24" s="186"/>
      <c r="J24" s="186"/>
      <c r="K24" s="186"/>
      <c r="L24" s="186"/>
      <c r="M24" s="186"/>
      <c r="N24" s="186"/>
      <c r="O24" s="173"/>
      <c r="P24" s="289"/>
      <c r="Q24" s="289"/>
      <c r="R24" s="289"/>
      <c r="S24" s="289"/>
      <c r="T24" s="289"/>
      <c r="U24" s="185"/>
      <c r="W24" s="302"/>
      <c r="X24" s="302"/>
      <c r="Y24" s="302"/>
      <c r="Z24" s="302"/>
      <c r="AA24" s="302"/>
      <c r="AB24" s="302"/>
      <c r="AC24" s="184"/>
    </row>
    <row r="25" spans="1:29" ht="15.75">
      <c r="A25" s="158"/>
      <c r="B25" s="158"/>
      <c r="C25" s="158"/>
      <c r="D25" s="294"/>
      <c r="E25" s="294"/>
      <c r="F25" s="294"/>
      <c r="G25" s="285"/>
      <c r="H25" s="285"/>
      <c r="I25" s="285"/>
      <c r="J25" s="285"/>
      <c r="K25" s="285"/>
      <c r="L25" s="285"/>
      <c r="M25" s="285"/>
      <c r="N25" s="285"/>
      <c r="O25" s="285"/>
      <c r="P25" s="273" t="s">
        <v>313</v>
      </c>
      <c r="Q25" s="179"/>
      <c r="R25" s="179"/>
      <c r="S25" s="179"/>
      <c r="T25" s="166"/>
      <c r="U25" s="166"/>
      <c r="W25" s="286"/>
      <c r="X25" s="286"/>
      <c r="Y25" s="286"/>
      <c r="Z25" s="286"/>
      <c r="AA25" s="286"/>
      <c r="AB25" s="286"/>
      <c r="AC25" s="155"/>
    </row>
    <row r="26" spans="1:29" ht="15.75">
      <c r="A26" s="158"/>
      <c r="B26" s="158"/>
      <c r="C26" s="158"/>
      <c r="D26" s="294"/>
      <c r="E26" s="294"/>
      <c r="F26" s="294"/>
      <c r="G26" s="182"/>
      <c r="H26" s="183"/>
      <c r="I26" s="183"/>
      <c r="J26" s="183"/>
      <c r="K26" s="183"/>
      <c r="L26" s="183"/>
      <c r="M26" s="183"/>
      <c r="N26" s="183"/>
      <c r="O26" s="182"/>
      <c r="P26" s="298" t="s">
        <v>253</v>
      </c>
      <c r="Q26" s="298"/>
      <c r="R26" s="298"/>
      <c r="S26" s="298"/>
      <c r="T26" s="298"/>
      <c r="U26" s="166"/>
      <c r="W26" s="297"/>
      <c r="X26" s="297"/>
      <c r="Y26" s="297"/>
      <c r="Z26" s="297"/>
      <c r="AA26" s="297"/>
      <c r="AB26" s="297"/>
      <c r="AC26" s="297"/>
    </row>
    <row r="27" spans="1:29" ht="18.75" customHeight="1">
      <c r="A27" s="158"/>
      <c r="B27" s="158"/>
      <c r="C27" s="158"/>
      <c r="D27" s="294"/>
      <c r="E27" s="294"/>
      <c r="F27" s="294"/>
      <c r="G27" s="182"/>
      <c r="H27" s="183"/>
      <c r="I27" s="183"/>
      <c r="J27" s="183"/>
      <c r="K27" s="183"/>
      <c r="L27" s="183"/>
      <c r="M27" s="183"/>
      <c r="N27" s="183"/>
      <c r="O27" s="182"/>
      <c r="P27" s="166"/>
      <c r="Q27" s="166"/>
      <c r="R27" s="166"/>
      <c r="S27" s="166"/>
      <c r="T27" s="166"/>
      <c r="U27" s="166"/>
      <c r="W27" s="166"/>
      <c r="X27" s="166"/>
      <c r="Y27" s="166"/>
      <c r="Z27" s="166"/>
      <c r="AA27" s="166"/>
      <c r="AB27" s="166"/>
      <c r="AC27" s="181"/>
    </row>
    <row r="28" spans="1:29" ht="15.75" customHeight="1">
      <c r="A28" s="158"/>
      <c r="B28" s="158"/>
      <c r="C28" s="158"/>
      <c r="D28" s="294"/>
      <c r="E28" s="294"/>
      <c r="F28" s="294"/>
      <c r="G28" s="285"/>
      <c r="H28" s="285"/>
      <c r="I28" s="285"/>
      <c r="J28" s="285"/>
      <c r="K28" s="285"/>
      <c r="L28" s="285"/>
      <c r="M28" s="285"/>
      <c r="N28" s="285"/>
      <c r="O28" s="285"/>
      <c r="P28" s="289" t="s">
        <v>252</v>
      </c>
      <c r="Q28" s="289"/>
      <c r="R28" s="289"/>
      <c r="S28" s="289"/>
      <c r="T28" s="289"/>
      <c r="U28" s="155"/>
      <c r="W28" s="286"/>
      <c r="X28" s="286"/>
      <c r="Y28" s="286"/>
      <c r="Z28" s="286"/>
      <c r="AA28" s="286"/>
      <c r="AB28" s="286"/>
      <c r="AC28" s="286"/>
    </row>
    <row r="29" spans="1:29" ht="15.75">
      <c r="A29" s="158"/>
      <c r="B29" s="158"/>
      <c r="C29" s="158"/>
      <c r="D29" s="294"/>
      <c r="E29" s="294"/>
      <c r="F29" s="294"/>
      <c r="G29" s="178"/>
      <c r="H29" s="178"/>
      <c r="I29" s="178"/>
      <c r="J29" s="178"/>
      <c r="K29" s="178"/>
      <c r="L29" s="178"/>
      <c r="M29" s="178"/>
      <c r="N29" s="178"/>
      <c r="O29" s="178"/>
      <c r="P29" s="301" t="s">
        <v>251</v>
      </c>
      <c r="Q29" s="301"/>
      <c r="R29" s="301"/>
      <c r="S29" s="301"/>
      <c r="T29" s="301"/>
      <c r="U29" s="155"/>
      <c r="W29" s="156"/>
      <c r="X29" s="155"/>
      <c r="Y29" s="155"/>
      <c r="Z29" s="155"/>
      <c r="AA29" s="155"/>
      <c r="AB29" s="155"/>
      <c r="AC29" s="155"/>
    </row>
    <row r="30" spans="1:29" ht="15.75">
      <c r="A30" s="158"/>
      <c r="B30" s="158"/>
      <c r="C30" s="158"/>
      <c r="D30" s="294"/>
      <c r="E30" s="294"/>
      <c r="F30" s="294"/>
      <c r="G30" s="178"/>
      <c r="H30" s="178"/>
      <c r="I30" s="178"/>
      <c r="J30" s="178"/>
      <c r="K30" s="178"/>
      <c r="L30" s="178"/>
      <c r="M30" s="178"/>
      <c r="N30" s="178"/>
      <c r="O30" s="178"/>
      <c r="P30" s="180"/>
      <c r="Q30" s="155"/>
      <c r="R30" s="155"/>
      <c r="S30" s="155"/>
      <c r="T30" s="155"/>
      <c r="U30" s="155"/>
      <c r="W30" s="156"/>
      <c r="X30" s="155"/>
      <c r="Y30" s="155"/>
      <c r="Z30" s="155"/>
      <c r="AA30" s="155"/>
      <c r="AB30" s="155"/>
      <c r="AC30" s="155"/>
    </row>
    <row r="31" spans="1:29" ht="15.75">
      <c r="A31" s="158"/>
      <c r="B31" s="158"/>
      <c r="C31" s="158"/>
      <c r="D31" s="294"/>
      <c r="E31" s="294"/>
      <c r="F31" s="294"/>
      <c r="G31" s="303"/>
      <c r="H31" s="303"/>
      <c r="I31" s="303"/>
      <c r="J31" s="303"/>
      <c r="K31" s="303"/>
      <c r="L31" s="303"/>
      <c r="M31" s="303"/>
      <c r="N31" s="303"/>
      <c r="O31" s="303"/>
      <c r="P31" s="288" t="s">
        <v>250</v>
      </c>
      <c r="Q31" s="288"/>
      <c r="R31" s="288"/>
      <c r="S31" s="288"/>
      <c r="T31" s="288"/>
      <c r="U31" s="166"/>
      <c r="W31" s="286"/>
      <c r="X31" s="286"/>
      <c r="Y31" s="286"/>
      <c r="Z31" s="286"/>
      <c r="AA31" s="286"/>
      <c r="AB31" s="286"/>
      <c r="AC31" s="286"/>
    </row>
    <row r="32" spans="1:29" ht="15.75" customHeight="1">
      <c r="A32" s="158"/>
      <c r="B32" s="158"/>
      <c r="C32" s="158"/>
      <c r="D32" s="294"/>
      <c r="E32" s="294"/>
      <c r="F32" s="294"/>
      <c r="G32" s="178"/>
      <c r="H32" s="178"/>
      <c r="I32" s="178"/>
      <c r="J32" s="178"/>
      <c r="K32" s="178"/>
      <c r="L32" s="178"/>
      <c r="M32" s="178"/>
      <c r="N32" s="178"/>
      <c r="O32" s="178"/>
      <c r="P32" s="179"/>
      <c r="Q32" s="179"/>
      <c r="R32" s="179"/>
      <c r="S32" s="179"/>
      <c r="T32" s="155"/>
      <c r="U32" s="170"/>
      <c r="W32" s="156"/>
      <c r="X32" s="155"/>
      <c r="Y32" s="155"/>
      <c r="Z32" s="155"/>
      <c r="AA32" s="155"/>
      <c r="AB32" s="155"/>
      <c r="AC32" s="155"/>
    </row>
    <row r="33" spans="1:29" ht="20.25" customHeight="1">
      <c r="A33" s="158"/>
      <c r="B33" s="158"/>
      <c r="C33" s="158"/>
      <c r="D33" s="294"/>
      <c r="E33" s="294"/>
      <c r="F33" s="294"/>
      <c r="G33" s="178"/>
      <c r="H33" s="178"/>
      <c r="I33" s="178"/>
      <c r="J33" s="178"/>
      <c r="K33" s="178"/>
      <c r="L33" s="178"/>
      <c r="M33" s="178"/>
      <c r="N33" s="178"/>
      <c r="O33" s="178"/>
      <c r="P33" s="288" t="s">
        <v>249</v>
      </c>
      <c r="Q33" s="288"/>
      <c r="R33" s="288"/>
      <c r="S33" s="288"/>
      <c r="T33" s="288"/>
      <c r="U33" s="177"/>
      <c r="W33" s="286"/>
      <c r="X33" s="286"/>
      <c r="Y33" s="286"/>
      <c r="Z33" s="286"/>
      <c r="AA33" s="286"/>
      <c r="AB33" s="286"/>
      <c r="AC33" s="286"/>
    </row>
    <row r="34" spans="1:29" ht="10.5" customHeight="1">
      <c r="A34" s="158"/>
      <c r="B34" s="158"/>
      <c r="C34" s="158"/>
      <c r="D34" s="294"/>
      <c r="E34" s="294"/>
      <c r="F34" s="294"/>
      <c r="G34" s="178"/>
      <c r="H34" s="178"/>
      <c r="I34" s="178"/>
      <c r="J34" s="178"/>
      <c r="K34" s="178"/>
      <c r="L34" s="178"/>
      <c r="M34" s="178"/>
      <c r="N34" s="178"/>
      <c r="O34" s="178"/>
      <c r="P34" s="177"/>
      <c r="Q34" s="177"/>
      <c r="R34" s="177"/>
      <c r="S34" s="177"/>
      <c r="T34" s="177"/>
      <c r="U34" s="177"/>
      <c r="W34" s="156"/>
      <c r="X34" s="155"/>
      <c r="Y34" s="155"/>
      <c r="Z34" s="155"/>
      <c r="AA34" s="155"/>
      <c r="AB34" s="155"/>
      <c r="AC34" s="155"/>
    </row>
    <row r="35" spans="1:29" ht="7.5" customHeight="1">
      <c r="A35" s="158"/>
      <c r="B35" s="158"/>
      <c r="C35" s="158"/>
      <c r="D35" s="294"/>
      <c r="E35" s="294"/>
      <c r="F35" s="294"/>
      <c r="G35" s="152"/>
      <c r="H35" s="285"/>
      <c r="I35" s="285"/>
      <c r="J35" s="285"/>
      <c r="K35" s="285"/>
      <c r="L35" s="285"/>
      <c r="M35" s="285"/>
      <c r="N35" s="285"/>
      <c r="O35" s="285"/>
      <c r="P35" s="287" t="s">
        <v>248</v>
      </c>
      <c r="Q35" s="287"/>
      <c r="R35" s="287"/>
      <c r="S35" s="287"/>
      <c r="T35" s="287"/>
      <c r="W35" s="286"/>
      <c r="X35" s="286"/>
      <c r="Y35" s="286"/>
      <c r="Z35" s="286"/>
      <c r="AA35" s="286"/>
      <c r="AB35" s="286"/>
      <c r="AC35" s="286"/>
    </row>
    <row r="36" spans="1:29" ht="15.75">
      <c r="A36" s="158"/>
      <c r="B36" s="158"/>
      <c r="C36" s="158"/>
      <c r="D36" s="294"/>
      <c r="E36" s="294"/>
      <c r="F36" s="294"/>
      <c r="G36" s="152"/>
      <c r="H36" s="173"/>
      <c r="I36" s="173"/>
      <c r="J36" s="173"/>
      <c r="K36" s="173"/>
      <c r="L36" s="173"/>
      <c r="M36" s="173"/>
      <c r="N36" s="173"/>
      <c r="O36" s="173"/>
      <c r="P36" s="287"/>
      <c r="Q36" s="287"/>
      <c r="R36" s="287"/>
      <c r="S36" s="287"/>
      <c r="T36" s="287"/>
      <c r="U36" s="176" t="s">
        <v>245</v>
      </c>
      <c r="W36" s="175"/>
      <c r="X36" s="175"/>
      <c r="Y36" s="175"/>
      <c r="Z36" s="175"/>
      <c r="AA36" s="175"/>
      <c r="AB36" s="175"/>
      <c r="AC36" s="175"/>
    </row>
    <row r="37" spans="1:29" ht="15.75">
      <c r="A37" s="158"/>
      <c r="B37" s="158"/>
      <c r="C37" s="158"/>
      <c r="D37" s="294"/>
      <c r="E37" s="294"/>
      <c r="F37" s="294"/>
      <c r="G37" s="299"/>
      <c r="H37" s="300"/>
      <c r="I37" s="300"/>
      <c r="J37" s="300"/>
      <c r="K37" s="300"/>
      <c r="L37" s="300"/>
      <c r="M37" s="300"/>
      <c r="N37" s="300"/>
      <c r="O37" s="300"/>
      <c r="P37" s="166"/>
      <c r="Q37" s="166"/>
      <c r="R37" s="166"/>
      <c r="S37" s="166"/>
      <c r="T37" s="166"/>
      <c r="U37" s="166"/>
      <c r="W37" s="286"/>
      <c r="X37" s="286"/>
      <c r="Y37" s="286"/>
      <c r="Z37" s="286"/>
      <c r="AA37" s="286"/>
      <c r="AB37" s="286"/>
      <c r="AC37" s="286"/>
    </row>
    <row r="38" spans="1:29" ht="15.75">
      <c r="A38" s="158"/>
      <c r="B38" s="158"/>
      <c r="C38" s="158"/>
      <c r="D38" s="294"/>
      <c r="E38" s="294"/>
      <c r="F38" s="294"/>
      <c r="G38" s="152"/>
      <c r="H38" s="152"/>
      <c r="I38" s="152"/>
      <c r="J38" s="152"/>
      <c r="K38" s="152"/>
      <c r="L38" s="152"/>
      <c r="M38" s="152"/>
      <c r="N38" s="152"/>
      <c r="O38" s="152"/>
      <c r="P38" s="174"/>
      <c r="Q38" s="155"/>
      <c r="R38" s="155"/>
      <c r="S38" s="155"/>
      <c r="T38" s="155"/>
      <c r="U38" s="155"/>
      <c r="W38" s="174"/>
      <c r="X38" s="155"/>
      <c r="Y38" s="155"/>
      <c r="Z38" s="155"/>
      <c r="AA38" s="155"/>
      <c r="AB38" s="155"/>
      <c r="AC38" s="155"/>
    </row>
    <row r="39" spans="1:29" ht="15.75">
      <c r="A39" s="158"/>
      <c r="B39" s="158"/>
      <c r="C39" s="158"/>
      <c r="D39" s="294"/>
      <c r="E39" s="294"/>
      <c r="F39" s="294"/>
      <c r="G39" s="285"/>
      <c r="H39" s="285"/>
      <c r="I39" s="285"/>
      <c r="J39" s="285"/>
      <c r="K39" s="285"/>
      <c r="L39" s="285"/>
      <c r="M39" s="285"/>
      <c r="N39" s="285"/>
      <c r="O39" s="285"/>
      <c r="P39" s="286" t="s">
        <v>247</v>
      </c>
      <c r="Q39" s="286"/>
      <c r="R39" s="286"/>
      <c r="S39" s="286"/>
      <c r="T39" s="286"/>
      <c r="U39" s="166" t="s">
        <v>245</v>
      </c>
      <c r="W39" s="286"/>
      <c r="X39" s="286"/>
      <c r="Y39" s="286"/>
      <c r="Z39" s="286"/>
      <c r="AA39" s="286"/>
      <c r="AB39" s="286"/>
      <c r="AC39" s="286"/>
    </row>
    <row r="40" spans="1:29" ht="15.75">
      <c r="A40" s="158"/>
      <c r="B40" s="158"/>
      <c r="C40" s="158"/>
      <c r="D40" s="294"/>
      <c r="E40" s="294"/>
      <c r="F40" s="294"/>
      <c r="G40" s="173"/>
      <c r="H40" s="172"/>
      <c r="I40" s="172"/>
      <c r="J40" s="172"/>
      <c r="K40" s="172"/>
      <c r="L40" s="172"/>
      <c r="M40" s="172"/>
      <c r="N40" s="172"/>
      <c r="O40" s="172"/>
      <c r="P40" s="156"/>
      <c r="Q40" s="155"/>
      <c r="R40" s="155"/>
      <c r="S40" s="155"/>
      <c r="T40" s="155"/>
      <c r="U40" s="155"/>
      <c r="W40" s="156"/>
      <c r="X40" s="155"/>
      <c r="Y40" s="155"/>
      <c r="Z40" s="155"/>
      <c r="AA40" s="155"/>
      <c r="AB40" s="155"/>
      <c r="AC40" s="155"/>
    </row>
    <row r="41" spans="1:29" ht="15.75">
      <c r="A41" s="158"/>
      <c r="B41" s="158"/>
      <c r="C41" s="158"/>
      <c r="D41" s="294"/>
      <c r="E41" s="294"/>
      <c r="F41" s="294"/>
      <c r="G41" s="285"/>
      <c r="H41" s="285"/>
      <c r="I41" s="285"/>
      <c r="J41" s="285"/>
      <c r="K41" s="285"/>
      <c r="L41" s="285"/>
      <c r="M41" s="285"/>
      <c r="N41" s="285"/>
      <c r="O41" s="285"/>
      <c r="U41" s="155"/>
      <c r="W41" s="286"/>
      <c r="X41" s="286"/>
      <c r="Y41" s="286"/>
      <c r="Z41" s="286"/>
      <c r="AA41" s="286"/>
      <c r="AB41" s="155"/>
      <c r="AC41" s="155"/>
    </row>
    <row r="42" spans="1:29" ht="15.75">
      <c r="A42" s="158"/>
      <c r="B42" s="158"/>
      <c r="C42" s="158"/>
      <c r="D42" s="294"/>
      <c r="E42" s="294"/>
      <c r="F42" s="294"/>
      <c r="G42" s="152"/>
      <c r="H42" s="152"/>
      <c r="I42" s="152"/>
      <c r="J42" s="152"/>
      <c r="K42" s="152"/>
      <c r="L42" s="152"/>
      <c r="M42" s="152"/>
      <c r="N42" s="152"/>
      <c r="O42" s="152"/>
      <c r="P42" s="286" t="s">
        <v>246</v>
      </c>
      <c r="Q42" s="286"/>
      <c r="R42" s="286"/>
      <c r="S42" s="286"/>
      <c r="T42" s="286"/>
      <c r="U42" s="162" t="s">
        <v>245</v>
      </c>
      <c r="W42" s="156"/>
      <c r="X42" s="155"/>
      <c r="Y42" s="155"/>
      <c r="Z42" s="155"/>
      <c r="AA42" s="155"/>
      <c r="AB42" s="155"/>
      <c r="AC42" s="155"/>
    </row>
    <row r="43" spans="1:29" ht="15.75">
      <c r="A43" s="158"/>
      <c r="B43" s="158"/>
      <c r="C43" s="158"/>
      <c r="D43" s="294"/>
      <c r="E43" s="294"/>
      <c r="F43" s="294"/>
      <c r="G43" s="171"/>
      <c r="H43" s="171"/>
      <c r="I43" s="171"/>
      <c r="J43" s="171"/>
      <c r="K43" s="171"/>
      <c r="L43" s="171"/>
      <c r="M43" s="171"/>
      <c r="N43" s="171"/>
      <c r="O43" s="171"/>
      <c r="U43" s="170" t="s">
        <v>245</v>
      </c>
      <c r="W43" s="286"/>
      <c r="X43" s="286"/>
      <c r="Y43" s="286"/>
      <c r="Z43" s="286"/>
      <c r="AA43" s="286"/>
      <c r="AB43" s="286"/>
      <c r="AC43" s="286"/>
    </row>
    <row r="44" spans="1:29" ht="15.75">
      <c r="A44" s="158"/>
      <c r="B44" s="158"/>
      <c r="C44" s="158"/>
      <c r="D44" s="294"/>
      <c r="E44" s="294"/>
      <c r="F44" s="294"/>
      <c r="G44" s="152"/>
      <c r="H44" s="152"/>
      <c r="I44" s="152"/>
      <c r="J44" s="152"/>
      <c r="K44" s="152"/>
      <c r="L44" s="152"/>
      <c r="M44" s="152"/>
      <c r="N44" s="152"/>
      <c r="O44" s="152"/>
      <c r="P44" s="286"/>
      <c r="Q44" s="286"/>
      <c r="R44" s="286"/>
      <c r="S44" s="286"/>
      <c r="T44" s="286"/>
      <c r="U44" s="169"/>
      <c r="W44" s="304"/>
      <c r="X44" s="304"/>
      <c r="Y44" s="304"/>
      <c r="Z44" s="304"/>
      <c r="AA44" s="304"/>
      <c r="AB44" s="169"/>
      <c r="AC44" s="169"/>
    </row>
    <row r="45" spans="1:29" ht="23.25" customHeight="1">
      <c r="A45" s="158"/>
      <c r="B45" s="158"/>
      <c r="C45" s="158"/>
      <c r="D45" s="294"/>
      <c r="E45" s="294"/>
      <c r="F45" s="294"/>
      <c r="G45" s="168"/>
      <c r="H45" s="167"/>
      <c r="I45" s="167"/>
      <c r="J45" s="167"/>
      <c r="K45" s="167"/>
      <c r="L45" s="167"/>
      <c r="M45" s="167"/>
      <c r="N45" s="167"/>
      <c r="O45" s="167"/>
      <c r="P45" s="286" t="s">
        <v>244</v>
      </c>
      <c r="Q45" s="286"/>
      <c r="R45" s="286"/>
      <c r="S45" s="286"/>
      <c r="T45" s="286"/>
      <c r="W45" s="305"/>
      <c r="X45" s="305"/>
      <c r="Y45" s="305"/>
      <c r="Z45" s="305"/>
      <c r="AA45" s="305"/>
      <c r="AB45" s="155"/>
      <c r="AC45" s="155"/>
    </row>
    <row r="46" spans="1:29" ht="15.75">
      <c r="A46" s="158"/>
      <c r="B46" s="158"/>
      <c r="C46" s="158"/>
      <c r="D46" s="294"/>
      <c r="E46" s="294"/>
      <c r="F46" s="294"/>
      <c r="G46" s="157"/>
      <c r="H46" s="157"/>
      <c r="I46" s="157"/>
      <c r="J46" s="157"/>
      <c r="K46" s="157"/>
      <c r="L46" s="157"/>
      <c r="M46" s="157"/>
      <c r="N46" s="157"/>
      <c r="O46" s="157"/>
      <c r="P46" s="286"/>
      <c r="Q46" s="286"/>
      <c r="R46" s="286"/>
      <c r="S46" s="286"/>
      <c r="T46" s="286"/>
      <c r="W46" s="286"/>
      <c r="X46" s="286"/>
      <c r="Y46" s="286"/>
      <c r="Z46" s="286"/>
      <c r="AA46" s="286"/>
      <c r="AB46" s="155"/>
      <c r="AC46" s="155"/>
    </row>
    <row r="47" spans="1:29" ht="22.5" customHeight="1">
      <c r="A47" s="158"/>
      <c r="B47" s="158"/>
      <c r="C47" s="158"/>
      <c r="D47" s="294"/>
      <c r="E47" s="294"/>
      <c r="F47" s="294"/>
      <c r="G47" s="157"/>
      <c r="H47" s="157"/>
      <c r="I47" s="165"/>
      <c r="J47" s="164"/>
      <c r="K47" s="164"/>
      <c r="L47" s="164"/>
      <c r="M47" s="164"/>
      <c r="N47" s="164"/>
      <c r="O47" s="163"/>
      <c r="P47" s="286"/>
      <c r="Q47" s="286"/>
      <c r="R47" s="286"/>
      <c r="S47" s="286"/>
      <c r="T47" s="286"/>
      <c r="U47" s="166"/>
      <c r="W47" s="161"/>
      <c r="X47" s="160"/>
      <c r="Y47" s="160"/>
      <c r="Z47" s="160"/>
      <c r="AA47" s="160"/>
      <c r="AB47" s="160"/>
      <c r="AC47" s="159"/>
    </row>
    <row r="48" spans="1:29" ht="22.5" customHeight="1">
      <c r="A48" s="158"/>
      <c r="B48" s="158"/>
      <c r="C48" s="158"/>
      <c r="D48" s="294"/>
      <c r="E48" s="294"/>
      <c r="F48" s="294"/>
      <c r="G48" s="157"/>
      <c r="H48" s="157"/>
      <c r="I48" s="165"/>
      <c r="J48" s="164"/>
      <c r="K48" s="164"/>
      <c r="L48" s="164"/>
      <c r="M48" s="164"/>
      <c r="N48" s="164"/>
      <c r="O48" s="163"/>
      <c r="P48" s="298" t="s">
        <v>243</v>
      </c>
      <c r="Q48" s="298"/>
      <c r="R48" s="298"/>
      <c r="S48" s="298"/>
      <c r="T48" s="298"/>
      <c r="U48" s="162"/>
      <c r="W48" s="161"/>
      <c r="X48" s="160"/>
      <c r="Y48" s="160"/>
      <c r="Z48" s="160"/>
      <c r="AA48" s="160"/>
      <c r="AB48" s="160"/>
      <c r="AC48" s="159"/>
    </row>
    <row r="49" spans="1:29" ht="15.75">
      <c r="A49" s="158"/>
      <c r="B49" s="158"/>
      <c r="C49" s="158"/>
      <c r="D49" s="294"/>
      <c r="E49" s="294"/>
      <c r="F49" s="294"/>
      <c r="G49" s="157"/>
      <c r="H49" s="157"/>
      <c r="I49" s="157"/>
      <c r="J49" s="157"/>
      <c r="K49" s="157"/>
      <c r="L49" s="157"/>
      <c r="M49" s="157"/>
      <c r="N49" s="157"/>
      <c r="O49" s="157"/>
      <c r="P49" s="298" t="s">
        <v>242</v>
      </c>
      <c r="Q49" s="298"/>
      <c r="R49" s="298"/>
      <c r="S49" s="298"/>
      <c r="T49" s="298"/>
      <c r="U49" s="155"/>
      <c r="W49" s="156"/>
      <c r="X49" s="155"/>
      <c r="Y49" s="155"/>
      <c r="Z49" s="155"/>
      <c r="AA49" s="155"/>
      <c r="AB49" s="155"/>
      <c r="AC49" s="155"/>
    </row>
    <row r="50" spans="1:29" ht="15.75">
      <c r="D50" s="294"/>
      <c r="E50" s="294"/>
      <c r="F50" s="294"/>
      <c r="G50" s="157"/>
      <c r="H50" s="157"/>
      <c r="I50" s="157"/>
      <c r="J50" s="157"/>
      <c r="K50" s="157"/>
      <c r="L50" s="157"/>
      <c r="M50" s="157"/>
      <c r="N50" s="157"/>
      <c r="O50" s="157"/>
      <c r="P50" s="298"/>
      <c r="Q50" s="298"/>
      <c r="R50" s="298"/>
      <c r="S50" s="298"/>
      <c r="T50" s="298"/>
      <c r="W50" s="156"/>
      <c r="X50" s="155"/>
      <c r="Y50" s="155"/>
      <c r="Z50" s="155"/>
      <c r="AA50" s="155"/>
      <c r="AB50" s="155"/>
      <c r="AC50" s="155"/>
    </row>
    <row r="51" spans="1:29" ht="15.75">
      <c r="D51" s="294"/>
      <c r="E51" s="294"/>
      <c r="F51" s="294"/>
      <c r="G51" s="306"/>
      <c r="H51" s="307"/>
      <c r="I51" s="307"/>
      <c r="J51" s="307"/>
      <c r="K51" s="307"/>
      <c r="L51" s="307"/>
      <c r="M51" s="307"/>
      <c r="N51" s="307"/>
      <c r="O51" s="307"/>
      <c r="P51" s="286"/>
      <c r="Q51" s="286"/>
      <c r="R51" s="286"/>
      <c r="S51" s="286"/>
      <c r="T51" s="286"/>
      <c r="U51" s="155"/>
      <c r="W51" s="286"/>
      <c r="X51" s="286"/>
      <c r="Y51" s="286"/>
      <c r="Z51" s="286"/>
      <c r="AA51" s="155"/>
      <c r="AB51" s="155"/>
      <c r="AC51" s="155"/>
    </row>
    <row r="52" spans="1:29" ht="13.5" customHeight="1">
      <c r="D52" s="154"/>
      <c r="E52" s="154"/>
      <c r="F52" s="154"/>
      <c r="H52" s="306"/>
      <c r="I52" s="307"/>
      <c r="J52" s="307"/>
      <c r="K52" s="307"/>
      <c r="L52" s="307"/>
      <c r="M52" s="307"/>
      <c r="N52" s="307"/>
      <c r="O52" s="307"/>
      <c r="P52" s="298" t="s">
        <v>312</v>
      </c>
      <c r="Q52" s="298"/>
      <c r="R52" s="298"/>
      <c r="S52" s="298"/>
      <c r="T52" s="298"/>
    </row>
    <row r="53" spans="1:29">
      <c r="F53" s="153"/>
      <c r="H53" s="152"/>
      <c r="I53" s="152"/>
      <c r="J53" s="152"/>
      <c r="K53" s="152"/>
      <c r="L53" s="152"/>
      <c r="M53" s="152"/>
      <c r="N53" s="152"/>
      <c r="O53" s="152"/>
    </row>
    <row r="54" spans="1:29" ht="11.25" customHeight="1"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</row>
    <row r="55" spans="1:29" ht="15.75">
      <c r="B55" s="308" t="s">
        <v>311</v>
      </c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</row>
    <row r="56" spans="1:29" ht="15.75">
      <c r="B56" s="150"/>
      <c r="C56" s="150"/>
      <c r="D56" s="272"/>
      <c r="E56" s="272"/>
      <c r="F56" s="272"/>
      <c r="G56" s="272"/>
      <c r="H56" s="272"/>
      <c r="I56" s="272"/>
      <c r="J56" s="272"/>
      <c r="K56" s="150"/>
      <c r="L56" s="150"/>
      <c r="M56" s="150"/>
      <c r="N56" s="150"/>
      <c r="O56" s="150"/>
      <c r="P56" s="174"/>
      <c r="Q56" s="174"/>
      <c r="R56" s="149"/>
      <c r="S56" s="149"/>
      <c r="T56" s="149"/>
      <c r="U56" s="149"/>
    </row>
    <row r="57" spans="1:29" ht="18.75">
      <c r="B57" s="275" t="s">
        <v>309</v>
      </c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</row>
    <row r="59" spans="1:29" ht="15.75">
      <c r="B59" s="309" t="s">
        <v>308</v>
      </c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</row>
    <row r="60" spans="1:29" ht="15.75">
      <c r="A60" s="275"/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</row>
    <row r="61" spans="1:29">
      <c r="O61" s="147"/>
    </row>
  </sheetData>
  <mergeCells count="83">
    <mergeCell ref="B57:U57"/>
    <mergeCell ref="A60:T60"/>
    <mergeCell ref="P49:T49"/>
    <mergeCell ref="P46:T46"/>
    <mergeCell ref="W46:AA46"/>
    <mergeCell ref="P47:T47"/>
    <mergeCell ref="P48:T48"/>
    <mergeCell ref="P50:T50"/>
    <mergeCell ref="G51:O51"/>
    <mergeCell ref="W51:Z51"/>
    <mergeCell ref="P51:T51"/>
    <mergeCell ref="P52:T52"/>
    <mergeCell ref="H52:O52"/>
    <mergeCell ref="B55:U55"/>
    <mergeCell ref="B59:T59"/>
    <mergeCell ref="W41:AA41"/>
    <mergeCell ref="P42:T42"/>
    <mergeCell ref="W43:AC43"/>
    <mergeCell ref="W44:AA44"/>
    <mergeCell ref="W45:AA45"/>
    <mergeCell ref="P44:T44"/>
    <mergeCell ref="P26:T26"/>
    <mergeCell ref="W26:AC26"/>
    <mergeCell ref="G28:O28"/>
    <mergeCell ref="W28:AC28"/>
    <mergeCell ref="G31:O31"/>
    <mergeCell ref="W31:AC31"/>
    <mergeCell ref="P31:T31"/>
    <mergeCell ref="P28:T28"/>
    <mergeCell ref="W23:AC23"/>
    <mergeCell ref="P24:T24"/>
    <mergeCell ref="W24:AB24"/>
    <mergeCell ref="G25:O25"/>
    <mergeCell ref="W25:AB25"/>
    <mergeCell ref="P23:T23"/>
    <mergeCell ref="G23:O23"/>
    <mergeCell ref="W35:AC35"/>
    <mergeCell ref="G37:O37"/>
    <mergeCell ref="W37:AC37"/>
    <mergeCell ref="G39:O39"/>
    <mergeCell ref="P29:T29"/>
    <mergeCell ref="W39:AC39"/>
    <mergeCell ref="W33:AC33"/>
    <mergeCell ref="H35:O35"/>
    <mergeCell ref="W20:AB20"/>
    <mergeCell ref="G21:O21"/>
    <mergeCell ref="W21:AC21"/>
    <mergeCell ref="P22:T22"/>
    <mergeCell ref="W22:AC22"/>
    <mergeCell ref="P21:T21"/>
    <mergeCell ref="G15:O15"/>
    <mergeCell ref="P15:T15"/>
    <mergeCell ref="W15:AC15"/>
    <mergeCell ref="H16:O16"/>
    <mergeCell ref="P16:U16"/>
    <mergeCell ref="W16:AC16"/>
    <mergeCell ref="W17:AC17"/>
    <mergeCell ref="P18:T18"/>
    <mergeCell ref="B1:L1"/>
    <mergeCell ref="B2:H2"/>
    <mergeCell ref="P2:T2"/>
    <mergeCell ref="D4:F51"/>
    <mergeCell ref="P4:T4"/>
    <mergeCell ref="P19:T19"/>
    <mergeCell ref="P20:T20"/>
    <mergeCell ref="W19:AC19"/>
    <mergeCell ref="W12:AC12"/>
    <mergeCell ref="W13:AC13"/>
    <mergeCell ref="I14:N14"/>
    <mergeCell ref="W14:AB14"/>
    <mergeCell ref="P17:T17"/>
    <mergeCell ref="W4:AA4"/>
    <mergeCell ref="W5:AB5"/>
    <mergeCell ref="W7:AA7"/>
    <mergeCell ref="W10:AB10"/>
    <mergeCell ref="I11:N11"/>
    <mergeCell ref="P8:T8"/>
    <mergeCell ref="P5:T5"/>
    <mergeCell ref="G41:O41"/>
    <mergeCell ref="P45:T45"/>
    <mergeCell ref="P35:T36"/>
    <mergeCell ref="P39:T39"/>
    <mergeCell ref="P33:T33"/>
  </mergeCells>
  <pageMargins left="1.17" right="0.23622047244094491" top="0.27559055118110237" bottom="0.23622047244094491" header="0.15748031496062992" footer="0.15748031496062992"/>
  <pageSetup paperSize="9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4"/>
  <sheetViews>
    <sheetView view="pageBreakPreview" zoomScale="60" zoomScaleNormal="115" workbookViewId="0">
      <selection activeCell="L85" sqref="L84:L85"/>
    </sheetView>
  </sheetViews>
  <sheetFormatPr defaultRowHeight="12.75"/>
  <cols>
    <col min="1" max="1" width="4.140625" style="205" customWidth="1"/>
    <col min="2" max="2" width="8.85546875" style="205" customWidth="1"/>
    <col min="3" max="3" width="7.85546875" style="205" customWidth="1"/>
    <col min="4" max="4" width="4.42578125" style="205" customWidth="1"/>
    <col min="5" max="5" width="8.42578125" style="205" customWidth="1"/>
    <col min="6" max="6" width="8" style="205" customWidth="1"/>
    <col min="7" max="7" width="4.5703125" style="205" customWidth="1"/>
    <col min="8" max="8" width="8.85546875" style="205" customWidth="1"/>
    <col min="9" max="9" width="9.42578125" style="205" customWidth="1"/>
    <col min="10" max="10" width="4.7109375" style="205" customWidth="1"/>
    <col min="11" max="12" width="9.42578125" style="205" customWidth="1"/>
    <col min="13" max="13" width="4.5703125" style="205" customWidth="1"/>
    <col min="14" max="14" width="6.5703125" style="205" customWidth="1"/>
    <col min="15" max="15" width="8.42578125" style="205" customWidth="1"/>
    <col min="16" max="16" width="4.7109375" style="205" customWidth="1"/>
    <col min="17" max="17" width="6.5703125" style="205" customWidth="1"/>
    <col min="18" max="18" width="8.140625" style="205" customWidth="1"/>
    <col min="19" max="16384" width="9.140625" style="205"/>
  </cols>
  <sheetData>
    <row r="1" spans="1:22" ht="33" customHeight="1" thickBot="1">
      <c r="A1" s="345" t="s">
        <v>306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2" ht="15" customHeight="1" thickBot="1">
      <c r="A2" s="346" t="s">
        <v>305</v>
      </c>
      <c r="B2" s="347"/>
      <c r="C2" s="347"/>
      <c r="D2" s="347"/>
      <c r="E2" s="350" t="s">
        <v>304</v>
      </c>
      <c r="F2" s="351"/>
      <c r="G2" s="352"/>
      <c r="H2" s="353"/>
      <c r="I2" s="354"/>
      <c r="J2" s="357"/>
      <c r="K2" s="358"/>
      <c r="L2" s="353"/>
      <c r="M2" s="354"/>
      <c r="N2" s="354"/>
      <c r="O2" s="359"/>
      <c r="P2" s="361" t="s">
        <v>303</v>
      </c>
      <c r="Q2" s="362"/>
      <c r="R2" s="363"/>
    </row>
    <row r="3" spans="1:22" ht="15" customHeight="1" thickBot="1">
      <c r="A3" s="348"/>
      <c r="B3" s="349"/>
      <c r="C3" s="349"/>
      <c r="D3" s="349"/>
      <c r="E3" s="364" t="s">
        <v>302</v>
      </c>
      <c r="F3" s="365"/>
      <c r="G3" s="366"/>
      <c r="H3" s="355"/>
      <c r="I3" s="356"/>
      <c r="J3" s="367" t="s">
        <v>301</v>
      </c>
      <c r="K3" s="368"/>
      <c r="L3" s="355"/>
      <c r="M3" s="356"/>
      <c r="N3" s="356"/>
      <c r="O3" s="360"/>
      <c r="P3" s="369" t="s">
        <v>206</v>
      </c>
      <c r="Q3" s="370"/>
      <c r="R3" s="371"/>
    </row>
    <row r="4" spans="1:22">
      <c r="A4" s="269">
        <v>1</v>
      </c>
      <c r="B4" s="268">
        <v>9.64</v>
      </c>
      <c r="C4" s="267">
        <f>B4</f>
        <v>9.64</v>
      </c>
      <c r="D4" s="263">
        <v>41</v>
      </c>
      <c r="E4" s="262">
        <v>9.49</v>
      </c>
      <c r="F4" s="237">
        <f>C46+E4</f>
        <v>383.88</v>
      </c>
      <c r="G4" s="266">
        <v>81</v>
      </c>
      <c r="H4" s="262">
        <v>9.27</v>
      </c>
      <c r="I4" s="237">
        <f>F46+H4</f>
        <v>763.30999999999983</v>
      </c>
      <c r="J4" s="263">
        <v>121</v>
      </c>
      <c r="K4" s="262">
        <v>9.35</v>
      </c>
      <c r="L4" s="237">
        <f>I46+K4</f>
        <v>1143.4499999999996</v>
      </c>
      <c r="M4" s="265">
        <v>161</v>
      </c>
      <c r="N4" s="264">
        <v>9.93</v>
      </c>
      <c r="O4" s="237">
        <f>L46+N4</f>
        <v>1516.880000000001</v>
      </c>
      <c r="P4" s="263">
        <v>201</v>
      </c>
      <c r="Q4" s="262"/>
      <c r="R4" s="237">
        <f>O46+Q4</f>
        <v>1546.120000000001</v>
      </c>
    </row>
    <row r="5" spans="1:22">
      <c r="A5" s="248">
        <f t="shared" ref="A5:A13" si="0">A4+1</f>
        <v>2</v>
      </c>
      <c r="B5" s="261">
        <v>9.25</v>
      </c>
      <c r="C5" s="237">
        <f t="shared" ref="C5:C13" si="1">C4+B5</f>
        <v>18.89</v>
      </c>
      <c r="D5" s="239">
        <v>42</v>
      </c>
      <c r="E5" s="238">
        <v>9.2200000000000006</v>
      </c>
      <c r="F5" s="237">
        <f t="shared" ref="F5:F13" si="2">F4+E5</f>
        <v>393.1</v>
      </c>
      <c r="G5" s="239">
        <v>82</v>
      </c>
      <c r="H5" s="238">
        <v>9.2799999999999994</v>
      </c>
      <c r="I5" s="237">
        <f t="shared" ref="I5:I13" si="3">I4+H5</f>
        <v>772.5899999999998</v>
      </c>
      <c r="J5" s="239">
        <v>122</v>
      </c>
      <c r="K5" s="238">
        <v>9.94</v>
      </c>
      <c r="L5" s="237">
        <f t="shared" ref="L5:L13" si="4">L4+K5</f>
        <v>1153.3899999999996</v>
      </c>
      <c r="M5" s="240">
        <v>162</v>
      </c>
      <c r="N5" s="260">
        <v>9.36</v>
      </c>
      <c r="O5" s="237">
        <f t="shared" ref="O5:O13" si="5">O4+N5</f>
        <v>1526.2400000000009</v>
      </c>
      <c r="P5" s="239">
        <v>202</v>
      </c>
      <c r="Q5" s="238"/>
      <c r="R5" s="237">
        <f t="shared" ref="R5:R13" si="6">R4+Q5</f>
        <v>1546.120000000001</v>
      </c>
      <c r="T5" s="228"/>
    </row>
    <row r="6" spans="1:22">
      <c r="A6" s="248">
        <f t="shared" si="0"/>
        <v>3</v>
      </c>
      <c r="B6" s="261">
        <v>9.34</v>
      </c>
      <c r="C6" s="237">
        <f t="shared" si="1"/>
        <v>28.23</v>
      </c>
      <c r="D6" s="239">
        <v>43</v>
      </c>
      <c r="E6" s="238">
        <v>9.3800000000000008</v>
      </c>
      <c r="F6" s="237">
        <f t="shared" si="2"/>
        <v>402.48</v>
      </c>
      <c r="G6" s="239">
        <v>83</v>
      </c>
      <c r="H6" s="238">
        <v>10.96</v>
      </c>
      <c r="I6" s="237">
        <f t="shared" si="3"/>
        <v>783.54999999999984</v>
      </c>
      <c r="J6" s="239">
        <v>123</v>
      </c>
      <c r="K6" s="238">
        <v>9.9600000000000009</v>
      </c>
      <c r="L6" s="237">
        <f t="shared" si="4"/>
        <v>1163.3499999999997</v>
      </c>
      <c r="M6" s="241">
        <v>163</v>
      </c>
      <c r="N6" s="260">
        <v>9.9700000000000006</v>
      </c>
      <c r="O6" s="237">
        <f t="shared" si="5"/>
        <v>1536.2100000000009</v>
      </c>
      <c r="P6" s="245">
        <v>203</v>
      </c>
      <c r="Q6" s="238"/>
      <c r="R6" s="237">
        <f t="shared" si="6"/>
        <v>1546.120000000001</v>
      </c>
    </row>
    <row r="7" spans="1:22">
      <c r="A7" s="248">
        <f t="shared" si="0"/>
        <v>4</v>
      </c>
      <c r="B7" s="261">
        <v>9.1</v>
      </c>
      <c r="C7" s="237">
        <f t="shared" si="1"/>
        <v>37.33</v>
      </c>
      <c r="D7" s="239">
        <v>44</v>
      </c>
      <c r="E7" s="238">
        <v>10.06</v>
      </c>
      <c r="F7" s="237">
        <f t="shared" si="2"/>
        <v>412.54</v>
      </c>
      <c r="G7" s="239">
        <v>84</v>
      </c>
      <c r="H7" s="238">
        <v>9.94</v>
      </c>
      <c r="I7" s="237">
        <f t="shared" si="3"/>
        <v>793.4899999999999</v>
      </c>
      <c r="J7" s="239">
        <v>124</v>
      </c>
      <c r="K7" s="238">
        <v>9.93</v>
      </c>
      <c r="L7" s="237">
        <f t="shared" si="4"/>
        <v>1173.2799999999997</v>
      </c>
      <c r="M7" s="241">
        <v>164</v>
      </c>
      <c r="N7" s="260">
        <v>9.91</v>
      </c>
      <c r="O7" s="237">
        <f t="shared" si="5"/>
        <v>1546.120000000001</v>
      </c>
      <c r="P7" s="239">
        <v>204</v>
      </c>
      <c r="Q7" s="238"/>
      <c r="R7" s="237">
        <f t="shared" si="6"/>
        <v>1546.120000000001</v>
      </c>
      <c r="S7" s="228"/>
    </row>
    <row r="8" spans="1:22">
      <c r="A8" s="248">
        <f t="shared" si="0"/>
        <v>5</v>
      </c>
      <c r="B8" s="260">
        <v>9.4600000000000009</v>
      </c>
      <c r="C8" s="237">
        <f t="shared" si="1"/>
        <v>46.79</v>
      </c>
      <c r="D8" s="239">
        <v>45</v>
      </c>
      <c r="E8" s="238">
        <v>9.49</v>
      </c>
      <c r="F8" s="237">
        <f t="shared" si="2"/>
        <v>422.03000000000003</v>
      </c>
      <c r="G8" s="239">
        <v>85</v>
      </c>
      <c r="H8" s="238">
        <v>9.9499999999999993</v>
      </c>
      <c r="I8" s="237">
        <f t="shared" si="3"/>
        <v>803.43999999999994</v>
      </c>
      <c r="J8" s="239">
        <v>125</v>
      </c>
      <c r="K8" s="238">
        <v>9.42</v>
      </c>
      <c r="L8" s="237">
        <f t="shared" si="4"/>
        <v>1182.6999999999998</v>
      </c>
      <c r="M8" s="241">
        <v>165</v>
      </c>
      <c r="N8" s="260"/>
      <c r="O8" s="237">
        <f t="shared" si="5"/>
        <v>1546.120000000001</v>
      </c>
      <c r="P8" s="245">
        <v>205</v>
      </c>
      <c r="Q8" s="238"/>
      <c r="R8" s="237">
        <f t="shared" si="6"/>
        <v>1546.120000000001</v>
      </c>
    </row>
    <row r="9" spans="1:22">
      <c r="A9" s="242">
        <f t="shared" si="0"/>
        <v>6</v>
      </c>
      <c r="B9" s="260">
        <v>9.5</v>
      </c>
      <c r="C9" s="237">
        <f t="shared" si="1"/>
        <v>56.29</v>
      </c>
      <c r="D9" s="239">
        <v>46</v>
      </c>
      <c r="E9" s="238">
        <v>9.44</v>
      </c>
      <c r="F9" s="237">
        <f t="shared" si="2"/>
        <v>431.47</v>
      </c>
      <c r="G9" s="239">
        <v>86</v>
      </c>
      <c r="H9" s="238">
        <v>9.42</v>
      </c>
      <c r="I9" s="237">
        <f t="shared" si="3"/>
        <v>812.8599999999999</v>
      </c>
      <c r="J9" s="239">
        <v>126</v>
      </c>
      <c r="K9" s="238">
        <v>9.27</v>
      </c>
      <c r="L9" s="237">
        <f t="shared" si="4"/>
        <v>1191.9699999999998</v>
      </c>
      <c r="M9" s="240">
        <v>166</v>
      </c>
      <c r="N9" s="260"/>
      <c r="O9" s="237">
        <f t="shared" si="5"/>
        <v>1546.120000000001</v>
      </c>
      <c r="P9" s="239">
        <v>206</v>
      </c>
      <c r="Q9" s="238"/>
      <c r="R9" s="237">
        <f t="shared" si="6"/>
        <v>1546.120000000001</v>
      </c>
      <c r="S9" s="228"/>
    </row>
    <row r="10" spans="1:22">
      <c r="A10" s="248">
        <f t="shared" si="0"/>
        <v>7</v>
      </c>
      <c r="B10" s="260">
        <v>9.2200000000000006</v>
      </c>
      <c r="C10" s="237">
        <f t="shared" si="1"/>
        <v>65.510000000000005</v>
      </c>
      <c r="D10" s="239">
        <v>47</v>
      </c>
      <c r="E10" s="238">
        <v>9.24</v>
      </c>
      <c r="F10" s="237">
        <f t="shared" si="2"/>
        <v>440.71000000000004</v>
      </c>
      <c r="G10" s="239">
        <v>87</v>
      </c>
      <c r="H10" s="238">
        <v>9.25</v>
      </c>
      <c r="I10" s="237">
        <f t="shared" si="3"/>
        <v>822.1099999999999</v>
      </c>
      <c r="J10" s="239">
        <v>127</v>
      </c>
      <c r="K10" s="238">
        <v>9.58</v>
      </c>
      <c r="L10" s="237">
        <f t="shared" si="4"/>
        <v>1201.5499999999997</v>
      </c>
      <c r="M10" s="241">
        <v>167</v>
      </c>
      <c r="N10" s="238"/>
      <c r="O10" s="237">
        <f t="shared" si="5"/>
        <v>1546.120000000001</v>
      </c>
      <c r="P10" s="245">
        <v>207</v>
      </c>
      <c r="Q10" s="238"/>
      <c r="R10" s="237">
        <f t="shared" si="6"/>
        <v>1546.120000000001</v>
      </c>
      <c r="T10" s="228"/>
    </row>
    <row r="11" spans="1:22">
      <c r="A11" s="248">
        <f t="shared" si="0"/>
        <v>8</v>
      </c>
      <c r="B11" s="260">
        <v>9.44</v>
      </c>
      <c r="C11" s="237">
        <f t="shared" si="1"/>
        <v>74.95</v>
      </c>
      <c r="D11" s="241">
        <v>48</v>
      </c>
      <c r="E11" s="238">
        <v>10.06</v>
      </c>
      <c r="F11" s="237">
        <f t="shared" si="2"/>
        <v>450.77000000000004</v>
      </c>
      <c r="G11" s="239">
        <v>88</v>
      </c>
      <c r="H11" s="238">
        <v>9.35</v>
      </c>
      <c r="I11" s="237">
        <f t="shared" si="3"/>
        <v>831.45999999999992</v>
      </c>
      <c r="J11" s="239">
        <v>128</v>
      </c>
      <c r="K11" s="238">
        <v>9.5</v>
      </c>
      <c r="L11" s="237">
        <f t="shared" si="4"/>
        <v>1211.0499999999997</v>
      </c>
      <c r="M11" s="241">
        <v>168</v>
      </c>
      <c r="N11" s="238"/>
      <c r="O11" s="237">
        <f t="shared" si="5"/>
        <v>1546.120000000001</v>
      </c>
      <c r="P11" s="239">
        <v>208</v>
      </c>
      <c r="Q11" s="238"/>
      <c r="R11" s="237">
        <f t="shared" si="6"/>
        <v>1546.120000000001</v>
      </c>
      <c r="S11" s="228"/>
      <c r="V11" s="205" t="s">
        <v>300</v>
      </c>
    </row>
    <row r="12" spans="1:22">
      <c r="A12" s="248">
        <f t="shared" si="0"/>
        <v>9</v>
      </c>
      <c r="B12" s="260">
        <v>9.49</v>
      </c>
      <c r="C12" s="237">
        <f t="shared" si="1"/>
        <v>84.44</v>
      </c>
      <c r="D12" s="241">
        <v>49</v>
      </c>
      <c r="E12" s="238">
        <v>9.33</v>
      </c>
      <c r="F12" s="237">
        <f t="shared" si="2"/>
        <v>460.1</v>
      </c>
      <c r="G12" s="239">
        <v>89</v>
      </c>
      <c r="H12" s="238">
        <v>9.3000000000000007</v>
      </c>
      <c r="I12" s="237">
        <f t="shared" si="3"/>
        <v>840.75999999999988</v>
      </c>
      <c r="J12" s="239">
        <v>129</v>
      </c>
      <c r="K12" s="238">
        <v>9.43</v>
      </c>
      <c r="L12" s="237">
        <f t="shared" si="4"/>
        <v>1220.4799999999998</v>
      </c>
      <c r="M12" s="241">
        <v>169</v>
      </c>
      <c r="N12" s="238"/>
      <c r="O12" s="237">
        <f t="shared" si="5"/>
        <v>1546.120000000001</v>
      </c>
      <c r="P12" s="245">
        <v>209</v>
      </c>
      <c r="Q12" s="238"/>
      <c r="R12" s="237">
        <f t="shared" si="6"/>
        <v>1546.120000000001</v>
      </c>
      <c r="T12" s="228"/>
    </row>
    <row r="13" spans="1:22">
      <c r="A13" s="248">
        <f t="shared" si="0"/>
        <v>10</v>
      </c>
      <c r="B13" s="260">
        <v>9.27</v>
      </c>
      <c r="C13" s="237">
        <f t="shared" si="1"/>
        <v>93.71</v>
      </c>
      <c r="D13" s="241">
        <v>50</v>
      </c>
      <c r="E13" s="238">
        <v>9.6199999999999992</v>
      </c>
      <c r="F13" s="237">
        <f t="shared" si="2"/>
        <v>469.72</v>
      </c>
      <c r="G13" s="239">
        <v>90</v>
      </c>
      <c r="H13" s="238">
        <v>9.39</v>
      </c>
      <c r="I13" s="237">
        <f t="shared" si="3"/>
        <v>850.14999999999986</v>
      </c>
      <c r="J13" s="239">
        <v>130</v>
      </c>
      <c r="K13" s="238">
        <v>9.5</v>
      </c>
      <c r="L13" s="237">
        <f t="shared" si="4"/>
        <v>1229.9799999999998</v>
      </c>
      <c r="M13" s="241">
        <v>170</v>
      </c>
      <c r="N13" s="238"/>
      <c r="O13" s="237">
        <f t="shared" si="5"/>
        <v>1546.120000000001</v>
      </c>
      <c r="P13" s="239">
        <v>210</v>
      </c>
      <c r="Q13" s="238"/>
      <c r="R13" s="237">
        <f t="shared" si="6"/>
        <v>1546.120000000001</v>
      </c>
      <c r="S13" s="259"/>
      <c r="T13" s="228"/>
    </row>
    <row r="14" spans="1:22">
      <c r="A14" s="248"/>
      <c r="B14" s="253">
        <f>SUM(B4:B13)</f>
        <v>93.71</v>
      </c>
      <c r="C14" s="253"/>
      <c r="D14" s="254"/>
      <c r="E14" s="253">
        <f>SUM(E4:E13)</f>
        <v>95.330000000000013</v>
      </c>
      <c r="F14" s="253"/>
      <c r="G14" s="254"/>
      <c r="H14" s="253">
        <f>SUM(H4:H13)</f>
        <v>96.109999999999985</v>
      </c>
      <c r="I14" s="253"/>
      <c r="J14" s="254"/>
      <c r="K14" s="253">
        <f>SUM(K4:K13)</f>
        <v>95.88</v>
      </c>
      <c r="L14" s="253"/>
      <c r="M14" s="255"/>
      <c r="N14" s="253">
        <f>SUM(N4:N13)</f>
        <v>39.17</v>
      </c>
      <c r="O14" s="253"/>
      <c r="P14" s="254"/>
      <c r="Q14" s="253">
        <f>SUM(Q4:Q13)</f>
        <v>0</v>
      </c>
      <c r="R14" s="253"/>
      <c r="S14" s="259"/>
      <c r="T14" s="228"/>
    </row>
    <row r="15" spans="1:22">
      <c r="A15" s="248">
        <v>11</v>
      </c>
      <c r="B15" s="238">
        <v>9.25</v>
      </c>
      <c r="C15" s="237">
        <f>C13+B15</f>
        <v>102.96</v>
      </c>
      <c r="D15" s="239">
        <v>51</v>
      </c>
      <c r="E15" s="238">
        <v>10.08</v>
      </c>
      <c r="F15" s="237">
        <f>F13+E15</f>
        <v>479.8</v>
      </c>
      <c r="G15" s="239">
        <v>91</v>
      </c>
      <c r="H15" s="238">
        <v>9.33</v>
      </c>
      <c r="I15" s="237">
        <f>I13+H15</f>
        <v>859.4799999999999</v>
      </c>
      <c r="J15" s="239">
        <v>131</v>
      </c>
      <c r="K15" s="238">
        <v>9.67</v>
      </c>
      <c r="L15" s="237">
        <f>L13+K15</f>
        <v>1239.6499999999999</v>
      </c>
      <c r="M15" s="241">
        <v>171</v>
      </c>
      <c r="N15" s="238"/>
      <c r="O15" s="237">
        <f>O13+N15</f>
        <v>1546.120000000001</v>
      </c>
      <c r="P15" s="239">
        <v>211</v>
      </c>
      <c r="Q15" s="238"/>
      <c r="R15" s="237">
        <f>R13+Q15</f>
        <v>1546.120000000001</v>
      </c>
      <c r="S15" s="259"/>
    </row>
    <row r="16" spans="1:22">
      <c r="A16" s="248">
        <v>12</v>
      </c>
      <c r="B16" s="238">
        <v>9.41</v>
      </c>
      <c r="C16" s="237">
        <f t="shared" ref="C16:C24" si="7">C15+B16</f>
        <v>112.36999999999999</v>
      </c>
      <c r="D16" s="239">
        <v>52</v>
      </c>
      <c r="E16" s="238">
        <v>9.3000000000000007</v>
      </c>
      <c r="F16" s="237">
        <f t="shared" ref="F16:F24" si="8">F15+E16</f>
        <v>489.1</v>
      </c>
      <c r="G16" s="239">
        <v>92</v>
      </c>
      <c r="H16" s="238">
        <v>9.3000000000000007</v>
      </c>
      <c r="I16" s="237">
        <f t="shared" ref="I16:I24" si="9">I15+H16</f>
        <v>868.77999999999986</v>
      </c>
      <c r="J16" s="239">
        <v>132</v>
      </c>
      <c r="K16" s="238">
        <v>9.64</v>
      </c>
      <c r="L16" s="237">
        <f t="shared" ref="L16:L24" si="10">L15+K16</f>
        <v>1249.29</v>
      </c>
      <c r="M16" s="240">
        <v>172</v>
      </c>
      <c r="N16" s="238"/>
      <c r="O16" s="237">
        <f t="shared" ref="O16:O24" si="11">O15+N16</f>
        <v>1546.120000000001</v>
      </c>
      <c r="P16" s="239">
        <v>212</v>
      </c>
      <c r="Q16" s="238"/>
      <c r="R16" s="237">
        <f t="shared" ref="R16:R24" si="12">R15+Q16</f>
        <v>1546.120000000001</v>
      </c>
    </row>
    <row r="17" spans="1:20">
      <c r="A17" s="248">
        <v>13</v>
      </c>
      <c r="B17" s="238">
        <v>9.2200000000000006</v>
      </c>
      <c r="C17" s="237">
        <f t="shared" si="7"/>
        <v>121.58999999999999</v>
      </c>
      <c r="D17" s="241">
        <v>53</v>
      </c>
      <c r="E17" s="238">
        <v>9.9499999999999993</v>
      </c>
      <c r="F17" s="237">
        <f t="shared" si="8"/>
        <v>499.05</v>
      </c>
      <c r="G17" s="241">
        <v>93</v>
      </c>
      <c r="H17" s="238">
        <v>9.26</v>
      </c>
      <c r="I17" s="237">
        <f t="shared" si="9"/>
        <v>878.03999999999985</v>
      </c>
      <c r="J17" s="239">
        <v>133</v>
      </c>
      <c r="K17" s="238">
        <v>8.17</v>
      </c>
      <c r="L17" s="237">
        <f t="shared" si="10"/>
        <v>1257.46</v>
      </c>
      <c r="M17" s="241">
        <v>173</v>
      </c>
      <c r="N17" s="238"/>
      <c r="O17" s="237">
        <f t="shared" si="11"/>
        <v>1546.120000000001</v>
      </c>
      <c r="P17" s="239">
        <v>213</v>
      </c>
      <c r="Q17" s="238"/>
      <c r="R17" s="237">
        <f t="shared" si="12"/>
        <v>1546.120000000001</v>
      </c>
      <c r="T17" s="228"/>
    </row>
    <row r="18" spans="1:20">
      <c r="A18" s="248">
        <v>14</v>
      </c>
      <c r="B18" s="238">
        <v>9.27</v>
      </c>
      <c r="C18" s="237">
        <f t="shared" si="7"/>
        <v>130.85999999999999</v>
      </c>
      <c r="D18" s="239">
        <v>54</v>
      </c>
      <c r="E18" s="238">
        <v>9.3800000000000008</v>
      </c>
      <c r="F18" s="237">
        <f t="shared" si="8"/>
        <v>508.43</v>
      </c>
      <c r="G18" s="239">
        <v>94</v>
      </c>
      <c r="H18" s="238">
        <v>9.3800000000000008</v>
      </c>
      <c r="I18" s="237">
        <f t="shared" si="9"/>
        <v>887.41999999999985</v>
      </c>
      <c r="J18" s="240">
        <v>134</v>
      </c>
      <c r="K18" s="238">
        <v>9.4</v>
      </c>
      <c r="L18" s="237">
        <f t="shared" si="10"/>
        <v>1266.8600000000001</v>
      </c>
      <c r="M18" s="241">
        <v>174</v>
      </c>
      <c r="N18" s="238"/>
      <c r="O18" s="237">
        <f t="shared" si="11"/>
        <v>1546.120000000001</v>
      </c>
      <c r="P18" s="239">
        <v>214</v>
      </c>
      <c r="Q18" s="238"/>
      <c r="R18" s="237">
        <f t="shared" si="12"/>
        <v>1546.120000000001</v>
      </c>
      <c r="T18" s="228"/>
    </row>
    <row r="19" spans="1:20">
      <c r="A19" s="248">
        <v>15</v>
      </c>
      <c r="B19" s="238">
        <v>9.4600000000000009</v>
      </c>
      <c r="C19" s="237">
        <f t="shared" si="7"/>
        <v>140.32</v>
      </c>
      <c r="D19" s="239">
        <v>55</v>
      </c>
      <c r="E19" s="238">
        <v>10.06</v>
      </c>
      <c r="F19" s="237">
        <f t="shared" si="8"/>
        <v>518.49</v>
      </c>
      <c r="G19" s="239">
        <v>95</v>
      </c>
      <c r="H19" s="238">
        <v>9.43</v>
      </c>
      <c r="I19" s="237">
        <f t="shared" si="9"/>
        <v>896.8499999999998</v>
      </c>
      <c r="J19" s="240">
        <v>135</v>
      </c>
      <c r="K19" s="238">
        <v>8.3000000000000007</v>
      </c>
      <c r="L19" s="237">
        <f t="shared" si="10"/>
        <v>1275.1600000000001</v>
      </c>
      <c r="M19" s="241">
        <v>175</v>
      </c>
      <c r="N19" s="238"/>
      <c r="O19" s="237">
        <f t="shared" si="11"/>
        <v>1546.120000000001</v>
      </c>
      <c r="P19" s="239">
        <v>215</v>
      </c>
      <c r="Q19" s="238"/>
      <c r="R19" s="237">
        <f t="shared" si="12"/>
        <v>1546.120000000001</v>
      </c>
      <c r="T19" s="228"/>
    </row>
    <row r="20" spans="1:20">
      <c r="A20" s="248">
        <v>16</v>
      </c>
      <c r="B20" s="238">
        <v>8.36</v>
      </c>
      <c r="C20" s="237">
        <f t="shared" si="7"/>
        <v>148.68</v>
      </c>
      <c r="D20" s="241">
        <v>56</v>
      </c>
      <c r="E20" s="238">
        <v>10.08</v>
      </c>
      <c r="F20" s="237">
        <f t="shared" si="8"/>
        <v>528.57000000000005</v>
      </c>
      <c r="G20" s="239">
        <v>96</v>
      </c>
      <c r="H20" s="238">
        <v>9.9700000000000006</v>
      </c>
      <c r="I20" s="237">
        <f t="shared" si="9"/>
        <v>906.81999999999982</v>
      </c>
      <c r="J20" s="241">
        <v>136</v>
      </c>
      <c r="K20" s="238">
        <v>8.19</v>
      </c>
      <c r="L20" s="237">
        <f t="shared" si="10"/>
        <v>1283.3500000000001</v>
      </c>
      <c r="M20" s="241">
        <v>176</v>
      </c>
      <c r="N20" s="238"/>
      <c r="O20" s="237">
        <f t="shared" si="11"/>
        <v>1546.120000000001</v>
      </c>
      <c r="P20" s="239">
        <v>216</v>
      </c>
      <c r="Q20" s="238"/>
      <c r="R20" s="237">
        <f t="shared" si="12"/>
        <v>1546.120000000001</v>
      </c>
      <c r="T20" s="228"/>
    </row>
    <row r="21" spans="1:20">
      <c r="A21" s="248">
        <v>17</v>
      </c>
      <c r="B21" s="238">
        <v>9.3699999999999992</v>
      </c>
      <c r="C21" s="237">
        <f t="shared" si="7"/>
        <v>158.05000000000001</v>
      </c>
      <c r="D21" s="241">
        <v>57</v>
      </c>
      <c r="E21" s="238">
        <v>9.3800000000000008</v>
      </c>
      <c r="F21" s="237">
        <f t="shared" si="8"/>
        <v>537.95000000000005</v>
      </c>
      <c r="G21" s="239">
        <v>97</v>
      </c>
      <c r="H21" s="238">
        <v>9.4700000000000006</v>
      </c>
      <c r="I21" s="237">
        <f t="shared" si="9"/>
        <v>916.28999999999985</v>
      </c>
      <c r="J21" s="241">
        <v>137</v>
      </c>
      <c r="K21" s="238">
        <v>8.41</v>
      </c>
      <c r="L21" s="237">
        <f t="shared" si="10"/>
        <v>1291.7600000000002</v>
      </c>
      <c r="M21" s="241">
        <v>177</v>
      </c>
      <c r="N21" s="238"/>
      <c r="O21" s="258">
        <f t="shared" si="11"/>
        <v>1546.120000000001</v>
      </c>
      <c r="P21" s="239">
        <v>217</v>
      </c>
      <c r="Q21" s="238"/>
      <c r="R21" s="237">
        <f t="shared" si="12"/>
        <v>1546.120000000001</v>
      </c>
    </row>
    <row r="22" spans="1:20">
      <c r="A22" s="248">
        <v>18</v>
      </c>
      <c r="B22" s="238">
        <v>9.6199999999999992</v>
      </c>
      <c r="C22" s="237">
        <f t="shared" si="7"/>
        <v>167.67000000000002</v>
      </c>
      <c r="D22" s="239">
        <v>58</v>
      </c>
      <c r="E22" s="238">
        <v>9.2799999999999994</v>
      </c>
      <c r="F22" s="237">
        <f t="shared" si="8"/>
        <v>547.23</v>
      </c>
      <c r="G22" s="239">
        <v>98</v>
      </c>
      <c r="H22" s="238">
        <v>9.3000000000000007</v>
      </c>
      <c r="I22" s="237">
        <f t="shared" si="9"/>
        <v>925.5899999999998</v>
      </c>
      <c r="J22" s="240">
        <v>138</v>
      </c>
      <c r="K22" s="257">
        <v>8.32</v>
      </c>
      <c r="L22" s="237">
        <f t="shared" si="10"/>
        <v>1300.0800000000002</v>
      </c>
      <c r="M22" s="240">
        <v>178</v>
      </c>
      <c r="N22" s="238"/>
      <c r="O22" s="237">
        <f t="shared" si="11"/>
        <v>1546.120000000001</v>
      </c>
      <c r="P22" s="239">
        <v>218</v>
      </c>
      <c r="Q22" s="238"/>
      <c r="R22" s="237">
        <f t="shared" si="12"/>
        <v>1546.120000000001</v>
      </c>
    </row>
    <row r="23" spans="1:20">
      <c r="A23" s="248">
        <v>19</v>
      </c>
      <c r="B23" s="238">
        <v>9.43</v>
      </c>
      <c r="C23" s="237">
        <f t="shared" si="7"/>
        <v>177.10000000000002</v>
      </c>
      <c r="D23" s="256">
        <v>59</v>
      </c>
      <c r="E23" s="238">
        <v>10.1</v>
      </c>
      <c r="F23" s="237">
        <f t="shared" si="8"/>
        <v>557.33000000000004</v>
      </c>
      <c r="G23" s="239">
        <v>99</v>
      </c>
      <c r="H23" s="238">
        <v>9.3800000000000008</v>
      </c>
      <c r="I23" s="237">
        <f t="shared" si="9"/>
        <v>934.9699999999998</v>
      </c>
      <c r="J23" s="241">
        <v>139</v>
      </c>
      <c r="K23" s="238">
        <v>8.99</v>
      </c>
      <c r="L23" s="237">
        <f t="shared" si="10"/>
        <v>1309.0700000000002</v>
      </c>
      <c r="M23" s="241">
        <v>179</v>
      </c>
      <c r="N23" s="238"/>
      <c r="O23" s="237">
        <f t="shared" si="11"/>
        <v>1546.120000000001</v>
      </c>
      <c r="P23" s="241">
        <v>219</v>
      </c>
      <c r="Q23" s="238"/>
      <c r="R23" s="237">
        <f t="shared" si="12"/>
        <v>1546.120000000001</v>
      </c>
    </row>
    <row r="24" spans="1:20">
      <c r="A24" s="248">
        <v>20</v>
      </c>
      <c r="B24" s="238">
        <v>9.18</v>
      </c>
      <c r="C24" s="237">
        <f t="shared" si="7"/>
        <v>186.28000000000003</v>
      </c>
      <c r="D24" s="241">
        <v>60</v>
      </c>
      <c r="E24" s="238">
        <v>9.33</v>
      </c>
      <c r="F24" s="237">
        <f t="shared" si="8"/>
        <v>566.66000000000008</v>
      </c>
      <c r="G24" s="239">
        <v>100</v>
      </c>
      <c r="H24" s="238">
        <v>9.4</v>
      </c>
      <c r="I24" s="237">
        <f t="shared" si="9"/>
        <v>944.36999999999978</v>
      </c>
      <c r="J24" s="241">
        <v>140</v>
      </c>
      <c r="K24" s="238">
        <v>8.34</v>
      </c>
      <c r="L24" s="237">
        <f t="shared" si="10"/>
        <v>1317.41</v>
      </c>
      <c r="M24" s="241">
        <v>180</v>
      </c>
      <c r="N24" s="238"/>
      <c r="O24" s="237">
        <f t="shared" si="11"/>
        <v>1546.120000000001</v>
      </c>
      <c r="P24" s="239">
        <v>220</v>
      </c>
      <c r="Q24" s="238"/>
      <c r="R24" s="237">
        <f t="shared" si="12"/>
        <v>1546.120000000001</v>
      </c>
    </row>
    <row r="25" spans="1:20">
      <c r="A25" s="248"/>
      <c r="B25" s="253">
        <f>SUM(B15:B24)</f>
        <v>92.570000000000022</v>
      </c>
      <c r="C25" s="253"/>
      <c r="D25" s="254"/>
      <c r="E25" s="253">
        <f>SUM(E15:E24)</f>
        <v>96.94</v>
      </c>
      <c r="F25" s="253"/>
      <c r="G25" s="254"/>
      <c r="H25" s="253">
        <f>SUM(H15:H24)</f>
        <v>94.22</v>
      </c>
      <c r="I25" s="253"/>
      <c r="J25" s="254"/>
      <c r="K25" s="253">
        <f>SUM(K15:K24)</f>
        <v>87.429999999999993</v>
      </c>
      <c r="L25" s="253"/>
      <c r="M25" s="255"/>
      <c r="N25" s="253">
        <f>SUM(N15:N24)</f>
        <v>0</v>
      </c>
      <c r="O25" s="253"/>
      <c r="P25" s="254"/>
      <c r="Q25" s="253">
        <f>SUM(Q15:Q24)</f>
        <v>0</v>
      </c>
      <c r="R25" s="253"/>
    </row>
    <row r="26" spans="1:20">
      <c r="A26" s="248">
        <v>21</v>
      </c>
      <c r="B26" s="238">
        <v>9.57</v>
      </c>
      <c r="C26" s="237">
        <f>C24+B26</f>
        <v>195.85000000000002</v>
      </c>
      <c r="D26" s="241">
        <v>61</v>
      </c>
      <c r="E26" s="238">
        <v>9.31</v>
      </c>
      <c r="F26" s="237">
        <f>F24+E26</f>
        <v>575.97</v>
      </c>
      <c r="G26" s="239">
        <v>101</v>
      </c>
      <c r="H26" s="238">
        <v>9.4</v>
      </c>
      <c r="I26" s="237">
        <f>I24+H26</f>
        <v>953.76999999999975</v>
      </c>
      <c r="J26" s="240">
        <v>141</v>
      </c>
      <c r="K26" s="238">
        <v>9.2100000000000009</v>
      </c>
      <c r="L26" s="237">
        <f>L24+K26</f>
        <v>1326.6200000000001</v>
      </c>
      <c r="M26" s="241">
        <v>181</v>
      </c>
      <c r="N26" s="238"/>
      <c r="O26" s="237">
        <f>O24+N26</f>
        <v>1546.120000000001</v>
      </c>
      <c r="P26" s="239">
        <v>221</v>
      </c>
      <c r="Q26" s="238"/>
      <c r="R26" s="237">
        <f>R24+Q26</f>
        <v>1546.120000000001</v>
      </c>
    </row>
    <row r="27" spans="1:20">
      <c r="A27" s="248">
        <v>22</v>
      </c>
      <c r="B27" s="238">
        <v>9.48</v>
      </c>
      <c r="C27" s="237">
        <f t="shared" ref="C27:C35" si="13">C26+B27</f>
        <v>205.33</v>
      </c>
      <c r="D27" s="239">
        <v>62</v>
      </c>
      <c r="E27" s="238">
        <v>10.08</v>
      </c>
      <c r="F27" s="237">
        <f t="shared" ref="F27:F35" si="14">F26+E27</f>
        <v>586.05000000000007</v>
      </c>
      <c r="G27" s="239">
        <v>102</v>
      </c>
      <c r="H27" s="238">
        <v>9.31</v>
      </c>
      <c r="I27" s="237">
        <f t="shared" ref="I27:I35" si="15">I26+H27</f>
        <v>963.0799999999997</v>
      </c>
      <c r="J27" s="241">
        <v>142</v>
      </c>
      <c r="K27" s="238">
        <v>8.19</v>
      </c>
      <c r="L27" s="237">
        <f t="shared" ref="L27:L35" si="16">L26+K27</f>
        <v>1334.8100000000002</v>
      </c>
      <c r="M27" s="241">
        <v>182</v>
      </c>
      <c r="N27" s="238"/>
      <c r="O27" s="237">
        <f t="shared" ref="O27:O35" si="17">O26+N27</f>
        <v>1546.120000000001</v>
      </c>
      <c r="P27" s="239">
        <v>222</v>
      </c>
      <c r="Q27" s="238"/>
      <c r="R27" s="237">
        <f t="shared" ref="R27:R35" si="18">R26+Q27</f>
        <v>1546.120000000001</v>
      </c>
    </row>
    <row r="28" spans="1:20">
      <c r="A28" s="248">
        <v>23</v>
      </c>
      <c r="B28" s="238">
        <v>9.58</v>
      </c>
      <c r="C28" s="237">
        <f t="shared" si="13"/>
        <v>214.91000000000003</v>
      </c>
      <c r="D28" s="239">
        <v>63</v>
      </c>
      <c r="E28" s="238">
        <v>9.3800000000000008</v>
      </c>
      <c r="F28" s="237">
        <f t="shared" si="14"/>
        <v>595.43000000000006</v>
      </c>
      <c r="G28" s="241">
        <v>103</v>
      </c>
      <c r="H28" s="238">
        <v>9.9600000000000009</v>
      </c>
      <c r="I28" s="237">
        <f t="shared" si="15"/>
        <v>973.03999999999974</v>
      </c>
      <c r="J28" s="241">
        <v>143</v>
      </c>
      <c r="K28" s="238">
        <v>8.5299999999999994</v>
      </c>
      <c r="L28" s="237">
        <f t="shared" si="16"/>
        <v>1343.3400000000001</v>
      </c>
      <c r="M28" s="241">
        <v>183</v>
      </c>
      <c r="N28" s="238"/>
      <c r="O28" s="237">
        <f t="shared" si="17"/>
        <v>1546.120000000001</v>
      </c>
      <c r="P28" s="239">
        <v>223</v>
      </c>
      <c r="Q28" s="238"/>
      <c r="R28" s="237">
        <f t="shared" si="18"/>
        <v>1546.120000000001</v>
      </c>
    </row>
    <row r="29" spans="1:20">
      <c r="A29" s="242">
        <v>24</v>
      </c>
      <c r="B29" s="238">
        <v>9.5399999999999991</v>
      </c>
      <c r="C29" s="237">
        <f t="shared" si="13"/>
        <v>224.45000000000002</v>
      </c>
      <c r="D29" s="239">
        <v>64</v>
      </c>
      <c r="E29" s="238">
        <v>9.3800000000000008</v>
      </c>
      <c r="F29" s="237">
        <f t="shared" si="14"/>
        <v>604.81000000000006</v>
      </c>
      <c r="G29" s="239">
        <v>104</v>
      </c>
      <c r="H29" s="238">
        <v>9.35</v>
      </c>
      <c r="I29" s="237">
        <f t="shared" si="15"/>
        <v>982.38999999999976</v>
      </c>
      <c r="J29" s="241">
        <v>144</v>
      </c>
      <c r="K29" s="238">
        <v>9.25</v>
      </c>
      <c r="L29" s="237">
        <f t="shared" si="16"/>
        <v>1352.5900000000001</v>
      </c>
      <c r="M29" s="241">
        <v>184</v>
      </c>
      <c r="N29" s="238"/>
      <c r="O29" s="237">
        <f t="shared" si="17"/>
        <v>1546.120000000001</v>
      </c>
      <c r="P29" s="239">
        <v>224</v>
      </c>
      <c r="Q29" s="238"/>
      <c r="R29" s="237">
        <f t="shared" si="18"/>
        <v>1546.120000000001</v>
      </c>
    </row>
    <row r="30" spans="1:20">
      <c r="A30" s="248">
        <v>25</v>
      </c>
      <c r="B30" s="238">
        <v>9.3699999999999992</v>
      </c>
      <c r="C30" s="237">
        <f t="shared" si="13"/>
        <v>233.82000000000002</v>
      </c>
      <c r="D30" s="241">
        <v>65</v>
      </c>
      <c r="E30" s="238">
        <v>9.16</v>
      </c>
      <c r="F30" s="237">
        <f t="shared" si="14"/>
        <v>613.97</v>
      </c>
      <c r="G30" s="239">
        <v>105</v>
      </c>
      <c r="H30" s="238">
        <v>9.5399999999999991</v>
      </c>
      <c r="I30" s="237">
        <f t="shared" si="15"/>
        <v>991.92999999999972</v>
      </c>
      <c r="J30" s="239">
        <v>145</v>
      </c>
      <c r="K30" s="238">
        <v>9.39</v>
      </c>
      <c r="L30" s="237">
        <f t="shared" si="16"/>
        <v>1361.9800000000002</v>
      </c>
      <c r="M30" s="241">
        <v>185</v>
      </c>
      <c r="N30" s="238"/>
      <c r="O30" s="237">
        <f t="shared" si="17"/>
        <v>1546.120000000001</v>
      </c>
      <c r="P30" s="239">
        <v>225</v>
      </c>
      <c r="Q30" s="238"/>
      <c r="R30" s="237">
        <f t="shared" si="18"/>
        <v>1546.120000000001</v>
      </c>
    </row>
    <row r="31" spans="1:20">
      <c r="A31" s="248">
        <v>26</v>
      </c>
      <c r="B31" s="238">
        <v>9.2799999999999994</v>
      </c>
      <c r="C31" s="237">
        <f t="shared" si="13"/>
        <v>243.10000000000002</v>
      </c>
      <c r="D31" s="239">
        <v>66</v>
      </c>
      <c r="E31" s="238">
        <v>9.07</v>
      </c>
      <c r="F31" s="237">
        <f t="shared" si="14"/>
        <v>623.04000000000008</v>
      </c>
      <c r="G31" s="239">
        <v>106</v>
      </c>
      <c r="H31" s="238">
        <v>9.3000000000000007</v>
      </c>
      <c r="I31" s="237">
        <f t="shared" si="15"/>
        <v>1001.2299999999997</v>
      </c>
      <c r="J31" s="239">
        <v>146</v>
      </c>
      <c r="K31" s="238">
        <v>9.3800000000000008</v>
      </c>
      <c r="L31" s="237">
        <f t="shared" si="16"/>
        <v>1371.3600000000004</v>
      </c>
      <c r="M31" s="239">
        <v>186</v>
      </c>
      <c r="N31" s="238"/>
      <c r="O31" s="237">
        <f t="shared" si="17"/>
        <v>1546.120000000001</v>
      </c>
      <c r="P31" s="239">
        <v>226</v>
      </c>
      <c r="Q31" s="238"/>
      <c r="R31" s="237">
        <f t="shared" si="18"/>
        <v>1546.120000000001</v>
      </c>
    </row>
    <row r="32" spans="1:20">
      <c r="A32" s="248">
        <v>27</v>
      </c>
      <c r="B32" s="238">
        <v>9.39</v>
      </c>
      <c r="C32" s="237">
        <f t="shared" si="13"/>
        <v>252.49</v>
      </c>
      <c r="D32" s="239">
        <v>67</v>
      </c>
      <c r="E32" s="238">
        <v>9.3699999999999992</v>
      </c>
      <c r="F32" s="237">
        <f t="shared" si="14"/>
        <v>632.41000000000008</v>
      </c>
      <c r="G32" s="239">
        <v>107</v>
      </c>
      <c r="H32" s="238">
        <v>9.6300000000000008</v>
      </c>
      <c r="I32" s="237">
        <f t="shared" si="15"/>
        <v>1010.8599999999997</v>
      </c>
      <c r="J32" s="240">
        <v>147</v>
      </c>
      <c r="K32" s="238">
        <v>9.94</v>
      </c>
      <c r="L32" s="237">
        <f t="shared" si="16"/>
        <v>1381.3000000000004</v>
      </c>
      <c r="M32" s="239">
        <v>187</v>
      </c>
      <c r="N32" s="238"/>
      <c r="O32" s="237">
        <f t="shared" si="17"/>
        <v>1546.120000000001</v>
      </c>
      <c r="P32" s="239">
        <v>227</v>
      </c>
      <c r="Q32" s="238"/>
      <c r="R32" s="237">
        <f t="shared" si="18"/>
        <v>1546.120000000001</v>
      </c>
    </row>
    <row r="33" spans="1:21">
      <c r="A33" s="248">
        <v>28</v>
      </c>
      <c r="B33" s="238">
        <v>9.5</v>
      </c>
      <c r="C33" s="237">
        <f t="shared" si="13"/>
        <v>261.99</v>
      </c>
      <c r="D33" s="239">
        <v>68</v>
      </c>
      <c r="E33" s="238">
        <v>9.4700000000000006</v>
      </c>
      <c r="F33" s="237">
        <f t="shared" si="14"/>
        <v>641.88000000000011</v>
      </c>
      <c r="G33" s="239">
        <v>108</v>
      </c>
      <c r="H33" s="238">
        <v>9.09</v>
      </c>
      <c r="I33" s="237">
        <f t="shared" si="15"/>
        <v>1019.9499999999997</v>
      </c>
      <c r="J33" s="239">
        <v>148</v>
      </c>
      <c r="K33" s="238">
        <v>9.2899999999999991</v>
      </c>
      <c r="L33" s="237">
        <f t="shared" si="16"/>
        <v>1390.5900000000004</v>
      </c>
      <c r="M33" s="239">
        <v>188</v>
      </c>
      <c r="N33" s="238"/>
      <c r="O33" s="237">
        <f t="shared" si="17"/>
        <v>1546.120000000001</v>
      </c>
      <c r="P33" s="239">
        <v>228</v>
      </c>
      <c r="Q33" s="238"/>
      <c r="R33" s="237">
        <f t="shared" si="18"/>
        <v>1546.120000000001</v>
      </c>
    </row>
    <row r="34" spans="1:21">
      <c r="A34" s="248">
        <v>29</v>
      </c>
      <c r="B34" s="238">
        <v>9.2899999999999991</v>
      </c>
      <c r="C34" s="237">
        <f t="shared" si="13"/>
        <v>271.28000000000003</v>
      </c>
      <c r="D34" s="241">
        <v>69</v>
      </c>
      <c r="E34" s="238">
        <v>9.4600000000000009</v>
      </c>
      <c r="F34" s="237">
        <f t="shared" si="14"/>
        <v>651.34000000000015</v>
      </c>
      <c r="G34" s="239">
        <v>109</v>
      </c>
      <c r="H34" s="238">
        <v>9.6</v>
      </c>
      <c r="I34" s="237">
        <f t="shared" si="15"/>
        <v>1029.5499999999997</v>
      </c>
      <c r="J34" s="240">
        <v>149</v>
      </c>
      <c r="K34" s="238">
        <v>9.93</v>
      </c>
      <c r="L34" s="237">
        <f t="shared" si="16"/>
        <v>1400.5200000000004</v>
      </c>
      <c r="M34" s="239">
        <v>189</v>
      </c>
      <c r="N34" s="238"/>
      <c r="O34" s="237">
        <f t="shared" si="17"/>
        <v>1546.120000000001</v>
      </c>
      <c r="P34" s="239">
        <v>229</v>
      </c>
      <c r="Q34" s="238"/>
      <c r="R34" s="237">
        <f t="shared" si="18"/>
        <v>1546.120000000001</v>
      </c>
    </row>
    <row r="35" spans="1:21">
      <c r="A35" s="248">
        <v>30</v>
      </c>
      <c r="B35" s="238">
        <v>9.1300000000000008</v>
      </c>
      <c r="C35" s="237">
        <f t="shared" si="13"/>
        <v>280.41000000000003</v>
      </c>
      <c r="D35" s="241">
        <v>70</v>
      </c>
      <c r="E35" s="238">
        <v>9.3000000000000007</v>
      </c>
      <c r="F35" s="237">
        <f t="shared" si="14"/>
        <v>660.6400000000001</v>
      </c>
      <c r="G35" s="239">
        <v>110</v>
      </c>
      <c r="H35" s="238">
        <v>9.6300000000000008</v>
      </c>
      <c r="I35" s="237">
        <f t="shared" si="15"/>
        <v>1039.1799999999998</v>
      </c>
      <c r="J35" s="240">
        <v>150</v>
      </c>
      <c r="K35" s="238">
        <v>9.25</v>
      </c>
      <c r="L35" s="237">
        <f t="shared" si="16"/>
        <v>1409.7700000000004</v>
      </c>
      <c r="M35" s="239">
        <v>190</v>
      </c>
      <c r="N35" s="238"/>
      <c r="O35" s="237">
        <f t="shared" si="17"/>
        <v>1546.120000000001</v>
      </c>
      <c r="P35" s="239">
        <v>230</v>
      </c>
      <c r="Q35" s="238"/>
      <c r="R35" s="237">
        <f t="shared" si="18"/>
        <v>1546.120000000001</v>
      </c>
    </row>
    <row r="36" spans="1:21">
      <c r="A36" s="248"/>
      <c r="B36" s="253">
        <f>SUM(B26:B35)</f>
        <v>94.13</v>
      </c>
      <c r="C36" s="253"/>
      <c r="D36" s="254"/>
      <c r="E36" s="253">
        <f>SUM(E26:E35)</f>
        <v>93.98</v>
      </c>
      <c r="F36" s="253"/>
      <c r="G36" s="254"/>
      <c r="H36" s="253">
        <f>SUM(H26:H35)</f>
        <v>94.809999999999988</v>
      </c>
      <c r="I36" s="253"/>
      <c r="J36" s="254"/>
      <c r="K36" s="253">
        <f>SUM(K26:K35)</f>
        <v>92.360000000000014</v>
      </c>
      <c r="L36" s="253"/>
      <c r="M36" s="254"/>
      <c r="N36" s="253">
        <f>SUM(N26:N35)</f>
        <v>0</v>
      </c>
      <c r="O36" s="253"/>
      <c r="P36" s="254"/>
      <c r="Q36" s="253">
        <f>SUM(Q26:Q35)</f>
        <v>0</v>
      </c>
      <c r="R36" s="253"/>
    </row>
    <row r="37" spans="1:21">
      <c r="A37" s="247">
        <v>31</v>
      </c>
      <c r="B37" s="252">
        <v>9.6199999999999992</v>
      </c>
      <c r="C37" s="251">
        <f>C35+B37</f>
        <v>290.03000000000003</v>
      </c>
      <c r="D37" s="245">
        <v>71</v>
      </c>
      <c r="E37" s="252">
        <v>9.42</v>
      </c>
      <c r="F37" s="251">
        <f>F35+E37</f>
        <v>670.06000000000006</v>
      </c>
      <c r="G37" s="245">
        <v>111</v>
      </c>
      <c r="H37" s="252">
        <v>9.42</v>
      </c>
      <c r="I37" s="251">
        <f>I35+H37</f>
        <v>1048.5999999999999</v>
      </c>
      <c r="J37" s="246">
        <v>151</v>
      </c>
      <c r="K37" s="252">
        <v>9.3800000000000008</v>
      </c>
      <c r="L37" s="251">
        <f>L35+K37</f>
        <v>1419.1500000000005</v>
      </c>
      <c r="M37" s="245">
        <v>191</v>
      </c>
      <c r="N37" s="252"/>
      <c r="O37" s="251">
        <f>O35+N37</f>
        <v>1546.120000000001</v>
      </c>
      <c r="P37" s="245">
        <v>231</v>
      </c>
      <c r="Q37" s="252"/>
      <c r="R37" s="251">
        <f>R35+Q37</f>
        <v>1546.120000000001</v>
      </c>
    </row>
    <row r="38" spans="1:21">
      <c r="A38" s="248">
        <v>32</v>
      </c>
      <c r="B38" s="238">
        <v>9.33</v>
      </c>
      <c r="C38" s="237">
        <f t="shared" ref="C38:C46" si="19">C37+B38</f>
        <v>299.36</v>
      </c>
      <c r="D38" s="239">
        <v>72</v>
      </c>
      <c r="E38" s="238">
        <v>9.17</v>
      </c>
      <c r="F38" s="237">
        <f t="shared" ref="F38:F46" si="20">F37+E38</f>
        <v>679.23</v>
      </c>
      <c r="G38" s="239">
        <v>112</v>
      </c>
      <c r="H38" s="238">
        <v>9.08</v>
      </c>
      <c r="I38" s="237">
        <f t="shared" ref="I38:I46" si="21">I37+H38</f>
        <v>1057.6799999999998</v>
      </c>
      <c r="J38" s="241">
        <v>152</v>
      </c>
      <c r="K38" s="238">
        <v>9.91</v>
      </c>
      <c r="L38" s="237">
        <f t="shared" ref="L38:L46" si="22">L37+K38</f>
        <v>1429.0600000000006</v>
      </c>
      <c r="M38" s="239">
        <v>192</v>
      </c>
      <c r="N38" s="238"/>
      <c r="O38" s="237">
        <f t="shared" ref="O38:O46" si="23">O37+N38</f>
        <v>1546.120000000001</v>
      </c>
      <c r="P38" s="239">
        <v>232</v>
      </c>
      <c r="Q38" s="238"/>
      <c r="R38" s="237">
        <f t="shared" ref="R38:R46" si="24">R37+Q38</f>
        <v>1546.120000000001</v>
      </c>
    </row>
    <row r="39" spans="1:21">
      <c r="A39" s="247">
        <v>33</v>
      </c>
      <c r="B39" s="238">
        <v>9.17</v>
      </c>
      <c r="C39" s="237">
        <f t="shared" si="19"/>
        <v>308.53000000000003</v>
      </c>
      <c r="D39" s="245">
        <v>73</v>
      </c>
      <c r="E39" s="238">
        <v>9.3699999999999992</v>
      </c>
      <c r="F39" s="237">
        <f t="shared" si="20"/>
        <v>688.6</v>
      </c>
      <c r="G39" s="245">
        <v>113</v>
      </c>
      <c r="H39" s="238">
        <v>9.5500000000000007</v>
      </c>
      <c r="I39" s="237">
        <f t="shared" si="21"/>
        <v>1067.2299999999998</v>
      </c>
      <c r="J39" s="249">
        <v>153</v>
      </c>
      <c r="K39" s="238">
        <v>9.27</v>
      </c>
      <c r="L39" s="237">
        <f t="shared" si="22"/>
        <v>1438.3300000000006</v>
      </c>
      <c r="M39" s="245">
        <v>193</v>
      </c>
      <c r="N39" s="238"/>
      <c r="O39" s="237">
        <f t="shared" si="23"/>
        <v>1546.120000000001</v>
      </c>
      <c r="P39" s="245">
        <v>233</v>
      </c>
      <c r="Q39" s="238"/>
      <c r="R39" s="237">
        <f t="shared" si="24"/>
        <v>1546.120000000001</v>
      </c>
    </row>
    <row r="40" spans="1:21">
      <c r="A40" s="248">
        <v>34</v>
      </c>
      <c r="B40" s="238">
        <v>9.5</v>
      </c>
      <c r="C40" s="237">
        <f t="shared" si="19"/>
        <v>318.03000000000003</v>
      </c>
      <c r="D40" s="239">
        <v>74</v>
      </c>
      <c r="E40" s="238">
        <v>9.3800000000000008</v>
      </c>
      <c r="F40" s="237">
        <f t="shared" si="20"/>
        <v>697.98</v>
      </c>
      <c r="G40" s="239">
        <v>114</v>
      </c>
      <c r="H40" s="238">
        <v>9.56</v>
      </c>
      <c r="I40" s="237">
        <f t="shared" si="21"/>
        <v>1076.7899999999997</v>
      </c>
      <c r="J40" s="240">
        <v>154</v>
      </c>
      <c r="K40" s="238">
        <v>9.24</v>
      </c>
      <c r="L40" s="237">
        <f t="shared" si="22"/>
        <v>1447.5700000000006</v>
      </c>
      <c r="M40" s="239">
        <v>194</v>
      </c>
      <c r="N40" s="238"/>
      <c r="O40" s="237">
        <f t="shared" si="23"/>
        <v>1546.120000000001</v>
      </c>
      <c r="P40" s="239">
        <v>234</v>
      </c>
      <c r="Q40" s="238"/>
      <c r="R40" s="237">
        <f t="shared" si="24"/>
        <v>1546.120000000001</v>
      </c>
    </row>
    <row r="41" spans="1:21">
      <c r="A41" s="247">
        <v>35</v>
      </c>
      <c r="B41" s="238">
        <v>9.4</v>
      </c>
      <c r="C41" s="237">
        <f t="shared" si="19"/>
        <v>327.43</v>
      </c>
      <c r="D41" s="245">
        <v>75</v>
      </c>
      <c r="E41" s="238">
        <v>9.2799999999999994</v>
      </c>
      <c r="F41" s="237">
        <f t="shared" si="20"/>
        <v>707.26</v>
      </c>
      <c r="G41" s="245">
        <v>115</v>
      </c>
      <c r="H41" s="238">
        <v>9.59</v>
      </c>
      <c r="I41" s="237">
        <f t="shared" si="21"/>
        <v>1086.3799999999997</v>
      </c>
      <c r="J41" s="249">
        <v>155</v>
      </c>
      <c r="K41" s="238">
        <v>9.9499999999999993</v>
      </c>
      <c r="L41" s="237">
        <f t="shared" si="22"/>
        <v>1457.5200000000007</v>
      </c>
      <c r="M41" s="245">
        <v>195</v>
      </c>
      <c r="N41" s="238"/>
      <c r="O41" s="237">
        <f t="shared" si="23"/>
        <v>1546.120000000001</v>
      </c>
      <c r="P41" s="245">
        <v>235</v>
      </c>
      <c r="Q41" s="238"/>
      <c r="R41" s="237">
        <f t="shared" si="24"/>
        <v>1546.120000000001</v>
      </c>
    </row>
    <row r="42" spans="1:21">
      <c r="A42" s="248">
        <v>36</v>
      </c>
      <c r="B42" s="238">
        <v>9.5</v>
      </c>
      <c r="C42" s="237">
        <f t="shared" si="19"/>
        <v>336.93</v>
      </c>
      <c r="D42" s="239">
        <v>76</v>
      </c>
      <c r="E42" s="238">
        <v>9.4</v>
      </c>
      <c r="F42" s="237">
        <f t="shared" si="20"/>
        <v>716.66</v>
      </c>
      <c r="G42" s="239">
        <v>116</v>
      </c>
      <c r="H42" s="238">
        <v>9.48</v>
      </c>
      <c r="I42" s="237">
        <f t="shared" si="21"/>
        <v>1095.8599999999997</v>
      </c>
      <c r="J42" s="240">
        <v>156</v>
      </c>
      <c r="K42" s="238">
        <v>9.67</v>
      </c>
      <c r="L42" s="250">
        <f t="shared" si="22"/>
        <v>1467.1900000000007</v>
      </c>
      <c r="M42" s="239">
        <v>196</v>
      </c>
      <c r="N42" s="238"/>
      <c r="O42" s="237">
        <f t="shared" si="23"/>
        <v>1546.120000000001</v>
      </c>
      <c r="P42" s="239">
        <v>236</v>
      </c>
      <c r="Q42" s="238"/>
      <c r="R42" s="237">
        <f t="shared" si="24"/>
        <v>1546.120000000001</v>
      </c>
    </row>
    <row r="43" spans="1:21">
      <c r="A43" s="247">
        <v>37</v>
      </c>
      <c r="B43" s="238">
        <v>9.2899999999999991</v>
      </c>
      <c r="C43" s="237">
        <f t="shared" si="19"/>
        <v>346.22</v>
      </c>
      <c r="D43" s="245">
        <v>77</v>
      </c>
      <c r="E43" s="238">
        <v>9.2899999999999991</v>
      </c>
      <c r="F43" s="237">
        <f t="shared" si="20"/>
        <v>725.94999999999993</v>
      </c>
      <c r="G43" s="245">
        <v>117</v>
      </c>
      <c r="H43" s="238">
        <v>9.51</v>
      </c>
      <c r="I43" s="237">
        <f t="shared" si="21"/>
        <v>1105.3699999999997</v>
      </c>
      <c r="J43" s="249">
        <v>157</v>
      </c>
      <c r="K43" s="238">
        <v>9.92</v>
      </c>
      <c r="L43" s="237">
        <f t="shared" si="22"/>
        <v>1477.1100000000008</v>
      </c>
      <c r="M43" s="245">
        <v>197</v>
      </c>
      <c r="N43" s="238"/>
      <c r="O43" s="237">
        <f t="shared" si="23"/>
        <v>1546.120000000001</v>
      </c>
      <c r="P43" s="245">
        <v>237</v>
      </c>
      <c r="Q43" s="238"/>
      <c r="R43" s="237">
        <f t="shared" si="24"/>
        <v>1546.120000000001</v>
      </c>
    </row>
    <row r="44" spans="1:21">
      <c r="A44" s="248">
        <v>38</v>
      </c>
      <c r="B44" s="238">
        <v>9.2100000000000009</v>
      </c>
      <c r="C44" s="237">
        <f t="shared" si="19"/>
        <v>355.43</v>
      </c>
      <c r="D44" s="239">
        <v>78</v>
      </c>
      <c r="E44" s="238">
        <v>9.43</v>
      </c>
      <c r="F44" s="237">
        <f t="shared" si="20"/>
        <v>735.37999999999988</v>
      </c>
      <c r="G44" s="239">
        <v>118</v>
      </c>
      <c r="H44" s="238">
        <v>9.44</v>
      </c>
      <c r="I44" s="237">
        <f t="shared" si="21"/>
        <v>1114.8099999999997</v>
      </c>
      <c r="J44" s="241">
        <v>158</v>
      </c>
      <c r="K44" s="238">
        <v>9.94</v>
      </c>
      <c r="L44" s="237">
        <f t="shared" si="22"/>
        <v>1487.0500000000009</v>
      </c>
      <c r="M44" s="239">
        <v>198</v>
      </c>
      <c r="N44" s="238"/>
      <c r="O44" s="237">
        <f t="shared" si="23"/>
        <v>1546.120000000001</v>
      </c>
      <c r="P44" s="239">
        <v>238</v>
      </c>
      <c r="Q44" s="238"/>
      <c r="R44" s="237">
        <f t="shared" si="24"/>
        <v>1546.120000000001</v>
      </c>
      <c r="T44" s="228"/>
    </row>
    <row r="45" spans="1:21">
      <c r="A45" s="247">
        <v>39</v>
      </c>
      <c r="B45" s="238">
        <v>9.52</v>
      </c>
      <c r="C45" s="237">
        <f t="shared" si="19"/>
        <v>364.95</v>
      </c>
      <c r="D45" s="245">
        <v>79</v>
      </c>
      <c r="E45" s="238">
        <v>9.36</v>
      </c>
      <c r="F45" s="237">
        <f t="shared" si="20"/>
        <v>744.7399999999999</v>
      </c>
      <c r="G45" s="245">
        <v>119</v>
      </c>
      <c r="H45" s="238">
        <v>9.94</v>
      </c>
      <c r="I45" s="237">
        <f t="shared" si="21"/>
        <v>1124.7499999999998</v>
      </c>
      <c r="J45" s="246">
        <v>159</v>
      </c>
      <c r="K45" s="238">
        <v>9.9499999999999993</v>
      </c>
      <c r="L45" s="237">
        <f t="shared" si="22"/>
        <v>1497.0000000000009</v>
      </c>
      <c r="M45" s="245">
        <v>199</v>
      </c>
      <c r="N45" s="238"/>
      <c r="O45" s="237">
        <f t="shared" si="23"/>
        <v>1546.120000000001</v>
      </c>
      <c r="P45" s="245">
        <v>239</v>
      </c>
      <c r="Q45" s="238"/>
      <c r="R45" s="237">
        <f t="shared" si="24"/>
        <v>1546.120000000001</v>
      </c>
      <c r="S45" s="243"/>
      <c r="T45" s="244"/>
      <c r="U45" s="243"/>
    </row>
    <row r="46" spans="1:21">
      <c r="A46" s="242">
        <v>40</v>
      </c>
      <c r="B46" s="238">
        <v>9.44</v>
      </c>
      <c r="C46" s="237">
        <f t="shared" si="19"/>
        <v>374.39</v>
      </c>
      <c r="D46" s="241">
        <v>80</v>
      </c>
      <c r="E46" s="238">
        <v>9.3000000000000007</v>
      </c>
      <c r="F46" s="237">
        <f t="shared" si="20"/>
        <v>754.03999999999985</v>
      </c>
      <c r="G46" s="239">
        <v>120</v>
      </c>
      <c r="H46" s="238">
        <v>9.35</v>
      </c>
      <c r="I46" s="237">
        <f t="shared" si="21"/>
        <v>1134.0999999999997</v>
      </c>
      <c r="J46" s="240">
        <v>160</v>
      </c>
      <c r="K46" s="238">
        <v>9.9499999999999993</v>
      </c>
      <c r="L46" s="237">
        <f t="shared" si="22"/>
        <v>1506.950000000001</v>
      </c>
      <c r="M46" s="239">
        <v>200</v>
      </c>
      <c r="N46" s="238"/>
      <c r="O46" s="237">
        <f t="shared" si="23"/>
        <v>1546.120000000001</v>
      </c>
      <c r="P46" s="239">
        <v>240</v>
      </c>
      <c r="Q46" s="238"/>
      <c r="R46" s="237">
        <f t="shared" si="24"/>
        <v>1546.120000000001</v>
      </c>
    </row>
    <row r="47" spans="1:21" ht="13.5" thickBot="1">
      <c r="A47" s="236"/>
      <c r="B47" s="234">
        <f>SUM(B37:B46)</f>
        <v>93.98</v>
      </c>
      <c r="C47" s="234"/>
      <c r="D47" s="235"/>
      <c r="E47" s="234">
        <f>E37+E38+E39+E40+E41+E42+E43+E44+E45+E46</f>
        <v>93.4</v>
      </c>
      <c r="F47" s="234"/>
      <c r="G47" s="235"/>
      <c r="H47" s="234">
        <f>SUM(H37:H46)</f>
        <v>94.92</v>
      </c>
      <c r="I47" s="234"/>
      <c r="J47" s="235"/>
      <c r="K47" s="234">
        <f>SUM(K37:K46)</f>
        <v>97.18</v>
      </c>
      <c r="L47" s="234"/>
      <c r="M47" s="235"/>
      <c r="N47" s="234">
        <f>SUM(N37:N46)</f>
        <v>0</v>
      </c>
      <c r="O47" s="234"/>
      <c r="P47" s="235"/>
      <c r="Q47" s="234">
        <f>SUM(Q37:Q46)</f>
        <v>0</v>
      </c>
      <c r="R47" s="234"/>
    </row>
    <row r="48" spans="1:21" ht="5.45" customHeight="1" thickBot="1">
      <c r="A48" s="326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</row>
    <row r="49" spans="1:21" ht="13.5" thickBot="1">
      <c r="A49" s="328" t="s">
        <v>299</v>
      </c>
      <c r="B49" s="329"/>
      <c r="C49" s="232">
        <f>B14+B25+B36+B47</f>
        <v>374.39000000000004</v>
      </c>
      <c r="D49" s="330" t="s">
        <v>298</v>
      </c>
      <c r="E49" s="331"/>
      <c r="F49" s="232">
        <f>E14+E25+E36+E47</f>
        <v>379.65</v>
      </c>
      <c r="G49" s="330" t="s">
        <v>297</v>
      </c>
      <c r="H49" s="331"/>
      <c r="I49" s="233">
        <f>H14+H25+H36+H47</f>
        <v>380.06</v>
      </c>
      <c r="J49" s="330" t="s">
        <v>296</v>
      </c>
      <c r="K49" s="331"/>
      <c r="L49" s="232">
        <f>K14+K25+K36+K47</f>
        <v>372.85</v>
      </c>
      <c r="M49" s="330" t="s">
        <v>295</v>
      </c>
      <c r="N49" s="331"/>
      <c r="O49" s="232">
        <f>N14+N25+N36+N47</f>
        <v>39.17</v>
      </c>
      <c r="P49" s="330" t="s">
        <v>294</v>
      </c>
      <c r="Q49" s="331"/>
      <c r="R49" s="232">
        <f>Q14+Q25+Q36+Q47</f>
        <v>0</v>
      </c>
    </row>
    <row r="50" spans="1:21" ht="15" customHeight="1" thickBot="1">
      <c r="A50" s="332"/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3"/>
      <c r="P50" s="330" t="s">
        <v>293</v>
      </c>
      <c r="Q50" s="331"/>
      <c r="R50" s="232">
        <f>O49+L49+I49+F49+C49+R49</f>
        <v>1546.1200000000001</v>
      </c>
    </row>
    <row r="51" spans="1:21" ht="5.45" customHeight="1" thickBot="1">
      <c r="A51" s="372"/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</row>
    <row r="52" spans="1:21" ht="15.75" thickBot="1">
      <c r="A52" s="373" t="s">
        <v>292</v>
      </c>
      <c r="B52" s="374"/>
      <c r="C52" s="374"/>
      <c r="D52" s="374"/>
      <c r="E52" s="374"/>
      <c r="F52" s="374"/>
      <c r="G52" s="231" t="s">
        <v>291</v>
      </c>
      <c r="H52" s="375"/>
      <c r="I52" s="376"/>
      <c r="J52" s="376"/>
      <c r="K52" s="376"/>
      <c r="L52" s="376"/>
      <c r="M52" s="376"/>
      <c r="N52" s="377"/>
      <c r="O52" s="378" t="s">
        <v>290</v>
      </c>
      <c r="P52" s="379"/>
      <c r="Q52" s="380" t="s">
        <v>290</v>
      </c>
      <c r="R52" s="379"/>
    </row>
    <row r="53" spans="1:21" ht="15.75" thickTop="1">
      <c r="A53" s="381" t="s">
        <v>289</v>
      </c>
      <c r="B53" s="382"/>
      <c r="C53" s="382"/>
      <c r="D53" s="382"/>
      <c r="E53" s="382"/>
      <c r="F53" s="383"/>
      <c r="G53" s="230"/>
      <c r="H53" s="384"/>
      <c r="I53" s="385"/>
      <c r="J53" s="385"/>
      <c r="K53" s="385"/>
      <c r="L53" s="385"/>
      <c r="M53" s="385"/>
      <c r="N53" s="386"/>
      <c r="O53" s="387">
        <v>5.64</v>
      </c>
      <c r="P53" s="388"/>
      <c r="Q53" s="389">
        <f>O53</f>
        <v>5.64</v>
      </c>
      <c r="R53" s="388"/>
      <c r="S53" s="228"/>
    </row>
    <row r="54" spans="1:21" ht="15">
      <c r="A54" s="310" t="s">
        <v>288</v>
      </c>
      <c r="B54" s="311"/>
      <c r="C54" s="311"/>
      <c r="D54" s="311"/>
      <c r="E54" s="311"/>
      <c r="F54" s="312"/>
      <c r="G54" s="227">
        <v>1</v>
      </c>
      <c r="H54" s="390"/>
      <c r="I54" s="391"/>
      <c r="J54" s="391"/>
      <c r="K54" s="391"/>
      <c r="L54" s="391"/>
      <c r="M54" s="391"/>
      <c r="N54" s="392"/>
      <c r="O54" s="325">
        <v>4.09</v>
      </c>
      <c r="P54" s="319"/>
      <c r="Q54" s="318">
        <f t="shared" ref="Q54:Q68" si="25">O54+Q53</f>
        <v>9.73</v>
      </c>
      <c r="R54" s="319"/>
    </row>
    <row r="55" spans="1:21" ht="15">
      <c r="A55" s="310" t="s">
        <v>280</v>
      </c>
      <c r="B55" s="311"/>
      <c r="C55" s="311"/>
      <c r="D55" s="311"/>
      <c r="E55" s="311"/>
      <c r="F55" s="312"/>
      <c r="G55" s="227">
        <v>160</v>
      </c>
      <c r="H55" s="324"/>
      <c r="I55" s="314"/>
      <c r="J55" s="314"/>
      <c r="K55" s="314"/>
      <c r="L55" s="314"/>
      <c r="M55" s="314"/>
      <c r="N55" s="315"/>
      <c r="O55" s="325">
        <v>1508.79</v>
      </c>
      <c r="P55" s="319"/>
      <c r="Q55" s="318">
        <f t="shared" si="25"/>
        <v>1518.52</v>
      </c>
      <c r="R55" s="319"/>
    </row>
    <row r="56" spans="1:21" ht="15">
      <c r="A56" s="310" t="s">
        <v>287</v>
      </c>
      <c r="B56" s="311"/>
      <c r="C56" s="311"/>
      <c r="D56" s="311"/>
      <c r="E56" s="311"/>
      <c r="F56" s="393"/>
      <c r="G56" s="227">
        <v>1</v>
      </c>
      <c r="H56" s="313" t="s">
        <v>286</v>
      </c>
      <c r="I56" s="314"/>
      <c r="J56" s="314"/>
      <c r="K56" s="314"/>
      <c r="L56" s="314"/>
      <c r="M56" s="314"/>
      <c r="N56" s="315"/>
      <c r="O56" s="325">
        <v>0.12</v>
      </c>
      <c r="P56" s="319"/>
      <c r="Q56" s="318">
        <f t="shared" si="25"/>
        <v>1518.6399999999999</v>
      </c>
      <c r="R56" s="319"/>
    </row>
    <row r="57" spans="1:21" ht="15">
      <c r="A57" s="310" t="s">
        <v>280</v>
      </c>
      <c r="B57" s="311"/>
      <c r="C57" s="311"/>
      <c r="D57" s="311"/>
      <c r="E57" s="311"/>
      <c r="F57" s="312"/>
      <c r="G57" s="227">
        <v>2</v>
      </c>
      <c r="H57" s="313"/>
      <c r="I57" s="314"/>
      <c r="J57" s="314"/>
      <c r="K57" s="314"/>
      <c r="L57" s="314"/>
      <c r="M57" s="314"/>
      <c r="N57" s="315"/>
      <c r="O57" s="316">
        <v>18.440000000000001</v>
      </c>
      <c r="P57" s="317"/>
      <c r="Q57" s="318">
        <f t="shared" si="25"/>
        <v>1537.08</v>
      </c>
      <c r="R57" s="319"/>
      <c r="T57" s="205" t="s">
        <v>283</v>
      </c>
    </row>
    <row r="58" spans="1:21" ht="15">
      <c r="A58" s="310" t="s">
        <v>285</v>
      </c>
      <c r="B58" s="311"/>
      <c r="C58" s="311"/>
      <c r="D58" s="311"/>
      <c r="E58" s="311"/>
      <c r="F58" s="312"/>
      <c r="G58" s="227">
        <v>1</v>
      </c>
      <c r="H58" s="397" t="s">
        <v>284</v>
      </c>
      <c r="I58" s="398"/>
      <c r="J58" s="398"/>
      <c r="K58" s="398"/>
      <c r="L58" s="398"/>
      <c r="M58" s="398"/>
      <c r="N58" s="399"/>
      <c r="O58" s="325">
        <v>0.11</v>
      </c>
      <c r="P58" s="319"/>
      <c r="Q58" s="318">
        <f t="shared" si="25"/>
        <v>1537.1899999999998</v>
      </c>
      <c r="R58" s="319"/>
      <c r="T58" s="205" t="s">
        <v>283</v>
      </c>
    </row>
    <row r="59" spans="1:21" ht="15">
      <c r="A59" s="394" t="s">
        <v>282</v>
      </c>
      <c r="B59" s="395"/>
      <c r="C59" s="395"/>
      <c r="D59" s="395"/>
      <c r="E59" s="395"/>
      <c r="F59" s="396"/>
      <c r="G59" s="227">
        <v>1</v>
      </c>
      <c r="H59" s="324" t="s">
        <v>281</v>
      </c>
      <c r="I59" s="314"/>
      <c r="J59" s="314"/>
      <c r="K59" s="314"/>
      <c r="L59" s="314"/>
      <c r="M59" s="314"/>
      <c r="N59" s="315"/>
      <c r="O59" s="325">
        <v>0.14000000000000001</v>
      </c>
      <c r="P59" s="319"/>
      <c r="Q59" s="318">
        <f t="shared" si="25"/>
        <v>1537.33</v>
      </c>
      <c r="R59" s="319"/>
      <c r="S59" s="229"/>
      <c r="T59" s="229"/>
      <c r="U59" s="229"/>
    </row>
    <row r="60" spans="1:21" ht="15">
      <c r="A60" s="310" t="s">
        <v>280</v>
      </c>
      <c r="B60" s="311"/>
      <c r="C60" s="311"/>
      <c r="D60" s="311"/>
      <c r="E60" s="311"/>
      <c r="F60" s="312"/>
      <c r="G60" s="227">
        <v>2</v>
      </c>
      <c r="H60" s="324"/>
      <c r="I60" s="314"/>
      <c r="J60" s="314"/>
      <c r="K60" s="314"/>
      <c r="L60" s="314"/>
      <c r="M60" s="314"/>
      <c r="N60" s="315"/>
      <c r="O60" s="316">
        <v>18.89</v>
      </c>
      <c r="P60" s="317"/>
      <c r="Q60" s="318">
        <f t="shared" si="25"/>
        <v>1556.22</v>
      </c>
      <c r="R60" s="319"/>
      <c r="S60" s="229"/>
    </row>
    <row r="61" spans="1:21" ht="15">
      <c r="A61" s="310" t="s">
        <v>279</v>
      </c>
      <c r="B61" s="311"/>
      <c r="C61" s="311"/>
      <c r="D61" s="311"/>
      <c r="E61" s="311"/>
      <c r="F61" s="312"/>
      <c r="G61" s="227">
        <v>1</v>
      </c>
      <c r="H61" s="324"/>
      <c r="I61" s="314"/>
      <c r="J61" s="314"/>
      <c r="K61" s="314"/>
      <c r="L61" s="314"/>
      <c r="M61" s="314"/>
      <c r="N61" s="315"/>
      <c r="O61" s="325">
        <v>0.14000000000000001</v>
      </c>
      <c r="P61" s="319"/>
      <c r="Q61" s="318">
        <f t="shared" si="25"/>
        <v>1556.3600000000001</v>
      </c>
      <c r="R61" s="319"/>
      <c r="S61" s="229"/>
      <c r="U61" s="228"/>
    </row>
    <row r="62" spans="1:21" ht="15">
      <c r="A62" s="310" t="s">
        <v>276</v>
      </c>
      <c r="B62" s="311"/>
      <c r="C62" s="311"/>
      <c r="D62" s="311"/>
      <c r="E62" s="311"/>
      <c r="F62" s="312"/>
      <c r="G62" s="227">
        <v>1</v>
      </c>
      <c r="H62" s="324" t="s">
        <v>278</v>
      </c>
      <c r="I62" s="314"/>
      <c r="J62" s="314"/>
      <c r="K62" s="314"/>
      <c r="L62" s="314"/>
      <c r="M62" s="314"/>
      <c r="N62" s="315"/>
      <c r="O62" s="325">
        <v>3.25</v>
      </c>
      <c r="P62" s="319"/>
      <c r="Q62" s="318">
        <f t="shared" si="25"/>
        <v>1559.6100000000001</v>
      </c>
      <c r="R62" s="319"/>
      <c r="U62" s="228"/>
    </row>
    <row r="63" spans="1:21" ht="15">
      <c r="A63" s="310" t="s">
        <v>276</v>
      </c>
      <c r="B63" s="311"/>
      <c r="C63" s="311"/>
      <c r="D63" s="311"/>
      <c r="E63" s="311"/>
      <c r="F63" s="312"/>
      <c r="G63" s="227">
        <v>1</v>
      </c>
      <c r="H63" s="324" t="s">
        <v>277</v>
      </c>
      <c r="I63" s="314"/>
      <c r="J63" s="314"/>
      <c r="K63" s="314"/>
      <c r="L63" s="314"/>
      <c r="M63" s="314"/>
      <c r="N63" s="315"/>
      <c r="O63" s="325">
        <v>4.2</v>
      </c>
      <c r="P63" s="319"/>
      <c r="Q63" s="313">
        <f t="shared" si="25"/>
        <v>1563.8100000000002</v>
      </c>
      <c r="R63" s="320"/>
    </row>
    <row r="64" spans="1:21" ht="15">
      <c r="A64" s="310" t="s">
        <v>276</v>
      </c>
      <c r="B64" s="311"/>
      <c r="C64" s="311"/>
      <c r="D64" s="311"/>
      <c r="E64" s="311"/>
      <c r="F64" s="312"/>
      <c r="G64" s="227">
        <v>1</v>
      </c>
      <c r="H64" s="324" t="s">
        <v>275</v>
      </c>
      <c r="I64" s="314"/>
      <c r="J64" s="314"/>
      <c r="K64" s="314"/>
      <c r="L64" s="314"/>
      <c r="M64" s="314"/>
      <c r="N64" s="315"/>
      <c r="O64" s="325">
        <v>4.2</v>
      </c>
      <c r="P64" s="319"/>
      <c r="Q64" s="313">
        <f t="shared" si="25"/>
        <v>1568.0100000000002</v>
      </c>
      <c r="R64" s="320"/>
    </row>
    <row r="65" spans="1:21" ht="15">
      <c r="A65" s="310" t="s">
        <v>274</v>
      </c>
      <c r="B65" s="311"/>
      <c r="C65" s="311"/>
      <c r="D65" s="311"/>
      <c r="E65" s="311"/>
      <c r="F65" s="312"/>
      <c r="G65" s="227">
        <v>1</v>
      </c>
      <c r="H65" s="324" t="s">
        <v>273</v>
      </c>
      <c r="I65" s="314"/>
      <c r="J65" s="314"/>
      <c r="K65" s="314"/>
      <c r="L65" s="314"/>
      <c r="M65" s="314"/>
      <c r="N65" s="315"/>
      <c r="O65" s="325">
        <v>1.6</v>
      </c>
      <c r="P65" s="319"/>
      <c r="Q65" s="313">
        <f t="shared" si="25"/>
        <v>1569.6100000000001</v>
      </c>
      <c r="R65" s="320"/>
    </row>
    <row r="66" spans="1:21" ht="15">
      <c r="A66" s="310" t="s">
        <v>272</v>
      </c>
      <c r="B66" s="311"/>
      <c r="C66" s="311"/>
      <c r="D66" s="311"/>
      <c r="E66" s="311"/>
      <c r="F66" s="312"/>
      <c r="G66" s="227">
        <v>1</v>
      </c>
      <c r="H66" s="324" t="s">
        <v>271</v>
      </c>
      <c r="I66" s="314"/>
      <c r="J66" s="314"/>
      <c r="K66" s="314"/>
      <c r="L66" s="314"/>
      <c r="M66" s="314"/>
      <c r="N66" s="315"/>
      <c r="O66" s="325">
        <v>2.63</v>
      </c>
      <c r="P66" s="319"/>
      <c r="Q66" s="318">
        <f t="shared" si="25"/>
        <v>1572.2400000000002</v>
      </c>
      <c r="R66" s="319"/>
    </row>
    <row r="67" spans="1:21" ht="15">
      <c r="A67" s="310" t="s">
        <v>270</v>
      </c>
      <c r="B67" s="311"/>
      <c r="C67" s="311"/>
      <c r="D67" s="311"/>
      <c r="E67" s="311"/>
      <c r="F67" s="312"/>
      <c r="G67" s="227">
        <v>1</v>
      </c>
      <c r="H67" s="324" t="s">
        <v>269</v>
      </c>
      <c r="I67" s="314"/>
      <c r="J67" s="314"/>
      <c r="K67" s="314"/>
      <c r="L67" s="314"/>
      <c r="M67" s="314"/>
      <c r="N67" s="315"/>
      <c r="O67" s="325">
        <v>5.0999999999999996</v>
      </c>
      <c r="P67" s="319"/>
      <c r="Q67" s="318">
        <f t="shared" si="25"/>
        <v>1577.3400000000001</v>
      </c>
      <c r="R67" s="319"/>
    </row>
    <row r="68" spans="1:21" ht="15">
      <c r="A68" s="310" t="s">
        <v>268</v>
      </c>
      <c r="B68" s="311"/>
      <c r="C68" s="311"/>
      <c r="D68" s="311"/>
      <c r="E68" s="311"/>
      <c r="F68" s="312"/>
      <c r="G68" s="227">
        <v>1</v>
      </c>
      <c r="H68" s="321" t="s">
        <v>267</v>
      </c>
      <c r="I68" s="322"/>
      <c r="J68" s="322"/>
      <c r="K68" s="322"/>
      <c r="L68" s="322"/>
      <c r="M68" s="322"/>
      <c r="N68" s="323"/>
      <c r="O68" s="325">
        <v>0.63</v>
      </c>
      <c r="P68" s="319"/>
      <c r="Q68" s="318">
        <f t="shared" si="25"/>
        <v>1577.9700000000003</v>
      </c>
      <c r="R68" s="319"/>
    </row>
    <row r="69" spans="1:21" ht="15">
      <c r="A69" s="310"/>
      <c r="B69" s="311"/>
      <c r="C69" s="311"/>
      <c r="D69" s="311"/>
      <c r="E69" s="311"/>
      <c r="F69" s="312"/>
      <c r="G69" s="227"/>
      <c r="H69" s="321"/>
      <c r="I69" s="322"/>
      <c r="J69" s="322"/>
      <c r="K69" s="322"/>
      <c r="L69" s="322"/>
      <c r="M69" s="322"/>
      <c r="N69" s="323"/>
      <c r="O69" s="325"/>
      <c r="P69" s="319"/>
      <c r="Q69" s="318"/>
      <c r="R69" s="319"/>
    </row>
    <row r="70" spans="1:21" ht="15">
      <c r="A70" s="339"/>
      <c r="B70" s="340"/>
      <c r="C70" s="340"/>
      <c r="D70" s="340"/>
      <c r="E70" s="340"/>
      <c r="F70" s="341"/>
      <c r="G70" s="226"/>
      <c r="H70" s="342"/>
      <c r="I70" s="343"/>
      <c r="J70" s="343"/>
      <c r="K70" s="343"/>
      <c r="L70" s="343"/>
      <c r="M70" s="343"/>
      <c r="N70" s="344"/>
      <c r="O70" s="337"/>
      <c r="P70" s="338"/>
      <c r="Q70" s="318"/>
      <c r="R70" s="319"/>
    </row>
    <row r="71" spans="1:21" ht="15">
      <c r="A71" s="339"/>
      <c r="B71" s="340"/>
      <c r="C71" s="340"/>
      <c r="D71" s="340"/>
      <c r="E71" s="340"/>
      <c r="F71" s="407"/>
      <c r="G71" s="226"/>
      <c r="H71" s="334"/>
      <c r="I71" s="335"/>
      <c r="J71" s="335"/>
      <c r="K71" s="335"/>
      <c r="L71" s="335"/>
      <c r="M71" s="335"/>
      <c r="N71" s="336"/>
      <c r="O71" s="337"/>
      <c r="P71" s="338"/>
      <c r="Q71" s="318"/>
      <c r="R71" s="319"/>
    </row>
    <row r="72" spans="1:21">
      <c r="A72" s="408" t="s">
        <v>266</v>
      </c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09"/>
      <c r="P72" s="409"/>
      <c r="Q72" s="409"/>
      <c r="R72" s="410"/>
    </row>
    <row r="73" spans="1:21">
      <c r="A73" s="408"/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10"/>
    </row>
    <row r="74" spans="1:21" ht="13.5" thickBot="1">
      <c r="A74" s="225"/>
      <c r="B74" s="270"/>
      <c r="C74" s="225"/>
      <c r="D74" s="225"/>
      <c r="E74" s="270"/>
      <c r="F74" s="225"/>
      <c r="G74" s="218"/>
      <c r="H74" s="224"/>
      <c r="I74" s="224"/>
      <c r="J74" s="224"/>
      <c r="K74" s="224"/>
      <c r="L74" s="224"/>
      <c r="M74" s="224"/>
      <c r="N74" s="224"/>
      <c r="O74" s="223"/>
      <c r="P74" s="223"/>
      <c r="Q74" s="222"/>
      <c r="R74" s="222"/>
    </row>
    <row r="75" spans="1:21" ht="14.25" thickTop="1" thickBot="1">
      <c r="A75" s="220"/>
      <c r="B75" s="412" t="s">
        <v>310</v>
      </c>
      <c r="C75" s="401"/>
      <c r="D75" s="401"/>
      <c r="E75" s="401"/>
      <c r="F75" s="402"/>
      <c r="G75" s="413"/>
      <c r="H75" s="414"/>
      <c r="I75" s="415"/>
      <c r="J75" s="416"/>
      <c r="K75" s="417"/>
      <c r="L75" s="417"/>
      <c r="M75" s="417"/>
      <c r="N75" s="417"/>
      <c r="O75" s="418"/>
      <c r="P75" s="271"/>
      <c r="Q75" s="220"/>
      <c r="R75" s="220"/>
      <c r="U75" s="205" t="s">
        <v>245</v>
      </c>
    </row>
    <row r="76" spans="1:21" ht="14.25" thickTop="1" thickBot="1">
      <c r="A76" s="220"/>
      <c r="B76" s="400" t="s">
        <v>307</v>
      </c>
      <c r="C76" s="401"/>
      <c r="D76" s="401"/>
      <c r="E76" s="401"/>
      <c r="F76" s="402"/>
      <c r="G76" s="403"/>
      <c r="H76" s="403"/>
      <c r="I76" s="403"/>
      <c r="J76" s="404"/>
      <c r="K76" s="405"/>
      <c r="L76" s="405"/>
      <c r="M76" s="405"/>
      <c r="N76" s="405"/>
      <c r="O76" s="406"/>
      <c r="P76" s="220"/>
      <c r="Q76" s="220"/>
      <c r="R76" s="220"/>
    </row>
    <row r="77" spans="1:21" ht="14.25" thickTop="1" thickBot="1">
      <c r="A77" s="220"/>
      <c r="B77" s="420" t="s">
        <v>265</v>
      </c>
      <c r="C77" s="421"/>
      <c r="D77" s="421"/>
      <c r="E77" s="421"/>
      <c r="F77" s="422"/>
      <c r="G77" s="403"/>
      <c r="H77" s="403"/>
      <c r="I77" s="403"/>
      <c r="J77" s="412" t="s">
        <v>155</v>
      </c>
      <c r="K77" s="401"/>
      <c r="L77" s="401"/>
      <c r="M77" s="401"/>
      <c r="N77" s="401"/>
      <c r="O77" s="402"/>
      <c r="P77" s="220"/>
      <c r="Q77" s="220"/>
      <c r="R77" s="220"/>
    </row>
    <row r="78" spans="1:21" ht="13.5" thickTop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T78" s="221"/>
    </row>
    <row r="79" spans="1:2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</row>
    <row r="80" spans="1:21">
      <c r="A80" s="423"/>
      <c r="B80" s="423"/>
      <c r="C80" s="423"/>
      <c r="D80" s="423"/>
      <c r="E80" s="423"/>
      <c r="F80" s="423"/>
      <c r="G80" s="215"/>
      <c r="H80" s="424"/>
      <c r="I80" s="424"/>
      <c r="J80" s="424"/>
      <c r="K80" s="424"/>
      <c r="L80" s="424"/>
      <c r="M80" s="424"/>
      <c r="N80" s="424"/>
      <c r="O80" s="411"/>
      <c r="P80" s="411"/>
      <c r="Q80" s="411"/>
      <c r="R80" s="411"/>
    </row>
    <row r="81" spans="1:22">
      <c r="A81" s="215"/>
      <c r="B81" s="215"/>
      <c r="C81" s="208"/>
      <c r="D81" s="208"/>
      <c r="E81" s="207"/>
      <c r="F81" s="210"/>
      <c r="G81" s="210"/>
      <c r="H81" s="210"/>
      <c r="I81" s="210"/>
      <c r="J81" s="210"/>
      <c r="K81" s="210"/>
      <c r="L81" s="209"/>
      <c r="M81" s="219"/>
      <c r="N81" s="208"/>
      <c r="O81" s="208"/>
      <c r="P81" s="219"/>
      <c r="Q81" s="208"/>
      <c r="R81" s="208"/>
      <c r="S81" s="212"/>
      <c r="T81" s="212"/>
      <c r="U81" s="218"/>
      <c r="V81" s="218"/>
    </row>
    <row r="82" spans="1:22">
      <c r="A82" s="214"/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08"/>
      <c r="P82" s="217"/>
      <c r="Q82" s="212"/>
      <c r="R82" s="208"/>
      <c r="S82" s="212"/>
      <c r="T82" s="212"/>
      <c r="U82" s="211"/>
      <c r="V82" s="211"/>
    </row>
    <row r="83" spans="1:22">
      <c r="A83" s="216"/>
      <c r="B83" s="216"/>
      <c r="C83" s="216"/>
      <c r="D83" s="216"/>
      <c r="E83" s="216"/>
      <c r="F83" s="214"/>
      <c r="G83" s="214"/>
      <c r="H83" s="214"/>
      <c r="I83" s="214"/>
      <c r="J83" s="214"/>
      <c r="K83" s="214"/>
      <c r="L83" s="214"/>
      <c r="M83" s="214"/>
      <c r="N83" s="214"/>
      <c r="O83" s="208"/>
      <c r="P83" s="212"/>
      <c r="Q83" s="212"/>
      <c r="R83" s="208"/>
      <c r="S83" s="212"/>
      <c r="T83" s="212"/>
      <c r="U83" s="211"/>
      <c r="V83" s="211"/>
    </row>
    <row r="84" spans="1:22">
      <c r="A84" s="419"/>
      <c r="B84" s="419"/>
      <c r="C84" s="419"/>
      <c r="D84" s="208"/>
      <c r="E84" s="207"/>
      <c r="F84" s="210"/>
      <c r="G84" s="210"/>
      <c r="H84" s="210"/>
      <c r="I84" s="210"/>
      <c r="J84" s="210"/>
      <c r="K84" s="210"/>
      <c r="L84" s="209"/>
      <c r="M84" s="209"/>
      <c r="N84" s="208"/>
      <c r="O84" s="208"/>
      <c r="P84" s="209"/>
      <c r="Q84" s="208"/>
      <c r="R84" s="208"/>
      <c r="S84" s="212"/>
      <c r="T84" s="212"/>
      <c r="U84" s="211"/>
      <c r="V84" s="211"/>
    </row>
    <row r="85" spans="1:22">
      <c r="A85" s="214"/>
      <c r="B85" s="214"/>
      <c r="C85" s="214"/>
      <c r="D85" s="214"/>
      <c r="E85" s="214"/>
      <c r="F85" s="210"/>
      <c r="G85" s="210"/>
      <c r="H85" s="210"/>
      <c r="I85" s="210"/>
      <c r="J85" s="210"/>
      <c r="K85" s="210"/>
      <c r="L85" s="209"/>
      <c r="M85" s="209"/>
      <c r="N85" s="208"/>
      <c r="O85" s="208"/>
      <c r="P85" s="209"/>
      <c r="Q85" s="208"/>
      <c r="R85" s="208"/>
      <c r="S85" s="212"/>
      <c r="T85" s="212"/>
      <c r="U85" s="211"/>
      <c r="V85" s="211"/>
    </row>
    <row r="86" spans="1:22">
      <c r="A86" s="215"/>
      <c r="B86" s="215"/>
      <c r="C86" s="208"/>
      <c r="D86" s="208"/>
      <c r="E86" s="207"/>
      <c r="F86" s="210"/>
      <c r="G86" s="210"/>
      <c r="H86" s="210"/>
      <c r="I86" s="210"/>
      <c r="J86" s="210"/>
      <c r="K86" s="210"/>
      <c r="L86" s="209"/>
      <c r="M86" s="209"/>
      <c r="N86" s="208"/>
      <c r="O86" s="208"/>
      <c r="P86" s="209"/>
      <c r="Q86" s="208"/>
      <c r="R86" s="208"/>
      <c r="S86" s="212"/>
      <c r="T86" s="212"/>
      <c r="U86" s="211"/>
      <c r="V86" s="211"/>
    </row>
    <row r="87" spans="1:22">
      <c r="A87" s="207"/>
      <c r="B87" s="207"/>
      <c r="C87" s="207"/>
      <c r="D87" s="207"/>
      <c r="E87" s="207"/>
      <c r="F87" s="210"/>
      <c r="G87" s="210"/>
      <c r="H87" s="210"/>
      <c r="I87" s="210"/>
      <c r="J87" s="210"/>
      <c r="K87" s="210"/>
      <c r="L87" s="209"/>
      <c r="M87" s="209"/>
      <c r="N87" s="208"/>
      <c r="O87" s="208"/>
      <c r="P87" s="209"/>
      <c r="Q87" s="208"/>
      <c r="R87" s="208"/>
      <c r="S87" s="212"/>
      <c r="T87" s="212"/>
      <c r="U87" s="211"/>
      <c r="V87" s="211"/>
    </row>
    <row r="88" spans="1:22">
      <c r="A88" s="213"/>
      <c r="B88" s="213"/>
      <c r="C88" s="213"/>
      <c r="D88" s="213"/>
      <c r="E88" s="213"/>
      <c r="F88" s="210"/>
      <c r="G88" s="210"/>
      <c r="H88" s="210"/>
      <c r="I88" s="210"/>
      <c r="J88" s="210"/>
      <c r="K88" s="210"/>
      <c r="L88" s="209"/>
      <c r="M88" s="209"/>
      <c r="N88" s="208"/>
      <c r="O88" s="208"/>
      <c r="P88" s="209"/>
      <c r="Q88" s="208"/>
      <c r="R88" s="208"/>
      <c r="S88" s="212"/>
      <c r="T88" s="212"/>
      <c r="U88" s="211"/>
      <c r="V88" s="211"/>
    </row>
    <row r="89" spans="1:22">
      <c r="A89" s="213"/>
      <c r="B89" s="213"/>
      <c r="C89" s="213"/>
      <c r="D89" s="213"/>
      <c r="E89" s="214"/>
      <c r="F89" s="210"/>
      <c r="G89" s="210"/>
      <c r="H89" s="210"/>
      <c r="I89" s="210"/>
      <c r="J89" s="210"/>
      <c r="K89" s="210"/>
      <c r="L89" s="209"/>
      <c r="M89" s="209"/>
      <c r="N89" s="208"/>
      <c r="O89" s="208"/>
      <c r="P89" s="209"/>
      <c r="Q89" s="208"/>
      <c r="R89" s="208"/>
      <c r="S89" s="212"/>
      <c r="T89" s="212"/>
      <c r="U89" s="211"/>
      <c r="V89" s="211"/>
    </row>
    <row r="90" spans="1:22">
      <c r="A90" s="213"/>
      <c r="B90" s="213"/>
      <c r="C90" s="213"/>
      <c r="D90" s="213"/>
      <c r="E90" s="213"/>
      <c r="F90" s="210"/>
      <c r="G90" s="210"/>
      <c r="H90" s="210"/>
      <c r="I90" s="210"/>
      <c r="J90" s="210"/>
      <c r="K90" s="210"/>
      <c r="L90" s="209"/>
      <c r="M90" s="209"/>
      <c r="N90" s="208"/>
      <c r="O90" s="208"/>
      <c r="P90" s="209"/>
      <c r="Q90" s="208"/>
      <c r="R90" s="208"/>
      <c r="S90" s="212"/>
      <c r="T90" s="212"/>
      <c r="U90" s="211"/>
      <c r="V90" s="211"/>
    </row>
    <row r="91" spans="1:22">
      <c r="A91" s="207"/>
      <c r="B91" s="207"/>
      <c r="C91" s="207"/>
      <c r="D91" s="207"/>
      <c r="E91" s="207"/>
      <c r="F91" s="210"/>
      <c r="G91" s="210"/>
      <c r="H91" s="210"/>
      <c r="I91" s="210"/>
      <c r="J91" s="210"/>
      <c r="K91" s="210"/>
      <c r="L91" s="209"/>
      <c r="M91" s="209"/>
      <c r="N91" s="208"/>
      <c r="O91" s="208"/>
      <c r="P91" s="209"/>
      <c r="Q91" s="208"/>
      <c r="R91" s="208"/>
    </row>
    <row r="92" spans="1:22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</row>
    <row r="94" spans="1:22">
      <c r="C94" s="206"/>
      <c r="D94" s="206"/>
    </row>
  </sheetData>
  <mergeCells count="116">
    <mergeCell ref="Q80:R80"/>
    <mergeCell ref="A72:R72"/>
    <mergeCell ref="B75:F75"/>
    <mergeCell ref="G75:I75"/>
    <mergeCell ref="J75:O75"/>
    <mergeCell ref="A84:C84"/>
    <mergeCell ref="B77:F77"/>
    <mergeCell ref="G77:I77"/>
    <mergeCell ref="J77:O77"/>
    <mergeCell ref="A80:F80"/>
    <mergeCell ref="H80:N80"/>
    <mergeCell ref="O80:P80"/>
    <mergeCell ref="A61:F61"/>
    <mergeCell ref="H61:N61"/>
    <mergeCell ref="O61:P61"/>
    <mergeCell ref="Q61:R61"/>
    <mergeCell ref="Q60:R60"/>
    <mergeCell ref="H60:N60"/>
    <mergeCell ref="B76:F76"/>
    <mergeCell ref="G76:I76"/>
    <mergeCell ref="J76:O76"/>
    <mergeCell ref="A71:F71"/>
    <mergeCell ref="A73:R73"/>
    <mergeCell ref="H62:N62"/>
    <mergeCell ref="O63:P63"/>
    <mergeCell ref="A64:F64"/>
    <mergeCell ref="Q70:R70"/>
    <mergeCell ref="O58:P58"/>
    <mergeCell ref="A59:F59"/>
    <mergeCell ref="H59:N59"/>
    <mergeCell ref="O59:P59"/>
    <mergeCell ref="Q59:R59"/>
    <mergeCell ref="H58:N58"/>
    <mergeCell ref="A60:F60"/>
    <mergeCell ref="O60:P60"/>
    <mergeCell ref="Q58:R58"/>
    <mergeCell ref="A54:F54"/>
    <mergeCell ref="H54:N54"/>
    <mergeCell ref="O54:P54"/>
    <mergeCell ref="Q54:R54"/>
    <mergeCell ref="A55:F55"/>
    <mergeCell ref="H55:N55"/>
    <mergeCell ref="O55:P55"/>
    <mergeCell ref="A56:F56"/>
    <mergeCell ref="H56:N56"/>
    <mergeCell ref="O56:P56"/>
    <mergeCell ref="Q56:R56"/>
    <mergeCell ref="Q55:R55"/>
    <mergeCell ref="P50:Q50"/>
    <mergeCell ref="A51:O51"/>
    <mergeCell ref="A52:F52"/>
    <mergeCell ref="H52:N52"/>
    <mergeCell ref="O52:P52"/>
    <mergeCell ref="Q52:R52"/>
    <mergeCell ref="A53:F53"/>
    <mergeCell ref="H53:N53"/>
    <mergeCell ref="O53:P53"/>
    <mergeCell ref="Q53:R53"/>
    <mergeCell ref="A1:R1"/>
    <mergeCell ref="A2:D3"/>
    <mergeCell ref="E2:G2"/>
    <mergeCell ref="H2:I3"/>
    <mergeCell ref="J2:K2"/>
    <mergeCell ref="L2:O3"/>
    <mergeCell ref="P2:R2"/>
    <mergeCell ref="E3:G3"/>
    <mergeCell ref="J3:K3"/>
    <mergeCell ref="P3:R3"/>
    <mergeCell ref="A48:O48"/>
    <mergeCell ref="A49:B49"/>
    <mergeCell ref="D49:E49"/>
    <mergeCell ref="G49:H49"/>
    <mergeCell ref="J49:K49"/>
    <mergeCell ref="M49:N49"/>
    <mergeCell ref="P49:Q49"/>
    <mergeCell ref="A50:O50"/>
    <mergeCell ref="H71:N71"/>
    <mergeCell ref="O71:P71"/>
    <mergeCell ref="Q71:R71"/>
    <mergeCell ref="A70:F70"/>
    <mergeCell ref="H70:N70"/>
    <mergeCell ref="O70:P70"/>
    <mergeCell ref="A66:F66"/>
    <mergeCell ref="O64:P64"/>
    <mergeCell ref="O65:P65"/>
    <mergeCell ref="O68:P68"/>
    <mergeCell ref="A67:F67"/>
    <mergeCell ref="O66:P66"/>
    <mergeCell ref="O67:P67"/>
    <mergeCell ref="H66:N66"/>
    <mergeCell ref="H65:N65"/>
    <mergeCell ref="H64:N64"/>
    <mergeCell ref="A57:F57"/>
    <mergeCell ref="H57:N57"/>
    <mergeCell ref="O57:P57"/>
    <mergeCell ref="Q57:R57"/>
    <mergeCell ref="A65:F65"/>
    <mergeCell ref="Q69:R69"/>
    <mergeCell ref="Q62:R62"/>
    <mergeCell ref="Q63:R63"/>
    <mergeCell ref="Q64:R64"/>
    <mergeCell ref="Q65:R65"/>
    <mergeCell ref="H69:N69"/>
    <mergeCell ref="H68:N68"/>
    <mergeCell ref="H67:N67"/>
    <mergeCell ref="Q66:R66"/>
    <mergeCell ref="Q67:R67"/>
    <mergeCell ref="A69:F69"/>
    <mergeCell ref="O69:P69"/>
    <mergeCell ref="A68:F68"/>
    <mergeCell ref="Q68:R68"/>
    <mergeCell ref="A62:F62"/>
    <mergeCell ref="O62:P62"/>
    <mergeCell ref="A63:F63"/>
    <mergeCell ref="H63:N63"/>
    <mergeCell ref="A58:F58"/>
  </mergeCells>
  <printOptions horizontalCentered="1"/>
  <pageMargins left="0.39370078740157483" right="0.39370078740157483" top="0.27559055118110237" bottom="0.23622047244094491" header="0.35433070866141736" footer="0.51181102362204722"/>
  <pageSetup paperSize="9" scale="76" orientation="portrait" r:id="rId1"/>
  <headerFooter alignWithMargins="0"/>
  <rowBreaks count="1" manualBreakCount="1">
    <brk id="77" max="17" man="1"/>
  </rowBreaks>
  <colBreaks count="1" manualBreakCount="1">
    <brk id="1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view="pageBreakPreview" zoomScale="83" zoomScaleSheetLayoutView="83" workbookViewId="0">
      <selection activeCell="D9" sqref="D9:Q9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47" t="s">
        <v>89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16">
        <v>0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16" t="s">
        <v>5</v>
      </c>
      <c r="B7" s="16" t="s">
        <v>6</v>
      </c>
      <c r="C7" s="17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43.5" customHeight="1">
      <c r="A9" s="23"/>
      <c r="B9" s="23"/>
      <c r="C9" s="24"/>
      <c r="D9" s="453" t="s">
        <v>95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22.5" customHeight="1">
      <c r="A10" s="23"/>
      <c r="B10" s="23"/>
      <c r="C10" s="24"/>
      <c r="D10" s="453" t="s">
        <v>94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1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0.25" customHeight="1">
      <c r="A12" s="446" t="s">
        <v>76</v>
      </c>
      <c r="B12" s="446"/>
      <c r="C12" s="446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ht="23.25" customHeight="1">
      <c r="A13" s="23"/>
      <c r="B13" s="23"/>
      <c r="C13" s="24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s="25" customFormat="1" ht="24.75" customHeight="1">
      <c r="A14" s="23"/>
      <c r="B14" s="23"/>
      <c r="C14" s="24"/>
      <c r="D14" s="453"/>
      <c r="E14" s="454"/>
      <c r="F14" s="454"/>
      <c r="G14" s="454"/>
      <c r="H14" s="454"/>
      <c r="I14" s="454"/>
      <c r="J14" s="454"/>
      <c r="K14" s="454"/>
      <c r="L14" s="454"/>
      <c r="M14" s="454"/>
      <c r="N14" s="454"/>
      <c r="O14" s="454"/>
      <c r="P14" s="454"/>
      <c r="Q14" s="455"/>
    </row>
    <row r="15" spans="1:26" s="25" customFormat="1" ht="30" customHeight="1">
      <c r="A15" s="23"/>
      <c r="B15" s="23"/>
      <c r="C15" s="23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27" customHeight="1">
      <c r="A16" s="23"/>
      <c r="B16" s="23"/>
      <c r="C16" s="23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24" customHeight="1">
      <c r="A17" s="443" t="s">
        <v>22</v>
      </c>
      <c r="B17" s="444"/>
      <c r="C17" s="26"/>
      <c r="D17" s="453"/>
      <c r="E17" s="454"/>
      <c r="F17" s="454"/>
      <c r="G17" s="454"/>
      <c r="H17" s="454"/>
      <c r="I17" s="454"/>
      <c r="J17" s="454"/>
      <c r="K17" s="454"/>
      <c r="L17" s="454"/>
      <c r="M17" s="454"/>
      <c r="N17" s="454"/>
      <c r="O17" s="454"/>
      <c r="P17" s="454"/>
      <c r="Q17" s="455"/>
    </row>
    <row r="18" spans="1:17" ht="23.25" customHeight="1">
      <c r="A18" s="27"/>
      <c r="B18" s="27"/>
      <c r="C18" s="28"/>
      <c r="D18" s="1" t="s">
        <v>27</v>
      </c>
      <c r="E18" s="1" t="s">
        <v>18</v>
      </c>
      <c r="F18" s="1" t="s">
        <v>7</v>
      </c>
      <c r="G18" s="478" t="s">
        <v>12</v>
      </c>
      <c r="H18" s="449"/>
      <c r="I18" s="449"/>
      <c r="J18" s="449"/>
      <c r="K18" s="449"/>
      <c r="L18" s="449"/>
      <c r="M18" s="449"/>
      <c r="N18" s="449"/>
      <c r="O18" s="449"/>
      <c r="P18" s="449"/>
      <c r="Q18" s="479"/>
    </row>
    <row r="19" spans="1:17" ht="32.25" customHeight="1">
      <c r="A19" s="442" t="s">
        <v>50</v>
      </c>
      <c r="B19" s="442"/>
      <c r="C19" s="442"/>
      <c r="D19" s="29">
        <v>0</v>
      </c>
      <c r="E19" s="29">
        <v>0</v>
      </c>
      <c r="F19" s="6">
        <f>E19+D19</f>
        <v>0</v>
      </c>
      <c r="G19" s="440" t="s">
        <v>25</v>
      </c>
      <c r="H19" s="483"/>
      <c r="I19" s="441"/>
      <c r="J19" s="33">
        <v>6.2</v>
      </c>
      <c r="K19" s="440" t="s">
        <v>11</v>
      </c>
      <c r="L19" s="441"/>
      <c r="M19" s="440" t="s">
        <v>10</v>
      </c>
      <c r="N19" s="441"/>
      <c r="O19" s="440" t="s">
        <v>15</v>
      </c>
      <c r="P19" s="441"/>
      <c r="Q19" s="1" t="s">
        <v>34</v>
      </c>
    </row>
    <row r="20" spans="1:17" ht="30" customHeight="1">
      <c r="A20" s="442" t="s">
        <v>51</v>
      </c>
      <c r="B20" s="442"/>
      <c r="C20" s="442"/>
      <c r="D20" s="29">
        <v>0</v>
      </c>
      <c r="E20" s="29">
        <v>0</v>
      </c>
      <c r="F20" s="6">
        <f>E20+D20</f>
        <v>0</v>
      </c>
      <c r="G20" s="450" t="s">
        <v>28</v>
      </c>
      <c r="H20" s="451"/>
      <c r="I20" s="451"/>
      <c r="J20" s="452"/>
      <c r="K20" s="440">
        <v>168.3</v>
      </c>
      <c r="L20" s="441"/>
      <c r="M20" s="440">
        <v>8.94</v>
      </c>
      <c r="N20" s="441"/>
      <c r="O20" s="440">
        <v>1798.19</v>
      </c>
      <c r="P20" s="441"/>
      <c r="Q20" s="17">
        <v>17.760000000000002</v>
      </c>
    </row>
    <row r="21" spans="1:17" ht="30" customHeight="1">
      <c r="A21" s="456" t="s">
        <v>69</v>
      </c>
      <c r="B21" s="457"/>
      <c r="C21" s="458"/>
      <c r="D21" s="29">
        <v>0</v>
      </c>
      <c r="E21" s="29">
        <v>0</v>
      </c>
      <c r="F21" s="6">
        <v>0</v>
      </c>
      <c r="G21" s="462" t="s">
        <v>26</v>
      </c>
      <c r="H21" s="462"/>
      <c r="I21" s="462"/>
      <c r="J21" s="462"/>
      <c r="K21" s="446">
        <v>1788.69</v>
      </c>
      <c r="L21" s="446"/>
      <c r="M21" s="462" t="s">
        <v>39</v>
      </c>
      <c r="N21" s="462"/>
      <c r="O21" s="462"/>
      <c r="P21" s="462"/>
      <c r="Q21" s="1">
        <v>1439</v>
      </c>
    </row>
    <row r="22" spans="1:17" ht="30" customHeight="1">
      <c r="A22" s="465" t="s">
        <v>52</v>
      </c>
      <c r="B22" s="466"/>
      <c r="C22" s="467"/>
      <c r="D22" s="7">
        <v>0</v>
      </c>
      <c r="E22" s="7">
        <v>0</v>
      </c>
      <c r="F22" s="7">
        <f>E22+D22</f>
        <v>0</v>
      </c>
      <c r="G22" s="443" t="s">
        <v>31</v>
      </c>
      <c r="H22" s="463"/>
      <c r="I22" s="463"/>
      <c r="J22" s="463"/>
      <c r="K22" s="464"/>
      <c r="L22" s="464"/>
      <c r="M22" s="464"/>
      <c r="N22" s="464"/>
      <c r="O22" s="464"/>
      <c r="P22" s="464"/>
      <c r="Q22" s="464"/>
    </row>
    <row r="23" spans="1:17" ht="30" customHeight="1">
      <c r="A23" s="456" t="s">
        <v>35</v>
      </c>
      <c r="B23" s="457"/>
      <c r="C23" s="458"/>
      <c r="D23" s="29">
        <v>0</v>
      </c>
      <c r="E23" s="29">
        <v>0</v>
      </c>
      <c r="F23" s="6">
        <f>E23+D23</f>
        <v>0</v>
      </c>
      <c r="G23" s="443" t="s">
        <v>38</v>
      </c>
      <c r="H23" s="463"/>
      <c r="I23" s="463"/>
      <c r="J23" s="463"/>
      <c r="K23" s="463"/>
      <c r="L23" s="463"/>
      <c r="M23" s="463"/>
      <c r="N23" s="463"/>
      <c r="O23" s="463"/>
      <c r="P23" s="463"/>
      <c r="Q23" s="444"/>
    </row>
    <row r="24" spans="1:17" ht="30" customHeight="1">
      <c r="A24" s="456" t="s">
        <v>48</v>
      </c>
      <c r="B24" s="457"/>
      <c r="C24" s="458"/>
      <c r="D24" s="29">
        <v>0</v>
      </c>
      <c r="E24" s="29">
        <v>0</v>
      </c>
      <c r="F24" s="6">
        <v>0</v>
      </c>
      <c r="G24" s="468"/>
      <c r="H24" s="469"/>
      <c r="I24" s="469"/>
      <c r="J24" s="469"/>
      <c r="K24" s="469"/>
      <c r="L24" s="469"/>
      <c r="M24" s="469"/>
      <c r="N24" s="469"/>
      <c r="O24" s="469"/>
      <c r="P24" s="469"/>
      <c r="Q24" s="470"/>
    </row>
    <row r="25" spans="1:17" ht="30" customHeight="1">
      <c r="A25" s="456" t="s">
        <v>36</v>
      </c>
      <c r="B25" s="457"/>
      <c r="C25" s="458"/>
      <c r="D25" s="29">
        <v>0</v>
      </c>
      <c r="E25" s="29">
        <v>0</v>
      </c>
      <c r="F25" s="6">
        <v>0</v>
      </c>
      <c r="G25" s="471"/>
      <c r="H25" s="472"/>
      <c r="I25" s="472"/>
      <c r="J25" s="472"/>
      <c r="K25" s="472"/>
      <c r="L25" s="472"/>
      <c r="M25" s="472"/>
      <c r="N25" s="472"/>
      <c r="O25" s="472"/>
      <c r="P25" s="472"/>
      <c r="Q25" s="473"/>
    </row>
    <row r="26" spans="1:17" ht="30" customHeight="1">
      <c r="A26" s="459" t="s">
        <v>49</v>
      </c>
      <c r="B26" s="460"/>
      <c r="C26" s="461"/>
      <c r="D26" s="29">
        <v>0</v>
      </c>
      <c r="E26" s="29">
        <v>0</v>
      </c>
      <c r="F26" s="6">
        <v>0</v>
      </c>
      <c r="G26" s="471"/>
      <c r="H26" s="472"/>
      <c r="I26" s="472"/>
      <c r="J26" s="472"/>
      <c r="K26" s="472"/>
      <c r="L26" s="472"/>
      <c r="M26" s="472"/>
      <c r="N26" s="472"/>
      <c r="O26" s="472"/>
      <c r="P26" s="472"/>
      <c r="Q26" s="473"/>
    </row>
    <row r="27" spans="1:17" ht="27" customHeight="1">
      <c r="A27" s="456" t="s">
        <v>37</v>
      </c>
      <c r="B27" s="457"/>
      <c r="C27" s="458"/>
      <c r="D27" s="29">
        <v>0</v>
      </c>
      <c r="E27" s="29">
        <v>0</v>
      </c>
      <c r="F27" s="6">
        <f>E27+D27</f>
        <v>0</v>
      </c>
      <c r="G27" s="474"/>
      <c r="H27" s="475"/>
      <c r="I27" s="475"/>
      <c r="J27" s="475"/>
      <c r="K27" s="475"/>
      <c r="L27" s="475"/>
      <c r="M27" s="475"/>
      <c r="N27" s="475"/>
      <c r="O27" s="475"/>
      <c r="P27" s="475"/>
      <c r="Q27" s="476"/>
    </row>
    <row r="28" spans="1:17" ht="19.5" customHeight="1">
      <c r="A28" s="425" t="s">
        <v>81</v>
      </c>
      <c r="B28" s="426"/>
      <c r="C28" s="426"/>
      <c r="D28" s="427"/>
      <c r="E28" s="447" t="s">
        <v>78</v>
      </c>
      <c r="F28" s="450" t="s">
        <v>16</v>
      </c>
      <c r="G28" s="452"/>
      <c r="H28" s="447" t="s">
        <v>8</v>
      </c>
      <c r="I28" s="447"/>
      <c r="J28" s="447"/>
      <c r="K28" s="447" t="s">
        <v>9</v>
      </c>
      <c r="L28" s="447"/>
      <c r="M28" s="447"/>
      <c r="N28" s="447" t="s">
        <v>16</v>
      </c>
      <c r="O28" s="447"/>
      <c r="P28" s="447" t="s">
        <v>17</v>
      </c>
      <c r="Q28" s="447"/>
    </row>
    <row r="29" spans="1:17" ht="16.5" customHeight="1">
      <c r="A29" s="428"/>
      <c r="B29" s="429"/>
      <c r="C29" s="429"/>
      <c r="D29" s="430"/>
      <c r="E29" s="447"/>
      <c r="F29" s="478"/>
      <c r="G29" s="479"/>
      <c r="H29" s="447" t="s">
        <v>29</v>
      </c>
      <c r="I29" s="447"/>
      <c r="J29" s="447"/>
      <c r="K29" s="447" t="s">
        <v>82</v>
      </c>
      <c r="L29" s="447"/>
      <c r="M29" s="447"/>
      <c r="N29" s="447"/>
      <c r="O29" s="447"/>
      <c r="P29" s="477" t="s">
        <v>87</v>
      </c>
      <c r="Q29" s="477"/>
    </row>
    <row r="30" spans="1:17" ht="16.5" customHeight="1">
      <c r="A30" s="431"/>
      <c r="B30" s="432"/>
      <c r="C30" s="432"/>
      <c r="D30" s="433"/>
      <c r="E30" s="447"/>
      <c r="F30" s="480"/>
      <c r="G30" s="481"/>
      <c r="H30" s="447" t="s">
        <v>30</v>
      </c>
      <c r="I30" s="447"/>
      <c r="J30" s="447"/>
      <c r="K30" s="447"/>
      <c r="L30" s="447"/>
      <c r="M30" s="447"/>
      <c r="N30" s="447"/>
      <c r="O30" s="447"/>
      <c r="P30" s="477"/>
      <c r="Q30" s="477"/>
    </row>
    <row r="31" spans="1:17" ht="15.75" customHeight="1"/>
    <row r="32" spans="1:17" ht="33" customHeight="1"/>
    <row r="56" spans="1:26" ht="14.25">
      <c r="A56" s="25"/>
      <c r="B56" s="25"/>
      <c r="C56" s="25"/>
      <c r="E56" s="25"/>
      <c r="F56" s="25"/>
      <c r="G56" s="25"/>
      <c r="H56" s="25"/>
      <c r="I56" s="25"/>
      <c r="J56" s="25"/>
      <c r="K56" s="25"/>
      <c r="M56" s="25"/>
      <c r="N56" s="25"/>
      <c r="O56" s="25"/>
      <c r="P56" s="25"/>
      <c r="Q56" s="25"/>
    </row>
    <row r="57" spans="1:26" ht="14.25">
      <c r="A57" s="25"/>
      <c r="B57" s="25"/>
      <c r="C57" s="25"/>
      <c r="E57" s="25"/>
      <c r="F57" s="25"/>
      <c r="G57" s="25"/>
      <c r="H57" s="25"/>
      <c r="I57" s="25"/>
      <c r="J57" s="25"/>
      <c r="K57" s="25"/>
      <c r="M57" s="25"/>
      <c r="N57" s="25"/>
      <c r="O57" s="25"/>
      <c r="P57" s="25"/>
      <c r="Q57" s="25"/>
    </row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s="25" customFormat="1" ht="30" customHeight="1">
      <c r="D59" s="18"/>
      <c r="L59" s="18"/>
      <c r="S59" s="18"/>
      <c r="T59" s="18"/>
      <c r="U59" s="18"/>
      <c r="V59" s="18"/>
      <c r="W59" s="18"/>
      <c r="X59" s="18"/>
      <c r="Y59" s="18"/>
      <c r="Z59" s="18"/>
    </row>
    <row r="60" spans="1:26" s="25" customFormat="1" ht="20.100000000000001" customHeight="1">
      <c r="D60" s="18"/>
      <c r="L60" s="18"/>
      <c r="S60" s="18"/>
      <c r="T60" s="18"/>
      <c r="U60" s="18"/>
      <c r="V60" s="18"/>
      <c r="W60" s="18"/>
      <c r="X60" s="18"/>
      <c r="Y60" s="18"/>
      <c r="Z60" s="18"/>
    </row>
    <row r="61" spans="1:26" s="25" customFormat="1" ht="20.100000000000001" customHeight="1"/>
    <row r="62" spans="1:26" s="25" customFormat="1" ht="20.100000000000001" customHeight="1"/>
    <row r="63" spans="1:26" s="25" customFormat="1" ht="20.100000000000001" customHeight="1"/>
    <row r="64" spans="1:26" s="25" customFormat="1" ht="20.100000000000001" customHeight="1"/>
    <row r="65" s="25" customFormat="1" ht="24" customHeight="1"/>
    <row r="66" s="25" customFormat="1" ht="20.100000000000001" customHeight="1"/>
    <row r="67" s="25" customFormat="1" ht="25.5" customHeight="1"/>
    <row r="68" s="25" customFormat="1" ht="20.100000000000001" customHeight="1"/>
    <row r="69" s="25" customFormat="1" ht="24.75" customHeight="1"/>
    <row r="70" s="25" customFormat="1" ht="20.100000000000001" customHeight="1"/>
    <row r="71" s="25" customFormat="1" ht="20.100000000000001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7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0.100000000000001" customHeight="1"/>
    <row r="86" spans="1:26" s="25" customFormat="1" ht="20.100000000000001" customHeight="1">
      <c r="A86" s="18"/>
      <c r="B86" s="18"/>
      <c r="C86" s="18"/>
      <c r="E86" s="18"/>
      <c r="F86" s="18"/>
      <c r="G86" s="18"/>
      <c r="H86" s="18"/>
      <c r="I86" s="18"/>
      <c r="J86" s="18"/>
      <c r="K86" s="18"/>
      <c r="M86" s="18"/>
      <c r="N86" s="18"/>
      <c r="O86" s="18"/>
      <c r="P86" s="18"/>
      <c r="Q86" s="18"/>
    </row>
    <row r="87" spans="1:26" s="25" customFormat="1" ht="20.100000000000001" customHeight="1">
      <c r="A87" s="18"/>
      <c r="B87" s="18"/>
      <c r="C87" s="18"/>
      <c r="E87" s="18"/>
      <c r="F87" s="18"/>
      <c r="G87" s="18"/>
      <c r="H87" s="18"/>
      <c r="I87" s="18"/>
      <c r="J87" s="18"/>
      <c r="K87" s="18"/>
      <c r="M87" s="18"/>
      <c r="N87" s="18"/>
      <c r="O87" s="18"/>
      <c r="P87" s="18"/>
      <c r="Q87" s="18"/>
    </row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ht="14.25">
      <c r="D89" s="25"/>
      <c r="L89" s="25"/>
      <c r="S89" s="25"/>
      <c r="T89" s="25"/>
      <c r="U89" s="25"/>
      <c r="V89" s="25"/>
      <c r="W89" s="25"/>
      <c r="X89" s="25"/>
      <c r="Y89" s="25"/>
      <c r="Z89" s="25"/>
    </row>
    <row r="90" spans="1:26" ht="14.25">
      <c r="D90" s="25"/>
      <c r="L90" s="25"/>
      <c r="S90" s="25"/>
      <c r="T90" s="25"/>
      <c r="U90" s="25"/>
      <c r="V90" s="25"/>
      <c r="W90" s="25"/>
      <c r="X90" s="25"/>
      <c r="Y90" s="25"/>
      <c r="Z90" s="25"/>
    </row>
  </sheetData>
  <sheetProtection formatCells="0" formatRows="0" insertHyperlinks="0" deleteColumns="0" deleteRows="0" sort="0" autoFilter="0"/>
  <mergeCells count="78">
    <mergeCell ref="A2:Q2"/>
    <mergeCell ref="A3:B3"/>
    <mergeCell ref="D3:F3"/>
    <mergeCell ref="G3:H3"/>
    <mergeCell ref="I3:J3"/>
    <mergeCell ref="K3:M3"/>
    <mergeCell ref="N3:O3"/>
    <mergeCell ref="P3:Q3"/>
    <mergeCell ref="A19:C19"/>
    <mergeCell ref="D5:F5"/>
    <mergeCell ref="G5:J5"/>
    <mergeCell ref="K5:Q5"/>
    <mergeCell ref="D9:Q9"/>
    <mergeCell ref="A12:C12"/>
    <mergeCell ref="O19:P19"/>
    <mergeCell ref="D10:Q10"/>
    <mergeCell ref="D11:Q11"/>
    <mergeCell ref="K6:O6"/>
    <mergeCell ref="P6:Q6"/>
    <mergeCell ref="D15:Q15"/>
    <mergeCell ref="G18:Q18"/>
    <mergeCell ref="G19:I19"/>
    <mergeCell ref="D13:Q13"/>
    <mergeCell ref="D14:Q14"/>
    <mergeCell ref="D4:F4"/>
    <mergeCell ref="D7:Q8"/>
    <mergeCell ref="A8:C8"/>
    <mergeCell ref="A5:C5"/>
    <mergeCell ref="G6:I6"/>
    <mergeCell ref="A4:B4"/>
    <mergeCell ref="A27:C27"/>
    <mergeCell ref="P28:Q28"/>
    <mergeCell ref="N28:O28"/>
    <mergeCell ref="N30:O30"/>
    <mergeCell ref="N29:O29"/>
    <mergeCell ref="K29:M29"/>
    <mergeCell ref="K28:M28"/>
    <mergeCell ref="P29:Q29"/>
    <mergeCell ref="P30:Q30"/>
    <mergeCell ref="F29:G30"/>
    <mergeCell ref="K30:M30"/>
    <mergeCell ref="E28:E30"/>
    <mergeCell ref="H28:J28"/>
    <mergeCell ref="H29:J29"/>
    <mergeCell ref="H30:J30"/>
    <mergeCell ref="F28:G28"/>
    <mergeCell ref="G20:J20"/>
    <mergeCell ref="D16:Q16"/>
    <mergeCell ref="D17:Q17"/>
    <mergeCell ref="A23:C23"/>
    <mergeCell ref="A26:C26"/>
    <mergeCell ref="G21:J21"/>
    <mergeCell ref="A25:C25"/>
    <mergeCell ref="G22:J22"/>
    <mergeCell ref="G23:Q23"/>
    <mergeCell ref="A21:C21"/>
    <mergeCell ref="K22:Q22"/>
    <mergeCell ref="A22:C22"/>
    <mergeCell ref="K21:L21"/>
    <mergeCell ref="M21:P21"/>
    <mergeCell ref="A24:C24"/>
    <mergeCell ref="G24:Q27"/>
    <mergeCell ref="A28:D30"/>
    <mergeCell ref="G1:Q1"/>
    <mergeCell ref="A1:F1"/>
    <mergeCell ref="O20:P20"/>
    <mergeCell ref="M20:N20"/>
    <mergeCell ref="K20:L20"/>
    <mergeCell ref="A20:C20"/>
    <mergeCell ref="A17:B17"/>
    <mergeCell ref="K19:L19"/>
    <mergeCell ref="M19:N19"/>
    <mergeCell ref="D12:Q12"/>
    <mergeCell ref="G4:J4"/>
    <mergeCell ref="K4:M4"/>
    <mergeCell ref="N4:Q4"/>
    <mergeCell ref="A6:C6"/>
    <mergeCell ref="D6:F6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5" sqref="D15:Q15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49" t="s">
        <v>97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49">
        <v>1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49" t="s">
        <v>5</v>
      </c>
      <c r="B7" s="49" t="s">
        <v>6</v>
      </c>
      <c r="C7" s="48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29.25" customHeight="1">
      <c r="A9" s="23">
        <v>0.25</v>
      </c>
      <c r="B9" s="23">
        <v>0.41666666666666669</v>
      </c>
      <c r="C9" s="24">
        <v>0.16666666666666666</v>
      </c>
      <c r="D9" s="453" t="s">
        <v>100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22.5" customHeight="1">
      <c r="A10" s="23">
        <v>0.41666666666666669</v>
      </c>
      <c r="B10" s="23">
        <v>0.54166666666666663</v>
      </c>
      <c r="C10" s="24">
        <v>0.125</v>
      </c>
      <c r="D10" s="453" t="s">
        <v>99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2.5" customHeight="1">
      <c r="A11" s="23">
        <v>0.54166666666666663</v>
      </c>
      <c r="B11" s="23">
        <v>0.75</v>
      </c>
      <c r="C11" s="24">
        <v>0.20833333333333334</v>
      </c>
      <c r="D11" s="453" t="s">
        <v>98</v>
      </c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54.75" customHeight="1">
      <c r="A15" s="23">
        <v>0.75</v>
      </c>
      <c r="B15" s="23">
        <v>0.25</v>
      </c>
      <c r="C15" s="24">
        <v>0.5</v>
      </c>
      <c r="D15" s="445" t="s">
        <v>105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24.75" customHeight="1">
      <c r="A16" s="23"/>
      <c r="B16" s="23"/>
      <c r="C16" s="24"/>
      <c r="D16" s="453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30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0</v>
      </c>
      <c r="F21" s="6">
        <f>E21+D21</f>
        <v>24</v>
      </c>
      <c r="G21" s="440" t="s">
        <v>25</v>
      </c>
      <c r="H21" s="483"/>
      <c r="I21" s="441"/>
      <c r="J21" s="49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0</v>
      </c>
      <c r="F22" s="6">
        <f>E22+D22</f>
        <v>23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48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1439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0</v>
      </c>
      <c r="F24" s="7">
        <f>E24+D24</f>
        <v>1</v>
      </c>
      <c r="G24" s="443" t="s">
        <v>31</v>
      </c>
      <c r="H24" s="463"/>
      <c r="I24" s="463"/>
      <c r="J24" s="463"/>
      <c r="K24" s="464"/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0</v>
      </c>
      <c r="F25" s="6">
        <f>E25+D25</f>
        <v>1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104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27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D7:Q8"/>
    <mergeCell ref="A8:C8"/>
    <mergeCell ref="A4:B4"/>
    <mergeCell ref="D4:F4"/>
    <mergeCell ref="G4:J4"/>
    <mergeCell ref="K4:M4"/>
    <mergeCell ref="N4:Q4"/>
    <mergeCell ref="A5:C5"/>
    <mergeCell ref="D5:F5"/>
    <mergeCell ref="G5:J5"/>
    <mergeCell ref="K5:Q5"/>
    <mergeCell ref="A6:C6"/>
    <mergeCell ref="D6:F6"/>
    <mergeCell ref="G6:I6"/>
    <mergeCell ref="K6:O6"/>
    <mergeCell ref="P6:Q6"/>
    <mergeCell ref="G20:Q20"/>
    <mergeCell ref="D9:Q9"/>
    <mergeCell ref="D10:Q10"/>
    <mergeCell ref="D13:Q13"/>
    <mergeCell ref="A14:C14"/>
    <mergeCell ref="D14:Q14"/>
    <mergeCell ref="D15:Q15"/>
    <mergeCell ref="D11:Q11"/>
    <mergeCell ref="D12:Q12"/>
    <mergeCell ref="D16:Q16"/>
    <mergeCell ref="D17:Q17"/>
    <mergeCell ref="D18:Q18"/>
    <mergeCell ref="A19:B19"/>
    <mergeCell ref="D19:Q19"/>
    <mergeCell ref="A22:C22"/>
    <mergeCell ref="G22:J22"/>
    <mergeCell ref="K22:L22"/>
    <mergeCell ref="M22:N22"/>
    <mergeCell ref="O22:P22"/>
    <mergeCell ref="A21:C21"/>
    <mergeCell ref="G21:I21"/>
    <mergeCell ref="K21:L21"/>
    <mergeCell ref="M21:N21"/>
    <mergeCell ref="O21:P21"/>
    <mergeCell ref="A23:C23"/>
    <mergeCell ref="G23:J23"/>
    <mergeCell ref="K23:L23"/>
    <mergeCell ref="M23:P23"/>
    <mergeCell ref="A24:C24"/>
    <mergeCell ref="G24:J24"/>
    <mergeCell ref="K24:Q24"/>
    <mergeCell ref="A25:C25"/>
    <mergeCell ref="G25:Q25"/>
    <mergeCell ref="A26:C26"/>
    <mergeCell ref="G26:Q29"/>
    <mergeCell ref="A27:C27"/>
    <mergeCell ref="A28:C28"/>
    <mergeCell ref="A29:C29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topLeftCell="A4" zoomScale="83" zoomScaleSheetLayoutView="83" workbookViewId="0">
      <selection activeCell="D18" sqref="D18:Q18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50" t="s">
        <v>106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50">
        <v>2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50" t="s">
        <v>5</v>
      </c>
      <c r="B7" s="50" t="s">
        <v>6</v>
      </c>
      <c r="C7" s="51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57.75" customHeight="1">
      <c r="A9" s="23">
        <v>0.25</v>
      </c>
      <c r="B9" s="23">
        <v>0.75</v>
      </c>
      <c r="C9" s="24">
        <v>0.5</v>
      </c>
      <c r="D9" s="453" t="s">
        <v>107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22.5" customHeight="1">
      <c r="A10" s="23"/>
      <c r="B10" s="23"/>
      <c r="C10" s="24"/>
      <c r="D10" s="453"/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2.5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54.75" customHeight="1">
      <c r="A15" s="23">
        <v>0.75</v>
      </c>
      <c r="B15" s="23">
        <v>0</v>
      </c>
      <c r="C15" s="24">
        <v>0.25</v>
      </c>
      <c r="D15" s="445" t="s">
        <v>108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53.25" customHeight="1">
      <c r="A16" s="23">
        <v>0</v>
      </c>
      <c r="B16" s="23">
        <v>0.125</v>
      </c>
      <c r="C16" s="24">
        <v>0.125</v>
      </c>
      <c r="D16" s="453" t="s">
        <v>110</v>
      </c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32.25" customHeight="1">
      <c r="A17" s="23">
        <v>0.125</v>
      </c>
      <c r="B17" s="23">
        <v>0.16666666666666666</v>
      </c>
      <c r="C17" s="23">
        <v>4.1666666666666664E-2</v>
      </c>
      <c r="D17" s="445" t="s">
        <v>111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>
        <v>0.16666666666666666</v>
      </c>
      <c r="B18" s="23">
        <v>0.25</v>
      </c>
      <c r="C18" s="23">
        <v>8.3333333333333329E-2</v>
      </c>
      <c r="D18" s="445" t="s">
        <v>109</v>
      </c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24</v>
      </c>
      <c r="F21" s="6">
        <f>E21+D21</f>
        <v>48</v>
      </c>
      <c r="G21" s="440" t="s">
        <v>25</v>
      </c>
      <c r="H21" s="483"/>
      <c r="I21" s="441"/>
      <c r="J21" s="50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23</v>
      </c>
      <c r="F22" s="6">
        <f>E22+D22</f>
        <v>46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51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1789.91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1</v>
      </c>
      <c r="F24" s="7">
        <f>E24+D24</f>
        <v>2</v>
      </c>
      <c r="G24" s="443" t="s">
        <v>31</v>
      </c>
      <c r="H24" s="463"/>
      <c r="I24" s="463"/>
      <c r="J24" s="463"/>
      <c r="K24" s="464"/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1</v>
      </c>
      <c r="F25" s="6">
        <f>E25+D25</f>
        <v>2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112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60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D13:Q13"/>
    <mergeCell ref="D15:Q15"/>
    <mergeCell ref="D16:Q16"/>
    <mergeCell ref="D17:Q17"/>
    <mergeCell ref="D18:Q18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8" sqref="D18:Q18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53" t="s">
        <v>116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53">
        <v>3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53" t="s">
        <v>5</v>
      </c>
      <c r="B7" s="53" t="s">
        <v>6</v>
      </c>
      <c r="C7" s="54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57.75" customHeight="1">
      <c r="A9" s="23">
        <v>0.25</v>
      </c>
      <c r="B9" s="23">
        <v>0.5</v>
      </c>
      <c r="C9" s="24">
        <v>0.25</v>
      </c>
      <c r="D9" s="453" t="s">
        <v>117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41.25" customHeight="1">
      <c r="A10" s="23">
        <v>0.5</v>
      </c>
      <c r="B10" s="23">
        <v>0.75</v>
      </c>
      <c r="C10" s="24">
        <v>0.25</v>
      </c>
      <c r="D10" s="453" t="s">
        <v>119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2.5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0" customHeight="1">
      <c r="A15" s="23">
        <v>0.75</v>
      </c>
      <c r="B15" s="23">
        <v>0.83333333333333337</v>
      </c>
      <c r="C15" s="24">
        <v>8.3333333333333329E-2</v>
      </c>
      <c r="D15" s="445" t="s">
        <v>121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26.25" customHeight="1">
      <c r="A16" s="23">
        <v>0.83333333333333337</v>
      </c>
      <c r="B16" s="23">
        <v>0.95833333333333337</v>
      </c>
      <c r="C16" s="24">
        <v>0.125</v>
      </c>
      <c r="D16" s="453" t="s">
        <v>118</v>
      </c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32.25" customHeight="1">
      <c r="A17" s="23">
        <v>0.95833333333333337</v>
      </c>
      <c r="B17" s="23">
        <v>0.97916666666666663</v>
      </c>
      <c r="C17" s="23">
        <v>2.0833333333333332E-2</v>
      </c>
      <c r="D17" s="445" t="s">
        <v>120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>
        <v>0.97916666666666663</v>
      </c>
      <c r="B18" s="23">
        <v>0.27083333333333331</v>
      </c>
      <c r="C18" s="23">
        <v>0.27083333333333331</v>
      </c>
      <c r="D18" s="445" t="s">
        <v>122</v>
      </c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48</v>
      </c>
      <c r="F21" s="6">
        <f>E21+D21</f>
        <v>72</v>
      </c>
      <c r="G21" s="440" t="s">
        <v>25</v>
      </c>
      <c r="H21" s="483"/>
      <c r="I21" s="441"/>
      <c r="J21" s="53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</v>
      </c>
      <c r="E22" s="29">
        <v>46</v>
      </c>
      <c r="F22" s="6">
        <f>E22+D22</f>
        <v>69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54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1789.91</v>
      </c>
    </row>
    <row r="24" spans="1:17" ht="30" customHeight="1">
      <c r="A24" s="465" t="s">
        <v>52</v>
      </c>
      <c r="B24" s="466"/>
      <c r="C24" s="467"/>
      <c r="D24" s="7">
        <v>1</v>
      </c>
      <c r="E24" s="7">
        <v>2</v>
      </c>
      <c r="F24" s="7">
        <f>E24+D24</f>
        <v>3</v>
      </c>
      <c r="G24" s="443" t="s">
        <v>31</v>
      </c>
      <c r="H24" s="463"/>
      <c r="I24" s="463"/>
      <c r="J24" s="463"/>
      <c r="K24" s="464"/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1</v>
      </c>
      <c r="E25" s="29">
        <v>2</v>
      </c>
      <c r="F25" s="6">
        <f>E25+D25</f>
        <v>3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123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60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D13:Q13"/>
    <mergeCell ref="D15:Q15"/>
    <mergeCell ref="D16:Q16"/>
    <mergeCell ref="D17:Q17"/>
    <mergeCell ref="D18:Q18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topLeftCell="A4" zoomScale="83" zoomScaleSheetLayoutView="83" workbookViewId="0">
      <selection activeCell="D15" sqref="D15:Q15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55" t="s">
        <v>125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55">
        <v>4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55" t="s">
        <v>5</v>
      </c>
      <c r="B7" s="55" t="s">
        <v>6</v>
      </c>
      <c r="C7" s="56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30.75" customHeight="1">
      <c r="A9" s="23">
        <v>0.25</v>
      </c>
      <c r="B9" s="23">
        <v>0.33333333333333331</v>
      </c>
      <c r="C9" s="24">
        <v>8.3333333333333329E-2</v>
      </c>
      <c r="D9" s="453" t="s">
        <v>126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41.25" customHeight="1">
      <c r="A10" s="23">
        <v>0.33333333333333331</v>
      </c>
      <c r="B10" s="23">
        <v>0.75</v>
      </c>
      <c r="C10" s="24">
        <v>0.41666666666666669</v>
      </c>
      <c r="D10" s="453" t="s">
        <v>127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1.75" customHeight="1">
      <c r="A11" s="23"/>
      <c r="B11" s="23"/>
      <c r="C11" s="24"/>
      <c r="D11" s="453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0" customHeight="1">
      <c r="A15" s="23">
        <v>0.75</v>
      </c>
      <c r="B15" s="23">
        <v>0.25</v>
      </c>
      <c r="C15" s="24">
        <v>0.5</v>
      </c>
      <c r="D15" s="445" t="s">
        <v>128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26.25" customHeight="1">
      <c r="A16" s="23"/>
      <c r="B16" s="23"/>
      <c r="C16" s="24"/>
      <c r="D16" s="453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32.25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101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24</v>
      </c>
      <c r="E21" s="29">
        <v>72</v>
      </c>
      <c r="F21" s="6">
        <f>E21+D21</f>
        <v>96</v>
      </c>
      <c r="G21" s="440" t="s">
        <v>25</v>
      </c>
      <c r="H21" s="483"/>
      <c r="I21" s="441"/>
      <c r="J21" s="55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23.5</v>
      </c>
      <c r="E22" s="29">
        <v>69</v>
      </c>
      <c r="F22" s="6">
        <f>E22+D22</f>
        <v>92.5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56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1789.91</v>
      </c>
    </row>
    <row r="24" spans="1:17" ht="30" customHeight="1">
      <c r="A24" s="465" t="s">
        <v>52</v>
      </c>
      <c r="B24" s="466"/>
      <c r="C24" s="467"/>
      <c r="D24" s="7">
        <v>0.5</v>
      </c>
      <c r="E24" s="7">
        <v>3</v>
      </c>
      <c r="F24" s="7">
        <f>E24+D24</f>
        <v>3.5</v>
      </c>
      <c r="G24" s="443" t="s">
        <v>31</v>
      </c>
      <c r="H24" s="463"/>
      <c r="I24" s="463"/>
      <c r="J24" s="463"/>
      <c r="K24" s="464"/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0.5</v>
      </c>
      <c r="E25" s="29">
        <v>3</v>
      </c>
      <c r="F25" s="6">
        <f>E25+D25</f>
        <v>3.5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129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26.2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D13:Q13"/>
    <mergeCell ref="D15:Q15"/>
    <mergeCell ref="D16:Q16"/>
    <mergeCell ref="D17:Q17"/>
    <mergeCell ref="D18:Q18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view="pageBreakPreview" zoomScale="83" zoomScaleSheetLayoutView="83" workbookViewId="0">
      <selection activeCell="D10" sqref="D10:Q10"/>
    </sheetView>
  </sheetViews>
  <sheetFormatPr defaultRowHeight="12.75"/>
  <cols>
    <col min="1" max="1" width="8.7109375" style="18" customWidth="1"/>
    <col min="2" max="2" width="10.85546875" style="18" customWidth="1"/>
    <col min="3" max="3" width="12.140625" style="18" customWidth="1"/>
    <col min="4" max="4" width="19.85546875" style="18" customWidth="1"/>
    <col min="5" max="5" width="24.28515625" style="18" customWidth="1"/>
    <col min="6" max="6" width="12.42578125" style="18" customWidth="1"/>
    <col min="7" max="7" width="11.28515625" style="18" customWidth="1"/>
    <col min="8" max="10" width="8.7109375" style="18" customWidth="1"/>
    <col min="11" max="12" width="7.7109375" style="18" customWidth="1"/>
    <col min="13" max="13" width="5.7109375" style="18" customWidth="1"/>
    <col min="14" max="14" width="8.85546875" style="18" customWidth="1"/>
    <col min="15" max="15" width="10.5703125" style="18" customWidth="1"/>
    <col min="16" max="16" width="5.7109375" style="18" customWidth="1"/>
    <col min="17" max="17" width="11.85546875" style="18" customWidth="1"/>
    <col min="18" max="18" width="1.42578125" style="18" customWidth="1"/>
    <col min="19" max="16384" width="9.140625" style="18"/>
  </cols>
  <sheetData>
    <row r="1" spans="1:26" ht="54" customHeight="1" thickTop="1">
      <c r="A1" s="437"/>
      <c r="B1" s="438"/>
      <c r="C1" s="438"/>
      <c r="D1" s="438"/>
      <c r="E1" s="438"/>
      <c r="F1" s="439"/>
      <c r="G1" s="434" t="s">
        <v>32</v>
      </c>
      <c r="H1" s="435"/>
      <c r="I1" s="435"/>
      <c r="J1" s="435"/>
      <c r="K1" s="435"/>
      <c r="L1" s="435"/>
      <c r="M1" s="435"/>
      <c r="N1" s="435"/>
      <c r="O1" s="435"/>
      <c r="P1" s="435"/>
      <c r="Q1" s="436"/>
      <c r="S1" s="19"/>
      <c r="T1" s="19"/>
      <c r="U1" s="19"/>
      <c r="V1" s="19"/>
      <c r="W1" s="19"/>
      <c r="X1" s="19"/>
      <c r="Y1" s="19"/>
      <c r="Z1" s="19"/>
    </row>
    <row r="2" spans="1:26" ht="30" customHeight="1">
      <c r="A2" s="485" t="s">
        <v>33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S2" s="19"/>
      <c r="T2" s="19"/>
      <c r="U2" s="19"/>
      <c r="V2" s="19"/>
      <c r="W2" s="19"/>
      <c r="X2" s="19"/>
      <c r="Y2" s="19"/>
      <c r="Z2" s="19"/>
    </row>
    <row r="3" spans="1:26" ht="30" customHeight="1">
      <c r="A3" s="447" t="s">
        <v>21</v>
      </c>
      <c r="B3" s="447"/>
      <c r="C3" s="57" t="s">
        <v>130</v>
      </c>
      <c r="D3" s="450" t="s">
        <v>90</v>
      </c>
      <c r="E3" s="451"/>
      <c r="F3" s="452"/>
      <c r="G3" s="447" t="s">
        <v>74</v>
      </c>
      <c r="H3" s="447"/>
      <c r="I3" s="486" t="s">
        <v>13</v>
      </c>
      <c r="J3" s="486"/>
      <c r="K3" s="487" t="s">
        <v>92</v>
      </c>
      <c r="L3" s="488"/>
      <c r="M3" s="489"/>
      <c r="N3" s="447" t="s">
        <v>75</v>
      </c>
      <c r="O3" s="447"/>
      <c r="P3" s="490" t="s">
        <v>93</v>
      </c>
      <c r="Q3" s="490"/>
      <c r="S3" s="19"/>
      <c r="T3" s="19"/>
      <c r="U3" s="19"/>
      <c r="V3" s="19"/>
      <c r="W3" s="19"/>
      <c r="X3" s="19"/>
      <c r="Y3" s="19"/>
      <c r="Z3" s="19"/>
    </row>
    <row r="4" spans="1:26" s="20" customFormat="1" ht="30" customHeight="1">
      <c r="A4" s="447" t="s">
        <v>1</v>
      </c>
      <c r="B4" s="447"/>
      <c r="C4" s="57">
        <v>5</v>
      </c>
      <c r="D4" s="447" t="s">
        <v>0</v>
      </c>
      <c r="E4" s="447"/>
      <c r="F4" s="447"/>
      <c r="G4" s="446" t="s">
        <v>91</v>
      </c>
      <c r="H4" s="446"/>
      <c r="I4" s="446"/>
      <c r="J4" s="446"/>
      <c r="K4" s="446" t="s">
        <v>14</v>
      </c>
      <c r="L4" s="446"/>
      <c r="M4" s="446"/>
      <c r="N4" s="447" t="s">
        <v>77</v>
      </c>
      <c r="O4" s="447"/>
      <c r="P4" s="447"/>
      <c r="Q4" s="447"/>
      <c r="S4" s="18"/>
      <c r="T4" s="18"/>
      <c r="U4" s="18"/>
      <c r="V4" s="18"/>
      <c r="W4" s="18"/>
      <c r="X4" s="18"/>
      <c r="Y4" s="18"/>
      <c r="Z4" s="18"/>
    </row>
    <row r="5" spans="1:26" s="21" customFormat="1" ht="30" customHeight="1">
      <c r="A5" s="440" t="s">
        <v>20</v>
      </c>
      <c r="B5" s="483"/>
      <c r="C5" s="483"/>
      <c r="D5" s="440" t="s">
        <v>96</v>
      </c>
      <c r="E5" s="483"/>
      <c r="F5" s="483"/>
      <c r="G5" s="440" t="s">
        <v>19</v>
      </c>
      <c r="H5" s="483"/>
      <c r="I5" s="483"/>
      <c r="J5" s="483"/>
      <c r="K5" s="440" t="s">
        <v>70</v>
      </c>
      <c r="L5" s="483"/>
      <c r="M5" s="483"/>
      <c r="N5" s="483"/>
      <c r="O5" s="483"/>
      <c r="P5" s="483"/>
      <c r="Q5" s="441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448" t="s">
        <v>2</v>
      </c>
      <c r="B6" s="449"/>
      <c r="C6" s="449"/>
      <c r="D6" s="450" t="s">
        <v>72</v>
      </c>
      <c r="E6" s="451"/>
      <c r="F6" s="452"/>
      <c r="G6" s="478" t="s">
        <v>3</v>
      </c>
      <c r="H6" s="449"/>
      <c r="I6" s="479"/>
      <c r="J6" s="22" t="s">
        <v>71</v>
      </c>
      <c r="K6" s="478" t="s">
        <v>4</v>
      </c>
      <c r="L6" s="449"/>
      <c r="M6" s="449"/>
      <c r="N6" s="449"/>
      <c r="O6" s="479"/>
      <c r="P6" s="478" t="s">
        <v>71</v>
      </c>
      <c r="Q6" s="484"/>
      <c r="S6" s="21"/>
      <c r="T6" s="21"/>
      <c r="U6" s="21"/>
      <c r="V6" s="21"/>
      <c r="W6" s="21"/>
      <c r="X6" s="21"/>
      <c r="Y6" s="21"/>
      <c r="Z6" s="21"/>
    </row>
    <row r="7" spans="1:26" ht="30" customHeight="1">
      <c r="A7" s="57" t="s">
        <v>5</v>
      </c>
      <c r="B7" s="57" t="s">
        <v>6</v>
      </c>
      <c r="C7" s="58" t="s">
        <v>24</v>
      </c>
      <c r="D7" s="478" t="s">
        <v>23</v>
      </c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79"/>
    </row>
    <row r="8" spans="1:26" ht="30" customHeight="1">
      <c r="A8" s="446" t="s">
        <v>73</v>
      </c>
      <c r="B8" s="446"/>
      <c r="C8" s="446"/>
      <c r="D8" s="480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1"/>
    </row>
    <row r="9" spans="1:26" ht="87.75" customHeight="1">
      <c r="A9" s="23">
        <v>0.25</v>
      </c>
      <c r="B9" s="23">
        <v>0.5</v>
      </c>
      <c r="C9" s="24">
        <v>0.25</v>
      </c>
      <c r="D9" s="453" t="s">
        <v>132</v>
      </c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5"/>
    </row>
    <row r="10" spans="1:26" ht="41.25" customHeight="1">
      <c r="A10" s="23">
        <v>0.5</v>
      </c>
      <c r="B10" s="23">
        <v>0.70833333333333337</v>
      </c>
      <c r="C10" s="24">
        <v>0.20833333333333334</v>
      </c>
      <c r="D10" s="453" t="s">
        <v>133</v>
      </c>
      <c r="E10" s="454"/>
      <c r="F10" s="454"/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Q10" s="455"/>
    </row>
    <row r="11" spans="1:26" ht="25.5" customHeight="1">
      <c r="A11" s="23">
        <v>0.70833333333333337</v>
      </c>
      <c r="B11" s="23">
        <v>0.75</v>
      </c>
      <c r="C11" s="24">
        <v>4.1666666666666664E-2</v>
      </c>
      <c r="D11" s="453" t="s">
        <v>134</v>
      </c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5"/>
    </row>
    <row r="12" spans="1:26" ht="22.5" customHeight="1">
      <c r="A12" s="23"/>
      <c r="B12" s="23"/>
      <c r="C12" s="24"/>
      <c r="D12" s="453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5"/>
    </row>
    <row r="13" spans="1:26" ht="21" customHeight="1">
      <c r="A13" s="23"/>
      <c r="B13" s="23"/>
      <c r="C13" s="24"/>
      <c r="D13" s="453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5"/>
    </row>
    <row r="14" spans="1:26" ht="20.25" customHeight="1">
      <c r="A14" s="446" t="s">
        <v>76</v>
      </c>
      <c r="B14" s="446"/>
      <c r="C14" s="446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22.5" customHeight="1">
      <c r="A15" s="23"/>
      <c r="B15" s="23"/>
      <c r="C15" s="24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s="25" customFormat="1" ht="26.25" customHeight="1">
      <c r="A16" s="23"/>
      <c r="B16" s="23"/>
      <c r="C16" s="24"/>
      <c r="D16" s="453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5"/>
    </row>
    <row r="17" spans="1:17" s="25" customFormat="1" ht="22.5" customHeight="1">
      <c r="A17" s="23"/>
      <c r="B17" s="23"/>
      <c r="C17" s="23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s="25" customFormat="1" ht="27" customHeight="1">
      <c r="A18" s="23"/>
      <c r="B18" s="23"/>
      <c r="C18" s="23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24" customHeight="1">
      <c r="A19" s="443" t="s">
        <v>22</v>
      </c>
      <c r="B19" s="444"/>
      <c r="C19" s="26" t="s">
        <v>135</v>
      </c>
      <c r="D19" s="453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5"/>
    </row>
    <row r="20" spans="1:17" ht="23.25" customHeight="1">
      <c r="A20" s="27"/>
      <c r="B20" s="27"/>
      <c r="C20" s="28"/>
      <c r="D20" s="1" t="s">
        <v>27</v>
      </c>
      <c r="E20" s="1" t="s">
        <v>18</v>
      </c>
      <c r="F20" s="1" t="s">
        <v>7</v>
      </c>
      <c r="G20" s="478" t="s">
        <v>12</v>
      </c>
      <c r="H20" s="449"/>
      <c r="I20" s="449"/>
      <c r="J20" s="449"/>
      <c r="K20" s="449"/>
      <c r="L20" s="449"/>
      <c r="M20" s="449"/>
      <c r="N20" s="449"/>
      <c r="O20" s="449"/>
      <c r="P20" s="449"/>
      <c r="Q20" s="479"/>
    </row>
    <row r="21" spans="1:17" ht="32.25" customHeight="1">
      <c r="A21" s="442" t="s">
        <v>50</v>
      </c>
      <c r="B21" s="442"/>
      <c r="C21" s="442"/>
      <c r="D21" s="29">
        <v>12</v>
      </c>
      <c r="E21" s="29">
        <v>96</v>
      </c>
      <c r="F21" s="6">
        <f>E21+D21</f>
        <v>108</v>
      </c>
      <c r="G21" s="440" t="s">
        <v>25</v>
      </c>
      <c r="H21" s="483"/>
      <c r="I21" s="441"/>
      <c r="J21" s="57">
        <v>6.2</v>
      </c>
      <c r="K21" s="440" t="s">
        <v>11</v>
      </c>
      <c r="L21" s="441"/>
      <c r="M21" s="440" t="s">
        <v>10</v>
      </c>
      <c r="N21" s="441"/>
      <c r="O21" s="440" t="s">
        <v>15</v>
      </c>
      <c r="P21" s="441"/>
      <c r="Q21" s="1" t="s">
        <v>34</v>
      </c>
    </row>
    <row r="22" spans="1:17" ht="30" customHeight="1">
      <c r="A22" s="442" t="s">
        <v>51</v>
      </c>
      <c r="B22" s="442"/>
      <c r="C22" s="442"/>
      <c r="D22" s="29">
        <v>11.5</v>
      </c>
      <c r="E22" s="29">
        <v>92.5</v>
      </c>
      <c r="F22" s="6">
        <f>E22+D22</f>
        <v>104</v>
      </c>
      <c r="G22" s="450" t="s">
        <v>28</v>
      </c>
      <c r="H22" s="451"/>
      <c r="I22" s="451"/>
      <c r="J22" s="452"/>
      <c r="K22" s="440">
        <v>168.3</v>
      </c>
      <c r="L22" s="441"/>
      <c r="M22" s="440">
        <v>8.94</v>
      </c>
      <c r="N22" s="441"/>
      <c r="O22" s="440">
        <v>1798.19</v>
      </c>
      <c r="P22" s="441"/>
      <c r="Q22" s="58">
        <v>17.760000000000002</v>
      </c>
    </row>
    <row r="23" spans="1:17" ht="30" customHeight="1">
      <c r="A23" s="456" t="s">
        <v>69</v>
      </c>
      <c r="B23" s="457"/>
      <c r="C23" s="458"/>
      <c r="D23" s="29">
        <v>0</v>
      </c>
      <c r="E23" s="29">
        <v>0</v>
      </c>
      <c r="F23" s="6">
        <v>0</v>
      </c>
      <c r="G23" s="462" t="s">
        <v>26</v>
      </c>
      <c r="H23" s="462"/>
      <c r="I23" s="462"/>
      <c r="J23" s="462"/>
      <c r="K23" s="446">
        <v>1788.69</v>
      </c>
      <c r="L23" s="446"/>
      <c r="M23" s="462" t="s">
        <v>39</v>
      </c>
      <c r="N23" s="462"/>
      <c r="O23" s="462"/>
      <c r="P23" s="462"/>
      <c r="Q23" s="1">
        <v>1787</v>
      </c>
    </row>
    <row r="24" spans="1:17" ht="30" customHeight="1">
      <c r="A24" s="465" t="s">
        <v>52</v>
      </c>
      <c r="B24" s="466"/>
      <c r="C24" s="467"/>
      <c r="D24" s="7">
        <v>0.5</v>
      </c>
      <c r="E24" s="7">
        <v>3.5</v>
      </c>
      <c r="F24" s="7">
        <f>E24+D24</f>
        <v>4</v>
      </c>
      <c r="G24" s="443" t="s">
        <v>31</v>
      </c>
      <c r="H24" s="463"/>
      <c r="I24" s="463"/>
      <c r="J24" s="463"/>
      <c r="K24" s="464" t="s">
        <v>131</v>
      </c>
      <c r="L24" s="464"/>
      <c r="M24" s="464"/>
      <c r="N24" s="464"/>
      <c r="O24" s="464"/>
      <c r="P24" s="464"/>
      <c r="Q24" s="464"/>
    </row>
    <row r="25" spans="1:17" ht="30" customHeight="1">
      <c r="A25" s="456" t="s">
        <v>35</v>
      </c>
      <c r="B25" s="457"/>
      <c r="C25" s="458"/>
      <c r="D25" s="29">
        <v>0.5</v>
      </c>
      <c r="E25" s="29">
        <v>3.5</v>
      </c>
      <c r="F25" s="6">
        <f>E25+D25</f>
        <v>4</v>
      </c>
      <c r="G25" s="443" t="s">
        <v>38</v>
      </c>
      <c r="H25" s="463"/>
      <c r="I25" s="463"/>
      <c r="J25" s="463"/>
      <c r="K25" s="463"/>
      <c r="L25" s="463"/>
      <c r="M25" s="463"/>
      <c r="N25" s="463"/>
      <c r="O25" s="463"/>
      <c r="P25" s="463"/>
      <c r="Q25" s="444"/>
    </row>
    <row r="26" spans="1:17" ht="30" customHeight="1">
      <c r="A26" s="456" t="s">
        <v>48</v>
      </c>
      <c r="B26" s="457"/>
      <c r="C26" s="458"/>
      <c r="D26" s="29">
        <v>0</v>
      </c>
      <c r="E26" s="29">
        <v>0</v>
      </c>
      <c r="F26" s="6">
        <v>0</v>
      </c>
      <c r="G26" s="468" t="s">
        <v>136</v>
      </c>
      <c r="H26" s="469"/>
      <c r="I26" s="469"/>
      <c r="J26" s="469"/>
      <c r="K26" s="469"/>
      <c r="L26" s="469"/>
      <c r="M26" s="469"/>
      <c r="N26" s="469"/>
      <c r="O26" s="469"/>
      <c r="P26" s="469"/>
      <c r="Q26" s="470"/>
    </row>
    <row r="27" spans="1:17" ht="30" customHeight="1">
      <c r="A27" s="456" t="s">
        <v>36</v>
      </c>
      <c r="B27" s="457"/>
      <c r="C27" s="458"/>
      <c r="D27" s="29">
        <v>0</v>
      </c>
      <c r="E27" s="29">
        <v>0</v>
      </c>
      <c r="F27" s="6">
        <v>0</v>
      </c>
      <c r="G27" s="471"/>
      <c r="H27" s="472"/>
      <c r="I27" s="472"/>
      <c r="J27" s="472"/>
      <c r="K27" s="472"/>
      <c r="L27" s="472"/>
      <c r="M27" s="472"/>
      <c r="N27" s="472"/>
      <c r="O27" s="472"/>
      <c r="P27" s="472"/>
      <c r="Q27" s="473"/>
    </row>
    <row r="28" spans="1:17" ht="30" customHeight="1">
      <c r="A28" s="459" t="s">
        <v>49</v>
      </c>
      <c r="B28" s="460"/>
      <c r="C28" s="461"/>
      <c r="D28" s="29">
        <v>0</v>
      </c>
      <c r="E28" s="29">
        <v>0</v>
      </c>
      <c r="F28" s="6">
        <v>0</v>
      </c>
      <c r="G28" s="471"/>
      <c r="H28" s="472"/>
      <c r="I28" s="472"/>
      <c r="J28" s="472"/>
      <c r="K28" s="472"/>
      <c r="L28" s="472"/>
      <c r="M28" s="472"/>
      <c r="N28" s="472"/>
      <c r="O28" s="472"/>
      <c r="P28" s="472"/>
      <c r="Q28" s="473"/>
    </row>
    <row r="29" spans="1:17" ht="76.5" customHeight="1">
      <c r="A29" s="456" t="s">
        <v>37</v>
      </c>
      <c r="B29" s="457"/>
      <c r="C29" s="458"/>
      <c r="D29" s="29">
        <v>0</v>
      </c>
      <c r="E29" s="29">
        <v>0</v>
      </c>
      <c r="F29" s="6">
        <f>E29+D29</f>
        <v>0</v>
      </c>
      <c r="G29" s="474"/>
      <c r="H29" s="475"/>
      <c r="I29" s="475"/>
      <c r="J29" s="475"/>
      <c r="K29" s="475"/>
      <c r="L29" s="475"/>
      <c r="M29" s="475"/>
      <c r="N29" s="475"/>
      <c r="O29" s="475"/>
      <c r="P29" s="475"/>
      <c r="Q29" s="476"/>
    </row>
    <row r="30" spans="1:17" ht="19.5" customHeight="1">
      <c r="A30" s="425" t="s">
        <v>81</v>
      </c>
      <c r="B30" s="426"/>
      <c r="C30" s="426"/>
      <c r="D30" s="427"/>
      <c r="E30" s="447" t="s">
        <v>78</v>
      </c>
      <c r="F30" s="450" t="s">
        <v>16</v>
      </c>
      <c r="G30" s="452"/>
      <c r="H30" s="447" t="s">
        <v>8</v>
      </c>
      <c r="I30" s="447"/>
      <c r="J30" s="447"/>
      <c r="K30" s="447" t="s">
        <v>9</v>
      </c>
      <c r="L30" s="447"/>
      <c r="M30" s="447"/>
      <c r="N30" s="447" t="s">
        <v>16</v>
      </c>
      <c r="O30" s="447"/>
      <c r="P30" s="447" t="s">
        <v>17</v>
      </c>
      <c r="Q30" s="447"/>
    </row>
    <row r="31" spans="1:17" ht="24" customHeight="1">
      <c r="A31" s="428"/>
      <c r="B31" s="429"/>
      <c r="C31" s="429"/>
      <c r="D31" s="430"/>
      <c r="E31" s="447"/>
      <c r="F31" s="478"/>
      <c r="G31" s="479"/>
      <c r="H31" s="447" t="s">
        <v>29</v>
      </c>
      <c r="I31" s="447"/>
      <c r="J31" s="447"/>
      <c r="K31" s="447" t="s">
        <v>82</v>
      </c>
      <c r="L31" s="447"/>
      <c r="M31" s="447"/>
      <c r="N31" s="447"/>
      <c r="O31" s="447"/>
      <c r="P31" s="477" t="s">
        <v>87</v>
      </c>
      <c r="Q31" s="477"/>
    </row>
    <row r="32" spans="1:17" ht="24.75" customHeight="1">
      <c r="A32" s="431"/>
      <c r="B32" s="432"/>
      <c r="C32" s="432"/>
      <c r="D32" s="433"/>
      <c r="E32" s="447"/>
      <c r="F32" s="480"/>
      <c r="G32" s="481"/>
      <c r="H32" s="447" t="s">
        <v>30</v>
      </c>
      <c r="I32" s="447"/>
      <c r="J32" s="447"/>
      <c r="K32" s="447" t="s">
        <v>103</v>
      </c>
      <c r="L32" s="447"/>
      <c r="M32" s="447"/>
      <c r="N32" s="447"/>
      <c r="O32" s="447"/>
      <c r="P32" s="477" t="s">
        <v>102</v>
      </c>
      <c r="Q32" s="477"/>
    </row>
    <row r="33" ht="15.75" customHeight="1"/>
    <row r="34" ht="33" customHeight="1"/>
    <row r="58" spans="1:26" ht="14.25">
      <c r="A58" s="25"/>
      <c r="B58" s="25"/>
      <c r="C58" s="25"/>
      <c r="E58" s="25"/>
      <c r="F58" s="25"/>
      <c r="G58" s="25"/>
      <c r="H58" s="25"/>
      <c r="I58" s="25"/>
      <c r="J58" s="25"/>
      <c r="K58" s="25"/>
      <c r="M58" s="25"/>
      <c r="N58" s="25"/>
      <c r="O58" s="25"/>
      <c r="P58" s="25"/>
      <c r="Q58" s="25"/>
    </row>
    <row r="59" spans="1:26" ht="14.25">
      <c r="A59" s="25"/>
      <c r="B59" s="25"/>
      <c r="C59" s="25"/>
      <c r="E59" s="25"/>
      <c r="F59" s="25"/>
      <c r="G59" s="25"/>
      <c r="H59" s="25"/>
      <c r="I59" s="25"/>
      <c r="J59" s="25"/>
      <c r="K59" s="25"/>
      <c r="M59" s="25"/>
      <c r="N59" s="25"/>
      <c r="O59" s="25"/>
      <c r="P59" s="25"/>
      <c r="Q59" s="25"/>
    </row>
    <row r="60" spans="1:26" ht="14.25">
      <c r="A60" s="25"/>
      <c r="B60" s="25"/>
      <c r="C60" s="25"/>
      <c r="E60" s="25"/>
      <c r="F60" s="25"/>
      <c r="G60" s="25"/>
      <c r="H60" s="25"/>
      <c r="I60" s="25"/>
      <c r="J60" s="25"/>
      <c r="K60" s="25"/>
      <c r="M60" s="25"/>
      <c r="N60" s="25"/>
      <c r="O60" s="25"/>
      <c r="P60" s="25"/>
      <c r="Q60" s="25"/>
    </row>
    <row r="61" spans="1:26" s="25" customFormat="1" ht="30" customHeight="1">
      <c r="D61" s="18"/>
      <c r="L61" s="18"/>
      <c r="S61" s="18"/>
      <c r="T61" s="18"/>
      <c r="U61" s="18"/>
      <c r="V61" s="18"/>
      <c r="W61" s="18"/>
      <c r="X61" s="18"/>
      <c r="Y61" s="18"/>
      <c r="Z61" s="18"/>
    </row>
    <row r="62" spans="1:26" s="25" customFormat="1" ht="20.100000000000001" customHeight="1">
      <c r="D62" s="18"/>
      <c r="L62" s="18"/>
      <c r="S62" s="18"/>
      <c r="T62" s="18"/>
      <c r="U62" s="18"/>
      <c r="V62" s="18"/>
      <c r="W62" s="18"/>
      <c r="X62" s="18"/>
      <c r="Y62" s="18"/>
      <c r="Z62" s="18"/>
    </row>
    <row r="63" spans="1:26" s="25" customFormat="1" ht="20.100000000000001" customHeight="1"/>
    <row r="64" spans="1:26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4" customHeight="1"/>
    <row r="68" s="25" customFormat="1" ht="20.100000000000001" customHeight="1"/>
    <row r="69" s="25" customFormat="1" ht="25.5" customHeight="1"/>
    <row r="70" s="25" customFormat="1" ht="20.100000000000001" customHeight="1"/>
    <row r="71" s="25" customFormat="1" ht="24.75" customHeight="1"/>
    <row r="72" s="25" customFormat="1" ht="20.100000000000001" customHeight="1"/>
    <row r="73" s="25" customFormat="1" ht="20.100000000000001" customHeight="1"/>
    <row r="74" s="25" customFormat="1" ht="20.100000000000001" customHeight="1"/>
    <row r="75" s="25" customFormat="1" ht="20.100000000000001" customHeight="1"/>
    <row r="76" s="25" customFormat="1" ht="20.100000000000001" customHeight="1"/>
    <row r="77" s="25" customFormat="1" ht="20.100000000000001" customHeight="1"/>
    <row r="78" s="25" customFormat="1" ht="20.100000000000001" customHeight="1"/>
    <row r="79" s="25" customFormat="1" ht="20.100000000000001" customHeight="1"/>
    <row r="80" s="25" customFormat="1" ht="20.100000000000001" customHeight="1"/>
    <row r="81" spans="1:26" s="25" customFormat="1" ht="27" customHeight="1"/>
    <row r="82" spans="1:26" s="25" customFormat="1" ht="20.100000000000001" customHeight="1"/>
    <row r="83" spans="1:26" s="25" customFormat="1" ht="27" customHeight="1"/>
    <row r="84" spans="1:26" s="25" customFormat="1" ht="20.100000000000001" customHeight="1"/>
    <row r="85" spans="1:26" s="25" customFormat="1" ht="27" customHeight="1"/>
    <row r="86" spans="1:26" s="25" customFormat="1" ht="20.100000000000001" customHeight="1"/>
    <row r="87" spans="1:26" s="25" customFormat="1" ht="20.100000000000001" customHeight="1"/>
    <row r="88" spans="1:26" s="25" customFormat="1" ht="20.100000000000001" customHeight="1">
      <c r="A88" s="18"/>
      <c r="B88" s="18"/>
      <c r="C88" s="18"/>
      <c r="E88" s="18"/>
      <c r="F88" s="18"/>
      <c r="G88" s="18"/>
      <c r="H88" s="18"/>
      <c r="I88" s="18"/>
      <c r="J88" s="18"/>
      <c r="K88" s="18"/>
      <c r="M88" s="18"/>
      <c r="N88" s="18"/>
      <c r="O88" s="18"/>
      <c r="P88" s="18"/>
      <c r="Q88" s="18"/>
    </row>
    <row r="89" spans="1:26" s="25" customFormat="1" ht="20.100000000000001" customHeight="1">
      <c r="A89" s="18"/>
      <c r="B89" s="18"/>
      <c r="C89" s="18"/>
      <c r="E89" s="18"/>
      <c r="F89" s="18"/>
      <c r="G89" s="18"/>
      <c r="H89" s="18"/>
      <c r="I89" s="18"/>
      <c r="J89" s="18"/>
      <c r="K89" s="18"/>
      <c r="M89" s="18"/>
      <c r="N89" s="18"/>
      <c r="O89" s="18"/>
      <c r="P89" s="18"/>
      <c r="Q89" s="18"/>
    </row>
    <row r="90" spans="1:26" s="25" customFormat="1" ht="20.100000000000001" customHeight="1">
      <c r="A90" s="18"/>
      <c r="B90" s="18"/>
      <c r="C90" s="18"/>
      <c r="E90" s="18"/>
      <c r="F90" s="18"/>
      <c r="G90" s="18"/>
      <c r="H90" s="18"/>
      <c r="I90" s="18"/>
      <c r="J90" s="18"/>
      <c r="K90" s="18"/>
      <c r="M90" s="18"/>
      <c r="N90" s="18"/>
      <c r="O90" s="18"/>
      <c r="P90" s="18"/>
      <c r="Q90" s="18"/>
    </row>
    <row r="91" spans="1:26" ht="14.25">
      <c r="D91" s="25"/>
      <c r="L91" s="25"/>
      <c r="S91" s="25"/>
      <c r="T91" s="25"/>
      <c r="U91" s="25"/>
      <c r="V91" s="25"/>
      <c r="W91" s="25"/>
      <c r="X91" s="25"/>
      <c r="Y91" s="25"/>
      <c r="Z91" s="25"/>
    </row>
    <row r="92" spans="1:26" ht="14.25">
      <c r="D92" s="25"/>
      <c r="L92" s="25"/>
      <c r="S92" s="25"/>
      <c r="T92" s="25"/>
      <c r="U92" s="25"/>
      <c r="V92" s="25"/>
      <c r="W92" s="25"/>
      <c r="X92" s="25"/>
      <c r="Y92" s="25"/>
      <c r="Z92" s="25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O22:P22"/>
    <mergeCell ref="A26:C26"/>
    <mergeCell ref="G26:Q29"/>
    <mergeCell ref="A27:C27"/>
    <mergeCell ref="A28:C28"/>
    <mergeCell ref="A29:C29"/>
    <mergeCell ref="A24:C24"/>
    <mergeCell ref="G24:J24"/>
    <mergeCell ref="K24:Q24"/>
    <mergeCell ref="A25:C25"/>
    <mergeCell ref="G25:Q25"/>
    <mergeCell ref="A19:B19"/>
    <mergeCell ref="D19:Q19"/>
    <mergeCell ref="A23:C23"/>
    <mergeCell ref="G23:J23"/>
    <mergeCell ref="K23:L23"/>
    <mergeCell ref="M23:P23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D13:Q13"/>
    <mergeCell ref="D15:Q15"/>
    <mergeCell ref="D16:Q16"/>
    <mergeCell ref="D17:Q17"/>
    <mergeCell ref="D18:Q18"/>
    <mergeCell ref="G4:J4"/>
    <mergeCell ref="K4:M4"/>
    <mergeCell ref="N4:Q4"/>
    <mergeCell ref="A14:C14"/>
    <mergeCell ref="D14:Q14"/>
    <mergeCell ref="A6:C6"/>
    <mergeCell ref="D6:F6"/>
    <mergeCell ref="G6:I6"/>
    <mergeCell ref="K6:O6"/>
    <mergeCell ref="P6:Q6"/>
    <mergeCell ref="D7:Q8"/>
    <mergeCell ref="A8:C8"/>
    <mergeCell ref="D9:Q9"/>
    <mergeCell ref="D10:Q10"/>
    <mergeCell ref="D11:Q11"/>
    <mergeCell ref="D12:Q12"/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</mergeCells>
  <pageMargins left="0.70866141732283472" right="0.11811023622047245" top="0.35433070866141736" bottom="0.35433070866141736" header="0.31496062992125984" footer="0.31496062992125984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3</vt:i4>
      </vt:variant>
    </vt:vector>
  </HeadingPairs>
  <TitlesOfParts>
    <vt:vector size="21" baseType="lpstr">
      <vt:lpstr>отчет по жидкостям</vt:lpstr>
      <vt:lpstr>Схема УЭЦН.</vt:lpstr>
      <vt:lpstr>Замер НКТ</vt:lpstr>
      <vt:lpstr>WO-0.</vt:lpstr>
      <vt:lpstr>WO-1.</vt:lpstr>
      <vt:lpstr>WO-2.</vt:lpstr>
      <vt:lpstr>WO-3.</vt:lpstr>
      <vt:lpstr>WO-4.</vt:lpstr>
      <vt:lpstr>WO-5.</vt:lpstr>
      <vt:lpstr>WO-6.</vt:lpstr>
      <vt:lpstr>Отбор жид.с  компрессором</vt:lpstr>
      <vt:lpstr>WO-7.</vt:lpstr>
      <vt:lpstr>Отбор жид.с  компрессором (2)</vt:lpstr>
      <vt:lpstr>WO-8.</vt:lpstr>
      <vt:lpstr>WO-9.</vt:lpstr>
      <vt:lpstr>Отбор жид.</vt:lpstr>
      <vt:lpstr>WO-10.</vt:lpstr>
      <vt:lpstr>Отбор жид. (2)</vt:lpstr>
      <vt:lpstr>'Замер НКТ'!Область_печати</vt:lpstr>
      <vt:lpstr>'отчет по жидкостям'!Область_печати</vt:lpstr>
      <vt:lpstr>'Схема УЭЦН.'!Область_печати</vt:lpstr>
    </vt:vector>
  </TitlesOfParts>
  <Company>KGM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NurbolZh</dc:creator>
  <cp:lastModifiedBy>Иркалиев Ренат Куспанович</cp:lastModifiedBy>
  <cp:lastPrinted>2020-07-03T04:11:03Z</cp:lastPrinted>
  <dcterms:created xsi:type="dcterms:W3CDTF">2006-12-24T16:46:19Z</dcterms:created>
  <dcterms:modified xsi:type="dcterms:W3CDTF">2021-06-29T05:24:20Z</dcterms:modified>
</cp:coreProperties>
</file>