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to\Documents\RBPT\"/>
    </mc:Choice>
  </mc:AlternateContent>
  <xr:revisionPtr revIDLastSave="0" documentId="13_ncr:1_{55B050B1-6983-41BD-BEB3-F43FFA621326}" xr6:coauthVersionLast="47" xr6:coauthVersionMax="47" xr10:uidLastSave="{00000000-0000-0000-0000-000000000000}"/>
  <bookViews>
    <workbookView xWindow="-22046" yWindow="0" windowWidth="22149" windowHeight="13200" activeTab="1" xr2:uid="{64F42447-6842-40FB-A1A3-B38D77309C90}"/>
  </bookViews>
  <sheets>
    <sheet name="Interview Question Scenario 1" sheetId="1" r:id="rId1"/>
    <sheet name="Interview Question Scenario 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7" i="1" l="1"/>
  <c r="L47" i="1"/>
  <c r="K47" i="2"/>
  <c r="L47" i="2"/>
  <c r="K45" i="2"/>
  <c r="M45" i="2" s="1"/>
  <c r="F45" i="2"/>
  <c r="M44" i="2"/>
  <c r="L44" i="2"/>
  <c r="K44" i="2"/>
  <c r="F44" i="2"/>
  <c r="K43" i="2"/>
  <c r="M43" i="2" s="1"/>
  <c r="F43" i="2"/>
  <c r="K42" i="2"/>
  <c r="L42" i="2" s="1"/>
  <c r="F42" i="2"/>
  <c r="K41" i="2"/>
  <c r="M41" i="2" s="1"/>
  <c r="F41" i="2"/>
  <c r="L40" i="2"/>
  <c r="K40" i="2"/>
  <c r="M40" i="2" s="1"/>
  <c r="F40" i="2"/>
  <c r="K39" i="2"/>
  <c r="L39" i="2" s="1"/>
  <c r="F39" i="2"/>
  <c r="K38" i="2"/>
  <c r="M38" i="2" s="1"/>
  <c r="F38" i="2"/>
  <c r="K37" i="2"/>
  <c r="M37" i="2" s="1"/>
  <c r="F37" i="2"/>
  <c r="K36" i="2"/>
  <c r="M36" i="2" s="1"/>
  <c r="F36" i="2"/>
  <c r="K35" i="2"/>
  <c r="M35" i="2" s="1"/>
  <c r="F35" i="2"/>
  <c r="K34" i="2"/>
  <c r="L34" i="2" s="1"/>
  <c r="F34" i="2"/>
  <c r="K33" i="2"/>
  <c r="M33" i="2" s="1"/>
  <c r="F33" i="2"/>
  <c r="K32" i="2"/>
  <c r="M32" i="2" s="1"/>
  <c r="F32" i="2"/>
  <c r="K31" i="2"/>
  <c r="M31" i="2" s="1"/>
  <c r="F31" i="2"/>
  <c r="K30" i="2"/>
  <c r="M30" i="2" s="1"/>
  <c r="F30" i="2"/>
  <c r="K29" i="2"/>
  <c r="M29" i="2" s="1"/>
  <c r="F29" i="2"/>
  <c r="L28" i="2"/>
  <c r="K28" i="2"/>
  <c r="M28" i="2" s="1"/>
  <c r="F28" i="2"/>
  <c r="K27" i="2"/>
  <c r="L27" i="2" s="1"/>
  <c r="F27" i="2"/>
  <c r="K26" i="2"/>
  <c r="M26" i="2" s="1"/>
  <c r="F26" i="2"/>
  <c r="K25" i="2"/>
  <c r="M25" i="2" s="1"/>
  <c r="F25" i="2"/>
  <c r="K24" i="2"/>
  <c r="M24" i="2" s="1"/>
  <c r="F24" i="2"/>
  <c r="K23" i="2"/>
  <c r="M23" i="2" s="1"/>
  <c r="F23" i="2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23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L36" i="2" l="1"/>
  <c r="L24" i="2"/>
  <c r="L43" i="2"/>
  <c r="L32" i="2"/>
  <c r="M42" i="2"/>
  <c r="L26" i="2"/>
  <c r="L38" i="2"/>
  <c r="M34" i="2"/>
  <c r="L23" i="2"/>
  <c r="L35" i="2"/>
  <c r="M27" i="2"/>
  <c r="M39" i="2"/>
  <c r="L30" i="2"/>
  <c r="L31" i="2"/>
  <c r="L45" i="2"/>
  <c r="L25" i="2"/>
  <c r="L29" i="2"/>
  <c r="L33" i="2"/>
  <c r="L37" i="2"/>
  <c r="L41" i="2"/>
</calcChain>
</file>

<file path=xl/sharedStrings.xml><?xml version="1.0" encoding="utf-8"?>
<sst xmlns="http://schemas.openxmlformats.org/spreadsheetml/2006/main" count="182" uniqueCount="69">
  <si>
    <t>Interview Question</t>
  </si>
  <si>
    <t>Parameter</t>
  </si>
  <si>
    <t>Value</t>
  </si>
  <si>
    <t>Units</t>
  </si>
  <si>
    <t>Notes</t>
  </si>
  <si>
    <t>Race distance</t>
  </si>
  <si>
    <t>km</t>
  </si>
  <si>
    <t>PU Life Limit</t>
  </si>
  <si>
    <t>Round</t>
  </si>
  <si>
    <t>Race</t>
  </si>
  <si>
    <t>Laptime (s)</t>
  </si>
  <si>
    <t>Lap Distance (m)</t>
  </si>
  <si>
    <t>Number of Race Laps</t>
  </si>
  <si>
    <t>Bahrain Grand Prix</t>
  </si>
  <si>
    <t>Saudi Arabian Grand Prix</t>
  </si>
  <si>
    <t>Australian Grand Prix</t>
  </si>
  <si>
    <t>Azerbaijan Grand Prix</t>
  </si>
  <si>
    <t>Miami Grand Prix</t>
  </si>
  <si>
    <t>Imola Grand Prix</t>
  </si>
  <si>
    <t>Monaco Grand Prix</t>
  </si>
  <si>
    <t>Spanish Grand Prix</t>
  </si>
  <si>
    <t>Canadian Grand Prix</t>
  </si>
  <si>
    <t>Austrian Grand Prix</t>
  </si>
  <si>
    <t>British Grand Prix</t>
  </si>
  <si>
    <t>Hungarian Grand Prix</t>
  </si>
  <si>
    <t>Belgian Grand Prix</t>
  </si>
  <si>
    <t>Dutch Grand Prix</t>
  </si>
  <si>
    <t>Italian Grand Prix</t>
  </si>
  <si>
    <t>Singapore Grand Prix</t>
  </si>
  <si>
    <t>Japanese Grand Prix</t>
  </si>
  <si>
    <t>Qatar Grand Prix</t>
  </si>
  <si>
    <t>United States Grand Prix</t>
  </si>
  <si>
    <t>Mexico City Grand Prix</t>
  </si>
  <si>
    <t>São Paulo Grand Prix</t>
  </si>
  <si>
    <t>Las Vegas Grand Prix</t>
  </si>
  <si>
    <t>Abu Dhabi Grand Prix</t>
  </si>
  <si>
    <t>Race Weekend Distance</t>
  </si>
  <si>
    <t>PUs per Season</t>
  </si>
  <si>
    <t>Penalty for extra PU</t>
  </si>
  <si>
    <t>Places</t>
  </si>
  <si>
    <t>PU Degradation</t>
  </si>
  <si>
    <t>kW/1000km</t>
  </si>
  <si>
    <t>PU Chosen</t>
  </si>
  <si>
    <t> 1st </t>
  </si>
  <si>
    <t> 2nd </t>
  </si>
  <si>
    <t> 3rd </t>
  </si>
  <si>
    <t> 4th </t>
  </si>
  <si>
    <t> 5th </t>
  </si>
  <si>
    <t> 6th </t>
  </si>
  <si>
    <t> 7th </t>
  </si>
  <si>
    <t> 8th </t>
  </si>
  <si>
    <t> 9th </t>
  </si>
  <si>
    <t> 10th </t>
  </si>
  <si>
    <t>Note: The factory will have PU1 and PU2 ready for Race 1, PU3 ready for Race 11 and PU4 ready for Race 13</t>
  </si>
  <si>
    <t>1) Using the data provided below, create an optimal PU usage strategy for the 23 race calendar</t>
  </si>
  <si>
    <t>(Min number of laps to achieve 305km. Apart from Monaco at 260km)</t>
  </si>
  <si>
    <t>Race Laptime Sensitivity (ms/kW per lap)</t>
  </si>
  <si>
    <t>Note: There will be a PU3 on standby if needed in this instance</t>
  </si>
  <si>
    <t>2) At the end of round 8, PU2 is recalled by the factory for an issue. How does your strategy change?</t>
  </si>
  <si>
    <t>Lap Sensitivity</t>
  </si>
  <si>
    <t>NORMAL</t>
  </si>
  <si>
    <t>HIGH</t>
  </si>
  <si>
    <t>LOW</t>
  </si>
  <si>
    <t>Engine Km</t>
  </si>
  <si>
    <t>Lap Delta (ms)</t>
  </si>
  <si>
    <t>Race Delta (Ms)</t>
  </si>
  <si>
    <t>Percentage of Laptime Lost</t>
  </si>
  <si>
    <t>Total:</t>
  </si>
  <si>
    <t>Race Delta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</si>
</sst>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0.000%"/>
    <numFmt numFmtId="170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7"/>
      <color rgb="FF202122"/>
      <name val="Arial"/>
      <family val="2"/>
    </font>
    <font>
      <sz val="7"/>
      <color rgb="FF202122"/>
      <name val="Arial"/>
      <family val="2"/>
    </font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EAECF0"/>
        <bgColor indexed="64"/>
      </patternFill>
    </fill>
    <fill>
      <patternFill patternType="solid">
        <fgColor rgb="FFF8F9FA"/>
        <bgColor indexed="64"/>
      </patternFill>
    </fill>
    <fill>
      <patternFill patternType="solid">
        <fgColor rgb="FFFFFFBF"/>
        <bgColor indexed="64"/>
      </patternFill>
    </fill>
    <fill>
      <patternFill patternType="solid">
        <fgColor rgb="FFDFDFDF"/>
        <bgColor indexed="64"/>
      </patternFill>
    </fill>
    <fill>
      <patternFill patternType="solid">
        <fgColor rgb="FFFFDF9F"/>
        <bgColor indexed="64"/>
      </patternFill>
    </fill>
    <fill>
      <patternFill patternType="solid">
        <fgColor rgb="FFDFFFDF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8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 wrapText="1"/>
    </xf>
    <xf numFmtId="16" fontId="3" fillId="3" borderId="1" xfId="0" applyNumberFormat="1" applyFont="1" applyFill="1" applyBorder="1" applyAlignment="1">
      <alignment vertical="center" wrapText="1"/>
    </xf>
    <xf numFmtId="2" fontId="3" fillId="3" borderId="1" xfId="0" applyNumberFormat="1" applyFont="1" applyFill="1" applyBorder="1" applyAlignment="1">
      <alignment vertical="center" wrapText="1"/>
    </xf>
    <xf numFmtId="1" fontId="3" fillId="3" borderId="1" xfId="0" applyNumberFormat="1" applyFont="1" applyFill="1" applyBorder="1" applyAlignment="1">
      <alignment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0" fillId="0" borderId="0" xfId="0" applyFont="1"/>
    <xf numFmtId="165" fontId="0" fillId="0" borderId="0" xfId="1" applyNumberFormat="1" applyFont="1"/>
    <xf numFmtId="0" fontId="0" fillId="8" borderId="0" xfId="0" applyFill="1"/>
    <xf numFmtId="170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4033B-2B68-46AB-994C-07A7A6BA0711}">
  <dimension ref="B2:U47"/>
  <sheetViews>
    <sheetView topLeftCell="F33" zoomScale="130" zoomScaleNormal="130" workbookViewId="0">
      <selection activeCell="L47" sqref="L47"/>
    </sheetView>
  </sheetViews>
  <sheetFormatPr defaultRowHeight="14.5" x14ac:dyDescent="0.35"/>
  <cols>
    <col min="1" max="1" width="4.08984375" customWidth="1"/>
    <col min="2" max="2" width="22.90625" customWidth="1"/>
    <col min="3" max="3" width="17" customWidth="1"/>
    <col min="4" max="4" width="10.36328125" bestFit="1" customWidth="1"/>
    <col min="5" max="5" width="15.08984375" bestFit="1" customWidth="1"/>
    <col min="6" max="6" width="19" bestFit="1" customWidth="1"/>
    <col min="7" max="7" width="37.36328125" customWidth="1"/>
    <col min="8" max="8" width="12.453125" bestFit="1" customWidth="1"/>
    <col min="9" max="9" width="14.54296875" bestFit="1" customWidth="1"/>
    <col min="11" max="11" width="12.90625" bestFit="1" customWidth="1"/>
    <col min="12" max="12" width="13.90625" bestFit="1" customWidth="1"/>
    <col min="13" max="13" width="23.36328125" bestFit="1" customWidth="1"/>
  </cols>
  <sheetData>
    <row r="2" spans="2:21" ht="15" thickBot="1" x14ac:dyDescent="0.4">
      <c r="B2" s="1" t="s">
        <v>0</v>
      </c>
    </row>
    <row r="3" spans="2:21" ht="15" thickBot="1" x14ac:dyDescent="0.4">
      <c r="K3" s="2"/>
      <c r="L3" s="6" t="s">
        <v>43</v>
      </c>
      <c r="M3" s="7" t="s">
        <v>44</v>
      </c>
      <c r="N3" s="8" t="s">
        <v>45</v>
      </c>
      <c r="O3" s="9" t="s">
        <v>46</v>
      </c>
      <c r="P3" s="9" t="s">
        <v>47</v>
      </c>
      <c r="Q3" s="9" t="s">
        <v>48</v>
      </c>
      <c r="R3" s="9" t="s">
        <v>49</v>
      </c>
      <c r="S3" s="9" t="s">
        <v>50</v>
      </c>
      <c r="T3" s="9" t="s">
        <v>51</v>
      </c>
      <c r="U3" s="9" t="s">
        <v>52</v>
      </c>
    </row>
    <row r="4" spans="2:21" ht="15" thickBot="1" x14ac:dyDescent="0.4">
      <c r="B4" t="s">
        <v>54</v>
      </c>
      <c r="K4" s="2"/>
      <c r="L4" s="10">
        <v>25</v>
      </c>
      <c r="M4" s="11">
        <v>18</v>
      </c>
      <c r="N4" s="12">
        <v>15</v>
      </c>
      <c r="O4" s="13">
        <v>12</v>
      </c>
      <c r="P4" s="13">
        <v>10</v>
      </c>
      <c r="Q4" s="13">
        <v>8</v>
      </c>
      <c r="R4" s="13">
        <v>6</v>
      </c>
      <c r="S4" s="13">
        <v>4</v>
      </c>
      <c r="T4" s="13">
        <v>2</v>
      </c>
      <c r="U4" s="13">
        <v>1</v>
      </c>
    </row>
    <row r="5" spans="2:21" x14ac:dyDescent="0.35">
      <c r="B5" t="s">
        <v>53</v>
      </c>
    </row>
    <row r="7" spans="2:21" x14ac:dyDescent="0.35">
      <c r="B7" t="s">
        <v>58</v>
      </c>
    </row>
    <row r="8" spans="2:21" x14ac:dyDescent="0.35">
      <c r="B8" t="s">
        <v>57</v>
      </c>
    </row>
    <row r="11" spans="2:21" x14ac:dyDescent="0.35">
      <c r="B11" s="1" t="s">
        <v>1</v>
      </c>
      <c r="C11" s="1" t="s">
        <v>2</v>
      </c>
      <c r="D11" s="1" t="s">
        <v>3</v>
      </c>
      <c r="E11" s="1" t="s">
        <v>4</v>
      </c>
    </row>
    <row r="12" spans="2:21" x14ac:dyDescent="0.35">
      <c r="B12" t="s">
        <v>5</v>
      </c>
      <c r="C12">
        <v>305</v>
      </c>
      <c r="D12" t="s">
        <v>6</v>
      </c>
      <c r="E12" t="s">
        <v>55</v>
      </c>
    </row>
    <row r="13" spans="2:21" x14ac:dyDescent="0.35">
      <c r="B13" t="s">
        <v>7</v>
      </c>
      <c r="C13">
        <v>5500</v>
      </c>
      <c r="D13" t="s">
        <v>6</v>
      </c>
    </row>
    <row r="14" spans="2:21" x14ac:dyDescent="0.35">
      <c r="B14" t="s">
        <v>36</v>
      </c>
      <c r="C14">
        <v>750</v>
      </c>
      <c r="D14" t="s">
        <v>6</v>
      </c>
    </row>
    <row r="15" spans="2:21" x14ac:dyDescent="0.35">
      <c r="B15" t="s">
        <v>37</v>
      </c>
      <c r="C15">
        <v>4</v>
      </c>
      <c r="D15" t="s">
        <v>3</v>
      </c>
    </row>
    <row r="16" spans="2:21" x14ac:dyDescent="0.35">
      <c r="B16" t="s">
        <v>38</v>
      </c>
      <c r="C16">
        <v>20</v>
      </c>
      <c r="D16" t="s">
        <v>39</v>
      </c>
    </row>
    <row r="17" spans="2:13" x14ac:dyDescent="0.35">
      <c r="B17" t="s">
        <v>40</v>
      </c>
      <c r="C17">
        <v>5</v>
      </c>
      <c r="D17" t="s">
        <v>41</v>
      </c>
    </row>
    <row r="22" spans="2:13" ht="15" thickBot="1" x14ac:dyDescent="0.4">
      <c r="B22" s="1" t="s">
        <v>8</v>
      </c>
      <c r="C22" s="1" t="s">
        <v>9</v>
      </c>
      <c r="D22" s="1" t="s">
        <v>10</v>
      </c>
      <c r="E22" s="1" t="s">
        <v>11</v>
      </c>
      <c r="F22" s="1" t="s">
        <v>12</v>
      </c>
      <c r="G22" s="1" t="s">
        <v>56</v>
      </c>
      <c r="H22" t="s">
        <v>59</v>
      </c>
      <c r="I22" s="1" t="s">
        <v>42</v>
      </c>
      <c r="J22" t="s">
        <v>63</v>
      </c>
      <c r="K22" s="14" t="s">
        <v>64</v>
      </c>
      <c r="L22" t="s">
        <v>65</v>
      </c>
      <c r="M22" t="s">
        <v>66</v>
      </c>
    </row>
    <row r="23" spans="2:13" ht="15" thickBot="1" x14ac:dyDescent="0.4">
      <c r="B23" s="2">
        <v>1</v>
      </c>
      <c r="C23" s="3" t="s">
        <v>13</v>
      </c>
      <c r="D23" s="4">
        <v>95.47</v>
      </c>
      <c r="E23" s="4">
        <v>5356</v>
      </c>
      <c r="F23" s="5">
        <f>$C$12/(E23/1000)</f>
        <v>56.94548170276326</v>
      </c>
      <c r="G23" s="5">
        <v>22</v>
      </c>
      <c r="H23" t="s">
        <v>60</v>
      </c>
      <c r="I23">
        <v>1</v>
      </c>
      <c r="J23">
        <v>750</v>
      </c>
      <c r="K23" s="17">
        <f>G23*((J23*$C$17)/1000)</f>
        <v>82.5</v>
      </c>
      <c r="L23" s="17">
        <f>K23*F23</f>
        <v>4698.0022404779693</v>
      </c>
      <c r="M23" s="15">
        <f>(K23/1000)/D23</f>
        <v>8.6414580496491046E-4</v>
      </c>
    </row>
    <row r="24" spans="2:13" ht="15" thickBot="1" x14ac:dyDescent="0.4">
      <c r="B24" s="2">
        <v>2</v>
      </c>
      <c r="C24" s="3" t="s">
        <v>14</v>
      </c>
      <c r="D24" s="4">
        <v>91.8</v>
      </c>
      <c r="E24" s="4">
        <v>6098</v>
      </c>
      <c r="F24" s="5">
        <f t="shared" ref="F24:F45" si="0">$C$12/(E24/1000)</f>
        <v>50.016398819285016</v>
      </c>
      <c r="G24" s="5">
        <v>29</v>
      </c>
      <c r="H24" t="s">
        <v>61</v>
      </c>
      <c r="I24">
        <v>2</v>
      </c>
      <c r="J24">
        <v>750</v>
      </c>
      <c r="K24" s="17">
        <f t="shared" ref="K24:K45" si="1">G24*((J24*$C$17)/1000)</f>
        <v>108.75</v>
      </c>
      <c r="L24" s="17">
        <f t="shared" ref="L24:L45" si="2">K24*F24</f>
        <v>5439.2833715972456</v>
      </c>
      <c r="M24" s="15">
        <f t="shared" ref="M24:M45" si="3">(K24/1000)/D24</f>
        <v>1.1846405228758171E-3</v>
      </c>
    </row>
    <row r="25" spans="2:13" ht="15" thickBot="1" x14ac:dyDescent="0.4">
      <c r="B25" s="2">
        <v>3</v>
      </c>
      <c r="C25" s="3" t="s">
        <v>15</v>
      </c>
      <c r="D25" s="4">
        <v>81.69</v>
      </c>
      <c r="E25" s="4">
        <v>5229</v>
      </c>
      <c r="F25" s="5">
        <f t="shared" si="0"/>
        <v>58.328552304455918</v>
      </c>
      <c r="G25" s="5">
        <v>29</v>
      </c>
      <c r="H25" t="s">
        <v>61</v>
      </c>
      <c r="I25">
        <v>1</v>
      </c>
      <c r="J25">
        <v>1500</v>
      </c>
      <c r="K25" s="17">
        <f t="shared" si="1"/>
        <v>217.5</v>
      </c>
      <c r="L25" s="17">
        <f t="shared" si="2"/>
        <v>12686.460126219163</v>
      </c>
      <c r="M25" s="15">
        <f t="shared" si="3"/>
        <v>2.6625045905251561E-3</v>
      </c>
    </row>
    <row r="26" spans="2:13" ht="15" thickBot="1" x14ac:dyDescent="0.4">
      <c r="B26" s="2">
        <v>4</v>
      </c>
      <c r="C26" s="3" t="s">
        <v>16</v>
      </c>
      <c r="D26" s="4">
        <v>106.4</v>
      </c>
      <c r="E26" s="4">
        <v>5948</v>
      </c>
      <c r="F26" s="5">
        <f t="shared" si="0"/>
        <v>51.27774041694687</v>
      </c>
      <c r="G26" s="5">
        <v>29</v>
      </c>
      <c r="H26" t="s">
        <v>61</v>
      </c>
      <c r="I26">
        <v>2</v>
      </c>
      <c r="J26">
        <v>1500</v>
      </c>
      <c r="K26" s="17">
        <f t="shared" si="1"/>
        <v>217.5</v>
      </c>
      <c r="L26" s="17">
        <f t="shared" si="2"/>
        <v>11152.908540685945</v>
      </c>
      <c r="M26" s="15">
        <f t="shared" si="3"/>
        <v>2.044172932330827E-3</v>
      </c>
    </row>
    <row r="27" spans="2:13" ht="15" thickBot="1" x14ac:dyDescent="0.4">
      <c r="B27" s="2">
        <v>5</v>
      </c>
      <c r="C27" s="3" t="s">
        <v>17</v>
      </c>
      <c r="D27" s="4">
        <v>91.46</v>
      </c>
      <c r="E27" s="4">
        <v>5337</v>
      </c>
      <c r="F27" s="5">
        <f t="shared" si="0"/>
        <v>57.148210605208924</v>
      </c>
      <c r="G27" s="5">
        <v>21</v>
      </c>
      <c r="H27" t="s">
        <v>60</v>
      </c>
      <c r="I27">
        <v>1</v>
      </c>
      <c r="J27">
        <v>2250</v>
      </c>
      <c r="K27" s="17">
        <f t="shared" si="1"/>
        <v>236.25</v>
      </c>
      <c r="L27" s="17">
        <f t="shared" si="2"/>
        <v>13501.264755480608</v>
      </c>
      <c r="M27" s="15">
        <f t="shared" si="3"/>
        <v>2.5830964356002625E-3</v>
      </c>
    </row>
    <row r="28" spans="2:13" ht="15" thickBot="1" x14ac:dyDescent="0.4">
      <c r="B28" s="2">
        <v>6</v>
      </c>
      <c r="C28" s="3" t="s">
        <v>18</v>
      </c>
      <c r="D28" s="4">
        <v>79.33</v>
      </c>
      <c r="E28" s="4">
        <v>4870</v>
      </c>
      <c r="F28" s="5">
        <f t="shared" si="0"/>
        <v>62.628336755646814</v>
      </c>
      <c r="G28" s="5">
        <v>19</v>
      </c>
      <c r="H28" t="s">
        <v>60</v>
      </c>
      <c r="I28">
        <v>2</v>
      </c>
      <c r="J28">
        <v>2250</v>
      </c>
      <c r="K28" s="17">
        <f t="shared" si="1"/>
        <v>213.75</v>
      </c>
      <c r="L28" s="17">
        <f t="shared" si="2"/>
        <v>13386.806981519507</v>
      </c>
      <c r="M28" s="15">
        <f t="shared" si="3"/>
        <v>2.6944409428967604E-3</v>
      </c>
    </row>
    <row r="29" spans="2:13" ht="15" thickBot="1" x14ac:dyDescent="0.4">
      <c r="B29" s="2">
        <v>7</v>
      </c>
      <c r="C29" s="3" t="s">
        <v>19</v>
      </c>
      <c r="D29" s="4">
        <v>76.150000000000006</v>
      </c>
      <c r="E29" s="4">
        <v>3281</v>
      </c>
      <c r="F29" s="5">
        <f>260/(E29/1000)</f>
        <v>79.244132886315143</v>
      </c>
      <c r="G29" s="5">
        <v>10</v>
      </c>
      <c r="H29" t="s">
        <v>62</v>
      </c>
      <c r="I29">
        <v>1</v>
      </c>
      <c r="J29">
        <v>3000</v>
      </c>
      <c r="K29" s="17">
        <f t="shared" si="1"/>
        <v>150</v>
      </c>
      <c r="L29" s="17">
        <f t="shared" si="2"/>
        <v>11886.619932947271</v>
      </c>
      <c r="M29" s="15">
        <f t="shared" si="3"/>
        <v>1.969796454366382E-3</v>
      </c>
    </row>
    <row r="30" spans="2:13" ht="15" thickBot="1" x14ac:dyDescent="0.4">
      <c r="B30" s="2">
        <v>8</v>
      </c>
      <c r="C30" s="3" t="s">
        <v>20</v>
      </c>
      <c r="D30" s="4">
        <v>85.61</v>
      </c>
      <c r="E30" s="4">
        <v>4635</v>
      </c>
      <c r="F30" s="5">
        <f t="shared" si="0"/>
        <v>65.803667745415325</v>
      </c>
      <c r="G30" s="5">
        <v>15</v>
      </c>
      <c r="H30" t="s">
        <v>60</v>
      </c>
      <c r="I30">
        <v>2</v>
      </c>
      <c r="J30">
        <v>3000</v>
      </c>
      <c r="K30" s="17">
        <f t="shared" si="1"/>
        <v>225</v>
      </c>
      <c r="L30" s="17">
        <f t="shared" si="2"/>
        <v>14805.825242718449</v>
      </c>
      <c r="M30" s="15">
        <f t="shared" si="3"/>
        <v>2.6281976404625628E-3</v>
      </c>
    </row>
    <row r="31" spans="2:13" ht="15" thickBot="1" x14ac:dyDescent="0.4">
      <c r="B31" s="2">
        <v>9</v>
      </c>
      <c r="C31" s="3" t="s">
        <v>21</v>
      </c>
      <c r="D31" s="4">
        <v>75.900000000000006</v>
      </c>
      <c r="E31" s="4">
        <v>4312</v>
      </c>
      <c r="F31" s="5">
        <f t="shared" si="0"/>
        <v>70.732838589981441</v>
      </c>
      <c r="G31" s="5">
        <v>18</v>
      </c>
      <c r="H31" t="s">
        <v>60</v>
      </c>
      <c r="I31">
        <v>1</v>
      </c>
      <c r="J31">
        <v>3750</v>
      </c>
      <c r="K31" s="17">
        <f t="shared" si="1"/>
        <v>337.5</v>
      </c>
      <c r="L31" s="17">
        <f t="shared" si="2"/>
        <v>23872.333024118736</v>
      </c>
      <c r="M31" s="15">
        <f t="shared" si="3"/>
        <v>4.4466403162055339E-3</v>
      </c>
    </row>
    <row r="32" spans="2:13" ht="15" thickBot="1" x14ac:dyDescent="0.4">
      <c r="B32" s="2">
        <v>10</v>
      </c>
      <c r="C32" s="3" t="s">
        <v>22</v>
      </c>
      <c r="D32" s="4">
        <v>67.81</v>
      </c>
      <c r="E32" s="4">
        <v>4289</v>
      </c>
      <c r="F32" s="5">
        <f t="shared" si="0"/>
        <v>71.112147353695505</v>
      </c>
      <c r="G32" s="5">
        <v>16</v>
      </c>
      <c r="H32" t="s">
        <v>60</v>
      </c>
      <c r="I32">
        <v>2</v>
      </c>
      <c r="J32">
        <v>3750</v>
      </c>
      <c r="K32" s="17">
        <f t="shared" si="1"/>
        <v>300</v>
      </c>
      <c r="L32" s="17">
        <f t="shared" si="2"/>
        <v>21333.644206108653</v>
      </c>
      <c r="M32" s="15">
        <f t="shared" si="3"/>
        <v>4.4241262350685736E-3</v>
      </c>
    </row>
    <row r="33" spans="2:13" ht="15" thickBot="1" x14ac:dyDescent="0.4">
      <c r="B33" s="2">
        <v>11</v>
      </c>
      <c r="C33" s="3" t="s">
        <v>23</v>
      </c>
      <c r="D33" s="4">
        <v>91</v>
      </c>
      <c r="E33" s="4">
        <v>5812</v>
      </c>
      <c r="F33" s="5">
        <f t="shared" si="0"/>
        <v>52.477632484514793</v>
      </c>
      <c r="G33" s="5">
        <v>30</v>
      </c>
      <c r="H33" t="s">
        <v>61</v>
      </c>
      <c r="I33">
        <v>3</v>
      </c>
      <c r="J33">
        <v>750</v>
      </c>
      <c r="K33" s="17">
        <f t="shared" si="1"/>
        <v>112.5</v>
      </c>
      <c r="L33" s="17">
        <f t="shared" si="2"/>
        <v>5903.7336545079143</v>
      </c>
      <c r="M33" s="15">
        <f t="shared" si="3"/>
        <v>1.2362637362637362E-3</v>
      </c>
    </row>
    <row r="34" spans="2:13" ht="15" thickBot="1" x14ac:dyDescent="0.4">
      <c r="B34" s="2">
        <v>12</v>
      </c>
      <c r="C34" s="3" t="s">
        <v>24</v>
      </c>
      <c r="D34" s="4">
        <v>82.1</v>
      </c>
      <c r="E34" s="4">
        <v>4343</v>
      </c>
      <c r="F34" s="5">
        <f t="shared" si="0"/>
        <v>70.22795302786092</v>
      </c>
      <c r="G34" s="5">
        <v>13</v>
      </c>
      <c r="H34" t="s">
        <v>62</v>
      </c>
      <c r="I34">
        <v>1</v>
      </c>
      <c r="J34">
        <v>4500</v>
      </c>
      <c r="K34" s="17">
        <f t="shared" si="1"/>
        <v>292.5</v>
      </c>
      <c r="L34" s="17">
        <f t="shared" si="2"/>
        <v>20541.676260649318</v>
      </c>
      <c r="M34" s="15">
        <f t="shared" si="3"/>
        <v>3.5627283800243608E-3</v>
      </c>
    </row>
    <row r="35" spans="2:13" ht="15" thickBot="1" x14ac:dyDescent="0.4">
      <c r="B35" s="2">
        <v>13</v>
      </c>
      <c r="C35" s="3" t="s">
        <v>25</v>
      </c>
      <c r="D35" s="4">
        <v>110.6</v>
      </c>
      <c r="E35" s="4">
        <v>6933</v>
      </c>
      <c r="F35" s="5">
        <f t="shared" si="0"/>
        <v>43.992499639405743</v>
      </c>
      <c r="G35" s="5">
        <v>33</v>
      </c>
      <c r="H35" t="s">
        <v>61</v>
      </c>
      <c r="I35">
        <v>4</v>
      </c>
      <c r="J35">
        <v>750</v>
      </c>
      <c r="K35" s="17">
        <f t="shared" si="1"/>
        <v>123.75</v>
      </c>
      <c r="L35" s="17">
        <f t="shared" si="2"/>
        <v>5444.0718303764606</v>
      </c>
      <c r="M35" s="15">
        <f t="shared" si="3"/>
        <v>1.1188969258589512E-3</v>
      </c>
    </row>
    <row r="36" spans="2:13" ht="15" thickBot="1" x14ac:dyDescent="0.4">
      <c r="B36" s="2">
        <v>14</v>
      </c>
      <c r="C36" s="3" t="s">
        <v>26</v>
      </c>
      <c r="D36" s="4">
        <v>73.680000000000007</v>
      </c>
      <c r="E36" s="4">
        <v>4236</v>
      </c>
      <c r="F36" s="5">
        <f t="shared" si="0"/>
        <v>72.001888574126539</v>
      </c>
      <c r="G36" s="5">
        <v>18</v>
      </c>
      <c r="H36" t="s">
        <v>60</v>
      </c>
      <c r="I36">
        <v>3</v>
      </c>
      <c r="J36">
        <v>1500</v>
      </c>
      <c r="K36" s="17">
        <f t="shared" si="1"/>
        <v>135</v>
      </c>
      <c r="L36" s="17">
        <f t="shared" si="2"/>
        <v>9720.2549575070825</v>
      </c>
      <c r="M36" s="15">
        <f t="shared" si="3"/>
        <v>1.8322475570032573E-3</v>
      </c>
    </row>
    <row r="37" spans="2:13" ht="15" thickBot="1" x14ac:dyDescent="0.4">
      <c r="B37" s="2">
        <v>15</v>
      </c>
      <c r="C37" s="3" t="s">
        <v>27</v>
      </c>
      <c r="D37" s="4">
        <v>84.45</v>
      </c>
      <c r="E37" s="4">
        <v>5757</v>
      </c>
      <c r="F37" s="5">
        <f t="shared" si="0"/>
        <v>52.978982108737192</v>
      </c>
      <c r="G37" s="5">
        <v>33</v>
      </c>
      <c r="H37" t="s">
        <v>61</v>
      </c>
      <c r="I37">
        <v>4</v>
      </c>
      <c r="J37">
        <v>1500</v>
      </c>
      <c r="K37" s="17">
        <f t="shared" si="1"/>
        <v>247.5</v>
      </c>
      <c r="L37" s="17">
        <f t="shared" si="2"/>
        <v>13112.298071912455</v>
      </c>
      <c r="M37" s="15">
        <f t="shared" si="3"/>
        <v>2.9307282415630548E-3</v>
      </c>
    </row>
    <row r="38" spans="2:13" ht="15" thickBot="1" x14ac:dyDescent="0.4">
      <c r="B38" s="2">
        <v>16</v>
      </c>
      <c r="C38" s="3" t="s">
        <v>28</v>
      </c>
      <c r="D38" s="4">
        <v>106.46</v>
      </c>
      <c r="E38" s="4">
        <v>5004</v>
      </c>
      <c r="F38" s="5">
        <f t="shared" si="0"/>
        <v>60.951239008792975</v>
      </c>
      <c r="G38" s="5">
        <v>12</v>
      </c>
      <c r="H38" t="s">
        <v>62</v>
      </c>
      <c r="I38">
        <v>2</v>
      </c>
      <c r="J38">
        <v>4500</v>
      </c>
      <c r="K38" s="17">
        <f t="shared" si="1"/>
        <v>270</v>
      </c>
      <c r="L38" s="17">
        <f t="shared" si="2"/>
        <v>16456.834532374101</v>
      </c>
      <c r="M38" s="15">
        <f t="shared" si="3"/>
        <v>2.5361638173962055E-3</v>
      </c>
    </row>
    <row r="39" spans="2:13" ht="15" thickBot="1" x14ac:dyDescent="0.4">
      <c r="B39" s="2">
        <v>17</v>
      </c>
      <c r="C39" s="3" t="s">
        <v>29</v>
      </c>
      <c r="D39" s="4">
        <v>105</v>
      </c>
      <c r="E39" s="4">
        <v>5810</v>
      </c>
      <c r="F39" s="5">
        <f t="shared" si="0"/>
        <v>52.49569707401033</v>
      </c>
      <c r="G39" s="5">
        <v>28</v>
      </c>
      <c r="H39" t="s">
        <v>61</v>
      </c>
      <c r="I39">
        <v>3</v>
      </c>
      <c r="J39">
        <v>2250</v>
      </c>
      <c r="K39" s="17">
        <f t="shared" si="1"/>
        <v>315</v>
      </c>
      <c r="L39" s="17">
        <f t="shared" si="2"/>
        <v>16536.144578313255</v>
      </c>
      <c r="M39" s="15">
        <f t="shared" si="3"/>
        <v>3.0000000000000001E-3</v>
      </c>
    </row>
    <row r="40" spans="2:13" ht="15" thickBot="1" x14ac:dyDescent="0.4">
      <c r="B40" s="2">
        <v>18</v>
      </c>
      <c r="C40" s="3" t="s">
        <v>30</v>
      </c>
      <c r="D40" s="4">
        <v>85.04</v>
      </c>
      <c r="E40" s="4">
        <v>5384</v>
      </c>
      <c r="F40" s="5">
        <f t="shared" si="0"/>
        <v>56.649331352154526</v>
      </c>
      <c r="G40" s="5">
        <v>21</v>
      </c>
      <c r="H40" t="s">
        <v>60</v>
      </c>
      <c r="I40">
        <v>4</v>
      </c>
      <c r="J40">
        <v>2250</v>
      </c>
      <c r="K40" s="17">
        <f t="shared" si="1"/>
        <v>236.25</v>
      </c>
      <c r="L40" s="17">
        <f t="shared" si="2"/>
        <v>13383.404531946508</v>
      </c>
      <c r="M40" s="15">
        <f t="shared" si="3"/>
        <v>2.7781044214487296E-3</v>
      </c>
    </row>
    <row r="41" spans="2:13" ht="15" thickBot="1" x14ac:dyDescent="0.4">
      <c r="B41" s="2">
        <v>19</v>
      </c>
      <c r="C41" s="3" t="s">
        <v>31</v>
      </c>
      <c r="D41" s="4">
        <v>99.67</v>
      </c>
      <c r="E41" s="4">
        <v>5444</v>
      </c>
      <c r="F41" s="5">
        <f t="shared" si="0"/>
        <v>56.024981631153565</v>
      </c>
      <c r="G41" s="5">
        <v>25</v>
      </c>
      <c r="H41" t="s">
        <v>60</v>
      </c>
      <c r="I41">
        <v>3</v>
      </c>
      <c r="J41">
        <v>3000</v>
      </c>
      <c r="K41" s="17">
        <f t="shared" si="1"/>
        <v>375</v>
      </c>
      <c r="L41" s="17">
        <f t="shared" si="2"/>
        <v>21009.368111682586</v>
      </c>
      <c r="M41" s="15">
        <f t="shared" si="3"/>
        <v>3.7624159727099428E-3</v>
      </c>
    </row>
    <row r="42" spans="2:13" ht="15" thickBot="1" x14ac:dyDescent="0.4">
      <c r="B42" s="2">
        <v>20</v>
      </c>
      <c r="C42" s="3" t="s">
        <v>32</v>
      </c>
      <c r="D42" s="4">
        <v>81.87</v>
      </c>
      <c r="E42" s="4">
        <v>4244</v>
      </c>
      <c r="F42" s="5">
        <f t="shared" si="0"/>
        <v>71.866163996229972</v>
      </c>
      <c r="G42" s="5">
        <v>13</v>
      </c>
      <c r="H42" t="s">
        <v>62</v>
      </c>
      <c r="I42">
        <v>3</v>
      </c>
      <c r="J42">
        <v>3750</v>
      </c>
      <c r="K42" s="17">
        <f t="shared" si="1"/>
        <v>243.75</v>
      </c>
      <c r="L42" s="17">
        <f t="shared" si="2"/>
        <v>17517.377474081055</v>
      </c>
      <c r="M42" s="15">
        <f t="shared" si="3"/>
        <v>2.977281055331623E-3</v>
      </c>
    </row>
    <row r="43" spans="2:13" ht="15" thickBot="1" x14ac:dyDescent="0.4">
      <c r="B43" s="2">
        <v>21</v>
      </c>
      <c r="C43" s="3" t="s">
        <v>33</v>
      </c>
      <c r="D43" s="4">
        <v>74.209999999999994</v>
      </c>
      <c r="E43" s="4">
        <v>4250</v>
      </c>
      <c r="F43" s="5">
        <f t="shared" si="0"/>
        <v>71.764705882352942</v>
      </c>
      <c r="G43" s="5">
        <v>19</v>
      </c>
      <c r="H43" t="s">
        <v>60</v>
      </c>
      <c r="I43">
        <v>4</v>
      </c>
      <c r="J43">
        <v>3000</v>
      </c>
      <c r="K43" s="17">
        <f t="shared" si="1"/>
        <v>285</v>
      </c>
      <c r="L43" s="17">
        <f t="shared" si="2"/>
        <v>20452.941176470587</v>
      </c>
      <c r="M43" s="15">
        <f t="shared" si="3"/>
        <v>3.8404527691685755E-3</v>
      </c>
    </row>
    <row r="44" spans="2:13" ht="15" thickBot="1" x14ac:dyDescent="0.4">
      <c r="B44" s="2">
        <v>22</v>
      </c>
      <c r="C44" s="3" t="s">
        <v>34</v>
      </c>
      <c r="D44" s="4">
        <v>94.5</v>
      </c>
      <c r="E44" s="4">
        <v>6201</v>
      </c>
      <c r="F44" s="5">
        <f t="shared" si="0"/>
        <v>49.185615223351078</v>
      </c>
      <c r="G44" s="5">
        <v>27</v>
      </c>
      <c r="H44" t="s">
        <v>61</v>
      </c>
      <c r="I44">
        <v>4</v>
      </c>
      <c r="J44">
        <v>3750</v>
      </c>
      <c r="K44" s="17">
        <f t="shared" si="1"/>
        <v>506.25</v>
      </c>
      <c r="L44" s="17">
        <f t="shared" si="2"/>
        <v>24900.217706821484</v>
      </c>
      <c r="M44" s="15">
        <f t="shared" si="3"/>
        <v>5.3571428571428572E-3</v>
      </c>
    </row>
    <row r="45" spans="2:13" ht="15" thickBot="1" x14ac:dyDescent="0.4">
      <c r="B45" s="2">
        <v>23</v>
      </c>
      <c r="C45" s="3" t="s">
        <v>35</v>
      </c>
      <c r="D45" s="4">
        <v>89.07</v>
      </c>
      <c r="E45" s="4">
        <v>5222</v>
      </c>
      <c r="F45" s="5">
        <f t="shared" si="0"/>
        <v>58.406740712370734</v>
      </c>
      <c r="G45" s="5">
        <v>24</v>
      </c>
      <c r="H45" t="s">
        <v>60</v>
      </c>
      <c r="I45">
        <v>3</v>
      </c>
      <c r="J45">
        <v>4500</v>
      </c>
      <c r="K45" s="17">
        <f t="shared" si="1"/>
        <v>540</v>
      </c>
      <c r="L45" s="17">
        <f t="shared" si="2"/>
        <v>31539.639984680198</v>
      </c>
      <c r="M45" s="15">
        <f t="shared" si="3"/>
        <v>6.062647356012126E-3</v>
      </c>
    </row>
    <row r="46" spans="2:13" x14ac:dyDescent="0.35">
      <c r="K46" s="17"/>
      <c r="L46" s="17"/>
    </row>
    <row r="47" spans="2:13" x14ac:dyDescent="0.35">
      <c r="J47" t="s">
        <v>67</v>
      </c>
      <c r="K47" s="17">
        <f t="shared" ref="K47:L47" si="4">SUM(K23:K45)</f>
        <v>5771.25</v>
      </c>
      <c r="L47" s="17">
        <f t="shared" si="4"/>
        <v>349281.11129319662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0DEF6-3E5B-46A1-A977-3EC1993B46F0}">
  <dimension ref="B2:U47"/>
  <sheetViews>
    <sheetView tabSelected="1" topLeftCell="B1" workbookViewId="0">
      <selection activeCell="B7" sqref="B7"/>
    </sheetView>
  </sheetViews>
  <sheetFormatPr defaultRowHeight="14.5" x14ac:dyDescent="0.35"/>
  <cols>
    <col min="1" max="1" width="4.08984375" customWidth="1"/>
    <col min="2" max="2" width="22.90625" customWidth="1"/>
    <col min="3" max="3" width="17" customWidth="1"/>
    <col min="4" max="4" width="10.36328125" bestFit="1" customWidth="1"/>
    <col min="5" max="5" width="15.08984375" bestFit="1" customWidth="1"/>
    <col min="6" max="6" width="19" bestFit="1" customWidth="1"/>
    <col min="7" max="7" width="37.36328125" customWidth="1"/>
    <col min="8" max="8" width="12.453125" bestFit="1" customWidth="1"/>
    <col min="9" max="9" width="14.54296875" bestFit="1" customWidth="1"/>
    <col min="11" max="11" width="12.90625" bestFit="1" customWidth="1"/>
    <col min="12" max="12" width="13.90625" bestFit="1" customWidth="1"/>
    <col min="13" max="13" width="23.36328125" bestFit="1" customWidth="1"/>
  </cols>
  <sheetData>
    <row r="2" spans="2:21" ht="15" thickBot="1" x14ac:dyDescent="0.4">
      <c r="B2" s="1" t="s">
        <v>0</v>
      </c>
    </row>
    <row r="3" spans="2:21" ht="15" thickBot="1" x14ac:dyDescent="0.4">
      <c r="K3" s="2"/>
      <c r="L3" s="6" t="s">
        <v>43</v>
      </c>
      <c r="M3" s="7" t="s">
        <v>44</v>
      </c>
      <c r="N3" s="8" t="s">
        <v>45</v>
      </c>
      <c r="O3" s="9" t="s">
        <v>46</v>
      </c>
      <c r="P3" s="9" t="s">
        <v>47</v>
      </c>
      <c r="Q3" s="9" t="s">
        <v>48</v>
      </c>
      <c r="R3" s="9" t="s">
        <v>49</v>
      </c>
      <c r="S3" s="9" t="s">
        <v>50</v>
      </c>
      <c r="T3" s="9" t="s">
        <v>51</v>
      </c>
      <c r="U3" s="9" t="s">
        <v>52</v>
      </c>
    </row>
    <row r="4" spans="2:21" ht="15" thickBot="1" x14ac:dyDescent="0.4">
      <c r="B4" t="s">
        <v>54</v>
      </c>
      <c r="K4" s="2"/>
      <c r="L4" s="10">
        <v>25</v>
      </c>
      <c r="M4" s="11">
        <v>18</v>
      </c>
      <c r="N4" s="12">
        <v>15</v>
      </c>
      <c r="O4" s="13">
        <v>12</v>
      </c>
      <c r="P4" s="13">
        <v>10</v>
      </c>
      <c r="Q4" s="13">
        <v>8</v>
      </c>
      <c r="R4" s="13">
        <v>6</v>
      </c>
      <c r="S4" s="13">
        <v>4</v>
      </c>
      <c r="T4" s="13">
        <v>2</v>
      </c>
      <c r="U4" s="13">
        <v>1</v>
      </c>
    </row>
    <row r="5" spans="2:21" x14ac:dyDescent="0.35">
      <c r="B5" t="s">
        <v>53</v>
      </c>
    </row>
    <row r="7" spans="2:21" x14ac:dyDescent="0.35">
      <c r="B7" t="s">
        <v>58</v>
      </c>
    </row>
    <row r="8" spans="2:21" x14ac:dyDescent="0.35">
      <c r="B8" t="s">
        <v>57</v>
      </c>
    </row>
    <row r="11" spans="2:21" x14ac:dyDescent="0.35">
      <c r="B11" s="1" t="s">
        <v>1</v>
      </c>
      <c r="C11" s="1" t="s">
        <v>2</v>
      </c>
      <c r="D11" s="1" t="s">
        <v>3</v>
      </c>
      <c r="E11" s="1" t="s">
        <v>4</v>
      </c>
    </row>
    <row r="12" spans="2:21" x14ac:dyDescent="0.35">
      <c r="B12" t="s">
        <v>5</v>
      </c>
      <c r="C12">
        <v>305</v>
      </c>
      <c r="D12" t="s">
        <v>6</v>
      </c>
      <c r="E12" t="s">
        <v>55</v>
      </c>
    </row>
    <row r="13" spans="2:21" x14ac:dyDescent="0.35">
      <c r="B13" t="s">
        <v>7</v>
      </c>
      <c r="C13">
        <v>5500</v>
      </c>
      <c r="D13" t="s">
        <v>6</v>
      </c>
    </row>
    <row r="14" spans="2:21" x14ac:dyDescent="0.35">
      <c r="B14" t="s">
        <v>36</v>
      </c>
      <c r="C14">
        <v>750</v>
      </c>
      <c r="D14" t="s">
        <v>6</v>
      </c>
    </row>
    <row r="15" spans="2:21" x14ac:dyDescent="0.35">
      <c r="B15" t="s">
        <v>37</v>
      </c>
      <c r="C15">
        <v>4</v>
      </c>
      <c r="D15" t="s">
        <v>3</v>
      </c>
    </row>
    <row r="16" spans="2:21" x14ac:dyDescent="0.35">
      <c r="B16" t="s">
        <v>38</v>
      </c>
      <c r="C16">
        <v>20</v>
      </c>
      <c r="D16" t="s">
        <v>39</v>
      </c>
    </row>
    <row r="17" spans="2:13" x14ac:dyDescent="0.35">
      <c r="B17" t="s">
        <v>40</v>
      </c>
      <c r="C17">
        <v>5</v>
      </c>
      <c r="D17" t="s">
        <v>41</v>
      </c>
    </row>
    <row r="22" spans="2:13" ht="15" thickBot="1" x14ac:dyDescent="0.4">
      <c r="B22" s="1" t="s">
        <v>8</v>
      </c>
      <c r="C22" s="1" t="s">
        <v>9</v>
      </c>
      <c r="D22" s="1" t="s">
        <v>10</v>
      </c>
      <c r="E22" s="1" t="s">
        <v>11</v>
      </c>
      <c r="F22" s="1" t="s">
        <v>12</v>
      </c>
      <c r="G22" s="1" t="s">
        <v>56</v>
      </c>
      <c r="H22" t="s">
        <v>59</v>
      </c>
      <c r="I22" t="s">
        <v>42</v>
      </c>
      <c r="J22" t="s">
        <v>63</v>
      </c>
      <c r="K22" s="14" t="s">
        <v>64</v>
      </c>
      <c r="L22" t="s">
        <v>68</v>
      </c>
      <c r="M22" t="s">
        <v>66</v>
      </c>
    </row>
    <row r="23" spans="2:13" ht="15" thickBot="1" x14ac:dyDescent="0.4">
      <c r="B23" s="2">
        <v>1</v>
      </c>
      <c r="C23" s="3" t="s">
        <v>13</v>
      </c>
      <c r="D23" s="4">
        <v>95.47</v>
      </c>
      <c r="E23" s="4">
        <v>5356</v>
      </c>
      <c r="F23" s="5">
        <f>$C$12/(E23/1000)</f>
        <v>56.94548170276326</v>
      </c>
      <c r="G23" s="5">
        <v>22</v>
      </c>
      <c r="H23" t="s">
        <v>60</v>
      </c>
      <c r="I23">
        <v>1</v>
      </c>
      <c r="J23">
        <v>750</v>
      </c>
      <c r="K23" s="17">
        <f>G23*((J23*$C$17)/1000)</f>
        <v>82.5</v>
      </c>
      <c r="L23" s="17">
        <f>K23*F23</f>
        <v>4698.0022404779693</v>
      </c>
      <c r="M23" s="15">
        <f>(K23/1000)/D23</f>
        <v>8.6414580496491046E-4</v>
      </c>
    </row>
    <row r="24" spans="2:13" ht="15" thickBot="1" x14ac:dyDescent="0.4">
      <c r="B24" s="2">
        <v>2</v>
      </c>
      <c r="C24" s="3" t="s">
        <v>14</v>
      </c>
      <c r="D24" s="4">
        <v>91.8</v>
      </c>
      <c r="E24" s="4">
        <v>6098</v>
      </c>
      <c r="F24" s="5">
        <f t="shared" ref="F24:F45" si="0">$C$12/(E24/1000)</f>
        <v>50.016398819285016</v>
      </c>
      <c r="G24" s="5">
        <v>29</v>
      </c>
      <c r="H24" t="s">
        <v>61</v>
      </c>
      <c r="I24">
        <v>2</v>
      </c>
      <c r="J24">
        <v>750</v>
      </c>
      <c r="K24" s="17">
        <f t="shared" ref="K24:K45" si="1">G24*((J24*$C$17)/1000)</f>
        <v>108.75</v>
      </c>
      <c r="L24" s="17">
        <f t="shared" ref="L24:L45" si="2">K24*F24</f>
        <v>5439.2833715972456</v>
      </c>
      <c r="M24" s="15">
        <f t="shared" ref="M24:M45" si="3">(K24/1000)/D24</f>
        <v>1.1846405228758171E-3</v>
      </c>
    </row>
    <row r="25" spans="2:13" ht="15" thickBot="1" x14ac:dyDescent="0.4">
      <c r="B25" s="2">
        <v>3</v>
      </c>
      <c r="C25" s="3" t="s">
        <v>15</v>
      </c>
      <c r="D25" s="4">
        <v>81.69</v>
      </c>
      <c r="E25" s="4">
        <v>5229</v>
      </c>
      <c r="F25" s="5">
        <f t="shared" si="0"/>
        <v>58.328552304455918</v>
      </c>
      <c r="G25" s="5">
        <v>29</v>
      </c>
      <c r="H25" t="s">
        <v>61</v>
      </c>
      <c r="I25">
        <v>1</v>
      </c>
      <c r="J25">
        <v>1500</v>
      </c>
      <c r="K25" s="17">
        <f t="shared" si="1"/>
        <v>217.5</v>
      </c>
      <c r="L25" s="17">
        <f t="shared" si="2"/>
        <v>12686.460126219163</v>
      </c>
      <c r="M25" s="15">
        <f t="shared" si="3"/>
        <v>2.6625045905251561E-3</v>
      </c>
    </row>
    <row r="26" spans="2:13" ht="15" thickBot="1" x14ac:dyDescent="0.4">
      <c r="B26" s="2">
        <v>4</v>
      </c>
      <c r="C26" s="3" t="s">
        <v>16</v>
      </c>
      <c r="D26" s="4">
        <v>106.4</v>
      </c>
      <c r="E26" s="4">
        <v>5948</v>
      </c>
      <c r="F26" s="5">
        <f t="shared" si="0"/>
        <v>51.27774041694687</v>
      </c>
      <c r="G26" s="5">
        <v>29</v>
      </c>
      <c r="H26" t="s">
        <v>61</v>
      </c>
      <c r="I26">
        <v>2</v>
      </c>
      <c r="J26">
        <v>1500</v>
      </c>
      <c r="K26" s="17">
        <f t="shared" si="1"/>
        <v>217.5</v>
      </c>
      <c r="L26" s="17">
        <f t="shared" si="2"/>
        <v>11152.908540685945</v>
      </c>
      <c r="M26" s="15">
        <f t="shared" si="3"/>
        <v>2.044172932330827E-3</v>
      </c>
    </row>
    <row r="27" spans="2:13" ht="15" thickBot="1" x14ac:dyDescent="0.4">
      <c r="B27" s="2">
        <v>5</v>
      </c>
      <c r="C27" s="3" t="s">
        <v>17</v>
      </c>
      <c r="D27" s="4">
        <v>91.46</v>
      </c>
      <c r="E27" s="4">
        <v>5337</v>
      </c>
      <c r="F27" s="5">
        <f t="shared" si="0"/>
        <v>57.148210605208924</v>
      </c>
      <c r="G27" s="5">
        <v>21</v>
      </c>
      <c r="H27" t="s">
        <v>60</v>
      </c>
      <c r="I27">
        <v>1</v>
      </c>
      <c r="J27">
        <v>2250</v>
      </c>
      <c r="K27" s="17">
        <f t="shared" si="1"/>
        <v>236.25</v>
      </c>
      <c r="L27" s="17">
        <f t="shared" si="2"/>
        <v>13501.264755480608</v>
      </c>
      <c r="M27" s="15">
        <f t="shared" si="3"/>
        <v>2.5830964356002625E-3</v>
      </c>
    </row>
    <row r="28" spans="2:13" ht="15" thickBot="1" x14ac:dyDescent="0.4">
      <c r="B28" s="2">
        <v>6</v>
      </c>
      <c r="C28" s="3" t="s">
        <v>18</v>
      </c>
      <c r="D28" s="4">
        <v>79.33</v>
      </c>
      <c r="E28" s="4">
        <v>4870</v>
      </c>
      <c r="F28" s="5">
        <f t="shared" si="0"/>
        <v>62.628336755646814</v>
      </c>
      <c r="G28" s="5">
        <v>19</v>
      </c>
      <c r="H28" t="s">
        <v>60</v>
      </c>
      <c r="I28">
        <v>2</v>
      </c>
      <c r="J28">
        <v>2250</v>
      </c>
      <c r="K28" s="17">
        <f t="shared" si="1"/>
        <v>213.75</v>
      </c>
      <c r="L28" s="17">
        <f t="shared" si="2"/>
        <v>13386.806981519507</v>
      </c>
      <c r="M28" s="15">
        <f t="shared" si="3"/>
        <v>2.6944409428967604E-3</v>
      </c>
    </row>
    <row r="29" spans="2:13" ht="15" thickBot="1" x14ac:dyDescent="0.4">
      <c r="B29" s="2">
        <v>7</v>
      </c>
      <c r="C29" s="3" t="s">
        <v>19</v>
      </c>
      <c r="D29" s="4">
        <v>76.150000000000006</v>
      </c>
      <c r="E29" s="4">
        <v>3281</v>
      </c>
      <c r="F29" s="5">
        <f>260/(E29/1000)</f>
        <v>79.244132886315143</v>
      </c>
      <c r="G29" s="5">
        <v>10</v>
      </c>
      <c r="H29" t="s">
        <v>62</v>
      </c>
      <c r="I29">
        <v>1</v>
      </c>
      <c r="J29">
        <v>3000</v>
      </c>
      <c r="K29" s="17">
        <f t="shared" si="1"/>
        <v>150</v>
      </c>
      <c r="L29" s="17">
        <f t="shared" si="2"/>
        <v>11886.619932947271</v>
      </c>
      <c r="M29" s="15">
        <f t="shared" si="3"/>
        <v>1.969796454366382E-3</v>
      </c>
    </row>
    <row r="30" spans="2:13" ht="15" thickBot="1" x14ac:dyDescent="0.4">
      <c r="B30" s="2">
        <v>8</v>
      </c>
      <c r="C30" s="3" t="s">
        <v>20</v>
      </c>
      <c r="D30" s="4">
        <v>85.61</v>
      </c>
      <c r="E30" s="4">
        <v>4635</v>
      </c>
      <c r="F30" s="5">
        <f t="shared" si="0"/>
        <v>65.803667745415325</v>
      </c>
      <c r="G30" s="5">
        <v>15</v>
      </c>
      <c r="H30" t="s">
        <v>60</v>
      </c>
      <c r="I30" s="16">
        <v>2</v>
      </c>
      <c r="J30">
        <v>3000</v>
      </c>
      <c r="K30" s="17">
        <f t="shared" si="1"/>
        <v>225</v>
      </c>
      <c r="L30" s="17">
        <f t="shared" si="2"/>
        <v>14805.825242718449</v>
      </c>
      <c r="M30" s="15">
        <f t="shared" si="3"/>
        <v>2.6281976404625628E-3</v>
      </c>
    </row>
    <row r="31" spans="2:13" ht="15" thickBot="1" x14ac:dyDescent="0.4">
      <c r="B31" s="2">
        <v>9</v>
      </c>
      <c r="C31" s="3" t="s">
        <v>21</v>
      </c>
      <c r="D31" s="4">
        <v>75.900000000000006</v>
      </c>
      <c r="E31" s="4">
        <v>4312</v>
      </c>
      <c r="F31" s="5">
        <f t="shared" si="0"/>
        <v>70.732838589981441</v>
      </c>
      <c r="G31" s="5">
        <v>18</v>
      </c>
      <c r="H31" t="s">
        <v>60</v>
      </c>
      <c r="I31">
        <v>3</v>
      </c>
      <c r="J31">
        <v>750</v>
      </c>
      <c r="K31" s="17">
        <f t="shared" si="1"/>
        <v>67.5</v>
      </c>
      <c r="L31" s="17">
        <f t="shared" si="2"/>
        <v>4774.4666048237468</v>
      </c>
      <c r="M31" s="15">
        <f t="shared" si="3"/>
        <v>8.8932806324110668E-4</v>
      </c>
    </row>
    <row r="32" spans="2:13" ht="15" thickBot="1" x14ac:dyDescent="0.4">
      <c r="B32" s="2">
        <v>10</v>
      </c>
      <c r="C32" s="3" t="s">
        <v>22</v>
      </c>
      <c r="D32" s="4">
        <v>67.81</v>
      </c>
      <c r="E32" s="4">
        <v>4289</v>
      </c>
      <c r="F32" s="5">
        <f t="shared" si="0"/>
        <v>71.112147353695505</v>
      </c>
      <c r="G32" s="5">
        <v>16</v>
      </c>
      <c r="H32" t="s">
        <v>60</v>
      </c>
      <c r="I32">
        <v>3</v>
      </c>
      <c r="J32">
        <v>1500</v>
      </c>
      <c r="K32" s="17">
        <f t="shared" si="1"/>
        <v>120</v>
      </c>
      <c r="L32" s="17">
        <f t="shared" si="2"/>
        <v>8533.4576824434607</v>
      </c>
      <c r="M32" s="15">
        <f t="shared" si="3"/>
        <v>1.7696504940274294E-3</v>
      </c>
    </row>
    <row r="33" spans="2:13" ht="15" thickBot="1" x14ac:dyDescent="0.4">
      <c r="B33" s="2">
        <v>11</v>
      </c>
      <c r="C33" s="3" t="s">
        <v>23</v>
      </c>
      <c r="D33" s="4">
        <v>91</v>
      </c>
      <c r="E33" s="4">
        <v>5812</v>
      </c>
      <c r="F33" s="5">
        <f t="shared" si="0"/>
        <v>52.477632484514793</v>
      </c>
      <c r="G33" s="5">
        <v>30</v>
      </c>
      <c r="H33" t="s">
        <v>61</v>
      </c>
      <c r="I33">
        <v>3</v>
      </c>
      <c r="J33">
        <v>2250</v>
      </c>
      <c r="K33" s="17">
        <f t="shared" si="1"/>
        <v>337.5</v>
      </c>
      <c r="L33" s="17">
        <f t="shared" si="2"/>
        <v>17711.200963523741</v>
      </c>
      <c r="M33" s="15">
        <f t="shared" si="3"/>
        <v>3.7087912087912091E-3</v>
      </c>
    </row>
    <row r="34" spans="2:13" ht="15" thickBot="1" x14ac:dyDescent="0.4">
      <c r="B34" s="2">
        <v>12</v>
      </c>
      <c r="C34" s="3" t="s">
        <v>24</v>
      </c>
      <c r="D34" s="4">
        <v>82.1</v>
      </c>
      <c r="E34" s="4">
        <v>4343</v>
      </c>
      <c r="F34" s="5">
        <f t="shared" si="0"/>
        <v>70.22795302786092</v>
      </c>
      <c r="G34" s="5">
        <v>13</v>
      </c>
      <c r="H34" t="s">
        <v>62</v>
      </c>
      <c r="I34">
        <v>1</v>
      </c>
      <c r="J34">
        <v>3750</v>
      </c>
      <c r="K34" s="17">
        <f t="shared" si="1"/>
        <v>243.75</v>
      </c>
      <c r="L34" s="17">
        <f t="shared" si="2"/>
        <v>17118.063550541101</v>
      </c>
      <c r="M34" s="15">
        <f t="shared" si="3"/>
        <v>2.9689403166869672E-3</v>
      </c>
    </row>
    <row r="35" spans="2:13" ht="15" thickBot="1" x14ac:dyDescent="0.4">
      <c r="B35" s="2">
        <v>13</v>
      </c>
      <c r="C35" s="3" t="s">
        <v>25</v>
      </c>
      <c r="D35" s="4">
        <v>110.6</v>
      </c>
      <c r="E35" s="4">
        <v>6933</v>
      </c>
      <c r="F35" s="5">
        <f t="shared" si="0"/>
        <v>43.992499639405743</v>
      </c>
      <c r="G35" s="5">
        <v>33</v>
      </c>
      <c r="H35" t="s">
        <v>61</v>
      </c>
      <c r="I35">
        <v>4</v>
      </c>
      <c r="J35">
        <v>750</v>
      </c>
      <c r="K35" s="17">
        <f t="shared" si="1"/>
        <v>123.75</v>
      </c>
      <c r="L35" s="17">
        <f t="shared" si="2"/>
        <v>5444.0718303764606</v>
      </c>
      <c r="M35" s="15">
        <f t="shared" si="3"/>
        <v>1.1188969258589512E-3</v>
      </c>
    </row>
    <row r="36" spans="2:13" ht="15" thickBot="1" x14ac:dyDescent="0.4">
      <c r="B36" s="2">
        <v>14</v>
      </c>
      <c r="C36" s="3" t="s">
        <v>26</v>
      </c>
      <c r="D36" s="4">
        <v>73.680000000000007</v>
      </c>
      <c r="E36" s="4">
        <v>4236</v>
      </c>
      <c r="F36" s="5">
        <f t="shared" si="0"/>
        <v>72.001888574126539</v>
      </c>
      <c r="G36" s="5">
        <v>18</v>
      </c>
      <c r="H36" t="s">
        <v>60</v>
      </c>
      <c r="I36">
        <v>5</v>
      </c>
      <c r="J36">
        <v>750</v>
      </c>
      <c r="K36" s="17">
        <f t="shared" si="1"/>
        <v>67.5</v>
      </c>
      <c r="L36" s="17">
        <f t="shared" si="2"/>
        <v>4860.1274787535413</v>
      </c>
      <c r="M36" s="15">
        <f t="shared" si="3"/>
        <v>9.1612377850162864E-4</v>
      </c>
    </row>
    <row r="37" spans="2:13" ht="15" thickBot="1" x14ac:dyDescent="0.4">
      <c r="B37" s="2">
        <v>15</v>
      </c>
      <c r="C37" s="3" t="s">
        <v>27</v>
      </c>
      <c r="D37" s="4">
        <v>84.45</v>
      </c>
      <c r="E37" s="4">
        <v>5757</v>
      </c>
      <c r="F37" s="5">
        <f t="shared" si="0"/>
        <v>52.978982108737192</v>
      </c>
      <c r="G37" s="5">
        <v>33</v>
      </c>
      <c r="H37" t="s">
        <v>61</v>
      </c>
      <c r="I37">
        <v>4</v>
      </c>
      <c r="J37">
        <v>1500</v>
      </c>
      <c r="K37" s="17">
        <f t="shared" si="1"/>
        <v>247.5</v>
      </c>
      <c r="L37" s="17">
        <f t="shared" si="2"/>
        <v>13112.298071912455</v>
      </c>
      <c r="M37" s="15">
        <f t="shared" si="3"/>
        <v>2.9307282415630548E-3</v>
      </c>
    </row>
    <row r="38" spans="2:13" ht="15" thickBot="1" x14ac:dyDescent="0.4">
      <c r="B38" s="2">
        <v>16</v>
      </c>
      <c r="C38" s="3" t="s">
        <v>28</v>
      </c>
      <c r="D38" s="4">
        <v>106.46</v>
      </c>
      <c r="E38" s="4">
        <v>5004</v>
      </c>
      <c r="F38" s="5">
        <f t="shared" si="0"/>
        <v>60.951239008792975</v>
      </c>
      <c r="G38" s="5">
        <v>12</v>
      </c>
      <c r="H38" t="s">
        <v>62</v>
      </c>
      <c r="I38">
        <v>1</v>
      </c>
      <c r="J38">
        <v>4500</v>
      </c>
      <c r="K38" s="17">
        <f t="shared" si="1"/>
        <v>270</v>
      </c>
      <c r="L38" s="17">
        <f t="shared" si="2"/>
        <v>16456.834532374101</v>
      </c>
      <c r="M38" s="15">
        <f t="shared" si="3"/>
        <v>2.5361638173962055E-3</v>
      </c>
    </row>
    <row r="39" spans="2:13" ht="15" thickBot="1" x14ac:dyDescent="0.4">
      <c r="B39" s="2">
        <v>17</v>
      </c>
      <c r="C39" s="3" t="s">
        <v>29</v>
      </c>
      <c r="D39" s="4">
        <v>105</v>
      </c>
      <c r="E39" s="4">
        <v>5810</v>
      </c>
      <c r="F39" s="5">
        <f t="shared" si="0"/>
        <v>52.49569707401033</v>
      </c>
      <c r="G39" s="5">
        <v>28</v>
      </c>
      <c r="H39" t="s">
        <v>61</v>
      </c>
      <c r="I39">
        <v>5</v>
      </c>
      <c r="J39">
        <v>1500</v>
      </c>
      <c r="K39" s="17">
        <f t="shared" si="1"/>
        <v>210</v>
      </c>
      <c r="L39" s="17">
        <f t="shared" si="2"/>
        <v>11024.096385542169</v>
      </c>
      <c r="M39" s="15">
        <f t="shared" si="3"/>
        <v>2E-3</v>
      </c>
    </row>
    <row r="40" spans="2:13" ht="15" thickBot="1" x14ac:dyDescent="0.4">
      <c r="B40" s="2">
        <v>18</v>
      </c>
      <c r="C40" s="3" t="s">
        <v>30</v>
      </c>
      <c r="D40" s="4">
        <v>85.04</v>
      </c>
      <c r="E40" s="4">
        <v>5384</v>
      </c>
      <c r="F40" s="5">
        <f t="shared" si="0"/>
        <v>56.649331352154526</v>
      </c>
      <c r="G40" s="5">
        <v>21</v>
      </c>
      <c r="H40" t="s">
        <v>60</v>
      </c>
      <c r="I40">
        <v>4</v>
      </c>
      <c r="J40">
        <v>2250</v>
      </c>
      <c r="K40" s="17">
        <f t="shared" si="1"/>
        <v>236.25</v>
      </c>
      <c r="L40" s="17">
        <f t="shared" si="2"/>
        <v>13383.404531946508</v>
      </c>
      <c r="M40" s="15">
        <f t="shared" si="3"/>
        <v>2.7781044214487296E-3</v>
      </c>
    </row>
    <row r="41" spans="2:13" ht="15" thickBot="1" x14ac:dyDescent="0.4">
      <c r="B41" s="2">
        <v>19</v>
      </c>
      <c r="C41" s="3" t="s">
        <v>31</v>
      </c>
      <c r="D41" s="4">
        <v>99.67</v>
      </c>
      <c r="E41" s="4">
        <v>5444</v>
      </c>
      <c r="F41" s="5">
        <f t="shared" si="0"/>
        <v>56.024981631153565</v>
      </c>
      <c r="G41" s="5">
        <v>25</v>
      </c>
      <c r="H41" t="s">
        <v>60</v>
      </c>
      <c r="I41">
        <v>5</v>
      </c>
      <c r="J41">
        <v>2250</v>
      </c>
      <c r="K41" s="17">
        <f t="shared" si="1"/>
        <v>281.25</v>
      </c>
      <c r="L41" s="17">
        <f t="shared" si="2"/>
        <v>15757.026083761941</v>
      </c>
      <c r="M41" s="15">
        <f t="shared" si="3"/>
        <v>2.8218119795324569E-3</v>
      </c>
    </row>
    <row r="42" spans="2:13" ht="15" thickBot="1" x14ac:dyDescent="0.4">
      <c r="B42" s="2">
        <v>20</v>
      </c>
      <c r="C42" s="3" t="s">
        <v>32</v>
      </c>
      <c r="D42" s="4">
        <v>81.87</v>
      </c>
      <c r="E42" s="4">
        <v>4244</v>
      </c>
      <c r="F42" s="5">
        <f t="shared" si="0"/>
        <v>71.866163996229972</v>
      </c>
      <c r="G42" s="5">
        <v>13</v>
      </c>
      <c r="H42" t="s">
        <v>62</v>
      </c>
      <c r="I42">
        <v>3</v>
      </c>
      <c r="J42">
        <v>3000</v>
      </c>
      <c r="K42" s="17">
        <f t="shared" si="1"/>
        <v>195</v>
      </c>
      <c r="L42" s="17">
        <f t="shared" si="2"/>
        <v>14013.901979264845</v>
      </c>
      <c r="M42" s="15">
        <f t="shared" si="3"/>
        <v>2.3818248442652986E-3</v>
      </c>
    </row>
    <row r="43" spans="2:13" ht="15" thickBot="1" x14ac:dyDescent="0.4">
      <c r="B43" s="2">
        <v>21</v>
      </c>
      <c r="C43" s="3" t="s">
        <v>33</v>
      </c>
      <c r="D43" s="4">
        <v>74.209999999999994</v>
      </c>
      <c r="E43" s="4">
        <v>4250</v>
      </c>
      <c r="F43" s="5">
        <f t="shared" si="0"/>
        <v>71.764705882352942</v>
      </c>
      <c r="G43" s="5">
        <v>19</v>
      </c>
      <c r="H43" t="s">
        <v>60</v>
      </c>
      <c r="I43">
        <v>4</v>
      </c>
      <c r="J43">
        <v>3000</v>
      </c>
      <c r="K43" s="17">
        <f t="shared" si="1"/>
        <v>285</v>
      </c>
      <c r="L43" s="17">
        <f t="shared" si="2"/>
        <v>20452.941176470587</v>
      </c>
      <c r="M43" s="15">
        <f t="shared" si="3"/>
        <v>3.8404527691685755E-3</v>
      </c>
    </row>
    <row r="44" spans="2:13" ht="15" thickBot="1" x14ac:dyDescent="0.4">
      <c r="B44" s="2">
        <v>22</v>
      </c>
      <c r="C44" s="3" t="s">
        <v>34</v>
      </c>
      <c r="D44" s="4">
        <v>94.5</v>
      </c>
      <c r="E44" s="4">
        <v>6201</v>
      </c>
      <c r="F44" s="5">
        <f t="shared" si="0"/>
        <v>49.185615223351078</v>
      </c>
      <c r="G44" s="5">
        <v>27</v>
      </c>
      <c r="H44" t="s">
        <v>61</v>
      </c>
      <c r="I44">
        <v>5</v>
      </c>
      <c r="J44">
        <v>3000</v>
      </c>
      <c r="K44" s="17">
        <f t="shared" si="1"/>
        <v>405</v>
      </c>
      <c r="L44" s="17">
        <f t="shared" si="2"/>
        <v>19920.174165457185</v>
      </c>
      <c r="M44" s="15">
        <f t="shared" si="3"/>
        <v>4.2857142857142859E-3</v>
      </c>
    </row>
    <row r="45" spans="2:13" ht="15" thickBot="1" x14ac:dyDescent="0.4">
      <c r="B45" s="2">
        <v>23</v>
      </c>
      <c r="C45" s="3" t="s">
        <v>35</v>
      </c>
      <c r="D45" s="4">
        <v>89.07</v>
      </c>
      <c r="E45" s="4">
        <v>5222</v>
      </c>
      <c r="F45" s="5">
        <f t="shared" si="0"/>
        <v>58.406740712370734</v>
      </c>
      <c r="G45" s="5">
        <v>24</v>
      </c>
      <c r="H45" t="s">
        <v>60</v>
      </c>
      <c r="I45">
        <v>3</v>
      </c>
      <c r="J45">
        <v>3750</v>
      </c>
      <c r="K45" s="17">
        <f t="shared" si="1"/>
        <v>450</v>
      </c>
      <c r="L45" s="17">
        <f t="shared" si="2"/>
        <v>26283.033320566832</v>
      </c>
      <c r="M45" s="15">
        <f t="shared" si="3"/>
        <v>5.0522061300101052E-3</v>
      </c>
    </row>
    <row r="46" spans="2:13" x14ac:dyDescent="0.35">
      <c r="L46" s="17"/>
    </row>
    <row r="47" spans="2:13" x14ac:dyDescent="0.35">
      <c r="J47" t="s">
        <v>67</v>
      </c>
      <c r="K47" s="17">
        <f t="shared" ref="K47:M47" si="4">SUM(K23:K45)</f>
        <v>4991.25</v>
      </c>
      <c r="L47" s="17">
        <f t="shared" si="4"/>
        <v>296402.26954940479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Interview Question Scenario 1</vt:lpstr>
      <vt:lpstr>Interview Question Scenario 2</vt:lpstr>
    </vt:vector>
  </TitlesOfParts>
  <Company>Red Bull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Simpson</dc:creator>
  <cp:lastModifiedBy>Patricio Barroso Ríos</cp:lastModifiedBy>
  <dcterms:created xsi:type="dcterms:W3CDTF">2023-10-16T12:52:54Z</dcterms:created>
  <dcterms:modified xsi:type="dcterms:W3CDTF">2023-10-25T05:27:06Z</dcterms:modified>
</cp:coreProperties>
</file>