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wsl.localhost\Ubuntu\home\alonsout\desktop\tesis\Thesis-IGACSE\Tesis\CodeToInspectResults\"/>
    </mc:Choice>
  </mc:AlternateContent>
  <xr:revisionPtr revIDLastSave="0" documentId="13_ncr:1_{0D89E68B-7D96-4D09-A1B3-C89931891640}" xr6:coauthVersionLast="47" xr6:coauthVersionMax="47" xr10:uidLastSave="{00000000-0000-0000-0000-000000000000}"/>
  <bookViews>
    <workbookView xWindow="-108" yWindow="-108" windowWidth="23256" windowHeight="12456" activeTab="1" xr2:uid="{00000000-000D-0000-FFFF-FFFF00000000}"/>
  </bookViews>
  <sheets>
    <sheet name="Hoja 1"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6" i="2" l="1"/>
  <c r="AC26" i="2"/>
  <c r="AB26" i="2"/>
  <c r="AA26" i="2"/>
  <c r="Z26" i="2"/>
  <c r="Y26" i="2"/>
  <c r="X26" i="2"/>
  <c r="W26" i="2"/>
  <c r="V26" i="2"/>
  <c r="U26" i="2"/>
  <c r="T26" i="2"/>
  <c r="S26" i="2"/>
  <c r="R26" i="2"/>
  <c r="Q26" i="2"/>
  <c r="P26" i="2"/>
  <c r="O26" i="2"/>
  <c r="N26" i="2"/>
  <c r="M26" i="2"/>
  <c r="L26" i="2"/>
  <c r="L51" i="2"/>
  <c r="K26" i="2"/>
  <c r="J26" i="2"/>
  <c r="I26" i="2"/>
  <c r="H26" i="2"/>
  <c r="G26" i="2"/>
  <c r="F26" i="2"/>
  <c r="E26" i="2"/>
  <c r="D26" i="2"/>
  <c r="C26" i="2"/>
  <c r="AD25" i="2"/>
  <c r="AC25" i="2"/>
  <c r="AB25" i="2"/>
  <c r="AA25" i="2"/>
  <c r="Z25" i="2"/>
  <c r="Y25" i="2"/>
  <c r="X25" i="2"/>
  <c r="W25" i="2"/>
  <c r="V25" i="2"/>
  <c r="U25" i="2"/>
  <c r="T25" i="2"/>
  <c r="S25" i="2"/>
  <c r="R25" i="2"/>
  <c r="Q25" i="2"/>
  <c r="P25" i="2"/>
  <c r="O25" i="2"/>
  <c r="N25" i="2"/>
  <c r="M25" i="2"/>
  <c r="L25" i="2"/>
  <c r="L50" i="2"/>
  <c r="K25" i="2"/>
  <c r="J25" i="2"/>
  <c r="I25" i="2"/>
  <c r="H25" i="2"/>
  <c r="G25" i="2"/>
  <c r="F25" i="2"/>
  <c r="E25" i="2"/>
  <c r="D25" i="2"/>
  <c r="C25" i="2"/>
  <c r="AD24" i="2"/>
  <c r="AC24" i="2"/>
  <c r="AB24" i="2"/>
  <c r="AA24" i="2"/>
  <c r="Z24" i="2"/>
  <c r="Y24" i="2"/>
  <c r="X24" i="2"/>
  <c r="W24" i="2"/>
  <c r="V24" i="2"/>
  <c r="U24" i="2"/>
  <c r="T24" i="2"/>
  <c r="S24" i="2"/>
  <c r="R24" i="2"/>
  <c r="Q24" i="2"/>
  <c r="P24" i="2"/>
  <c r="O24" i="2"/>
  <c r="N24" i="2"/>
  <c r="M24" i="2"/>
  <c r="L24" i="2"/>
  <c r="L49" i="2"/>
  <c r="K24" i="2"/>
  <c r="J24" i="2"/>
  <c r="I24" i="2"/>
  <c r="H24" i="2"/>
  <c r="G24" i="2"/>
  <c r="F24" i="2"/>
  <c r="E24" i="2"/>
  <c r="D24" i="2"/>
  <c r="C24" i="2"/>
  <c r="AD23" i="2"/>
  <c r="AC23" i="2"/>
  <c r="AB23" i="2"/>
  <c r="AA23" i="2"/>
  <c r="Z23" i="2"/>
  <c r="Y23" i="2"/>
  <c r="X23" i="2"/>
  <c r="W23" i="2"/>
  <c r="V23" i="2"/>
  <c r="U23" i="2"/>
  <c r="T23" i="2"/>
  <c r="S23" i="2"/>
  <c r="R23" i="2"/>
  <c r="Q23" i="2"/>
  <c r="P23" i="2"/>
  <c r="O23" i="2"/>
  <c r="N23" i="2"/>
  <c r="M23" i="2"/>
  <c r="L23" i="2"/>
  <c r="L48" i="2"/>
  <c r="K23" i="2"/>
  <c r="J23" i="2"/>
  <c r="I23" i="2"/>
  <c r="H23" i="2"/>
  <c r="G23" i="2"/>
  <c r="F23" i="2"/>
  <c r="E23" i="2"/>
  <c r="D23" i="2"/>
  <c r="C23" i="2"/>
  <c r="AD22" i="2"/>
  <c r="AC22" i="2"/>
  <c r="AB22" i="2"/>
  <c r="AA22" i="2"/>
  <c r="Z22" i="2"/>
  <c r="Y22" i="2"/>
  <c r="X22" i="2"/>
  <c r="W22" i="2"/>
  <c r="V22" i="2"/>
  <c r="U22" i="2"/>
  <c r="T22" i="2"/>
  <c r="S22" i="2"/>
  <c r="R22" i="2"/>
  <c r="Q22" i="2"/>
  <c r="P22" i="2"/>
  <c r="O22" i="2"/>
  <c r="N22" i="2"/>
  <c r="M22" i="2"/>
  <c r="L22" i="2"/>
  <c r="L47" i="2"/>
  <c r="K22" i="2"/>
  <c r="J22" i="2"/>
  <c r="I22" i="2"/>
  <c r="H22" i="2"/>
  <c r="G22" i="2"/>
  <c r="F22" i="2"/>
  <c r="E22" i="2"/>
  <c r="D22" i="2"/>
  <c r="C22" i="2"/>
  <c r="AA5" i="3"/>
  <c r="AA4" i="3"/>
  <c r="AA3" i="3"/>
  <c r="AA6" i="3"/>
  <c r="AA7" i="3"/>
  <c r="Q4" i="3"/>
  <c r="Q6" i="3"/>
  <c r="Q7" i="3"/>
  <c r="Q3" i="3"/>
  <c r="Q5" i="3"/>
  <c r="J7" i="3"/>
  <c r="J6" i="3"/>
  <c r="J5" i="3"/>
  <c r="J3" i="3"/>
  <c r="J4" i="3"/>
  <c r="AC7" i="3"/>
  <c r="AC4" i="3"/>
  <c r="AC3" i="3"/>
  <c r="AC6" i="3"/>
  <c r="AC5" i="3"/>
  <c r="I6" i="3"/>
  <c r="I5" i="3"/>
  <c r="I7" i="3"/>
  <c r="I3" i="3"/>
  <c r="I4" i="3"/>
  <c r="E6" i="3"/>
  <c r="E4" i="3"/>
  <c r="E5" i="3"/>
  <c r="E3" i="3"/>
  <c r="E7" i="3"/>
  <c r="AE4" i="3"/>
  <c r="AE3" i="3"/>
  <c r="AE5" i="3"/>
  <c r="AE6" i="3"/>
  <c r="AE7" i="3"/>
  <c r="W5" i="3"/>
  <c r="W3" i="3"/>
  <c r="W7" i="3"/>
  <c r="W6" i="3"/>
  <c r="W4" i="3"/>
  <c r="O4" i="3"/>
  <c r="O6" i="3"/>
  <c r="O7" i="3"/>
  <c r="O3" i="3"/>
  <c r="O5" i="3"/>
  <c r="C5" i="3"/>
  <c r="C6" i="3"/>
  <c r="C4" i="3"/>
  <c r="C3" i="3"/>
  <c r="C7" i="3"/>
  <c r="A5" i="3"/>
  <c r="A6" i="3"/>
  <c r="A4" i="3"/>
  <c r="A3" i="3"/>
  <c r="A7" i="3"/>
  <c r="Y7" i="3"/>
  <c r="Y3" i="3"/>
  <c r="Y4" i="3"/>
  <c r="Y6" i="3"/>
  <c r="Y5" i="3"/>
  <c r="N6" i="3"/>
  <c r="N4" i="3"/>
  <c r="N5" i="3"/>
  <c r="N3" i="3"/>
  <c r="N7" i="3"/>
  <c r="F6" i="3"/>
  <c r="F7" i="3"/>
  <c r="F4" i="3"/>
  <c r="F3" i="3"/>
  <c r="F5" i="3"/>
  <c r="U4" i="3"/>
  <c r="U5" i="3"/>
  <c r="U7" i="3"/>
  <c r="U6" i="3"/>
  <c r="U3" i="3"/>
  <c r="G5" i="3"/>
  <c r="G6" i="3"/>
  <c r="G4" i="3"/>
  <c r="G3" i="3"/>
  <c r="G7" i="3"/>
  <c r="K7" i="3"/>
  <c r="K4" i="3"/>
  <c r="K6" i="3"/>
  <c r="K3" i="3"/>
  <c r="K5" i="3"/>
  <c r="B6" i="3"/>
  <c r="B4" i="3"/>
  <c r="B5" i="3"/>
  <c r="B3" i="3"/>
  <c r="B7" i="3"/>
  <c r="D6" i="3"/>
  <c r="D7" i="3"/>
  <c r="D4" i="3"/>
  <c r="D3" i="3"/>
  <c r="D5" i="3"/>
  <c r="H5" i="3"/>
  <c r="H4" i="3"/>
  <c r="H6" i="3"/>
  <c r="H3" i="3"/>
  <c r="H7" i="3"/>
  <c r="P7" i="3"/>
  <c r="P6" i="3"/>
  <c r="P4" i="3"/>
  <c r="P3" i="3"/>
  <c r="P5" i="3"/>
  <c r="M4" i="3"/>
  <c r="M6" i="3"/>
  <c r="M7" i="3"/>
  <c r="M3" i="3"/>
  <c r="M5" i="3"/>
  <c r="X4" i="3"/>
  <c r="X5" i="3"/>
  <c r="X7" i="3"/>
  <c r="X6" i="3"/>
  <c r="X3" i="3"/>
  <c r="S5" i="3"/>
  <c r="S6" i="3"/>
  <c r="S4" i="3"/>
  <c r="S7" i="3"/>
  <c r="R6" i="3"/>
  <c r="R7" i="3"/>
  <c r="R4" i="3"/>
  <c r="R5" i="3"/>
  <c r="AD3" i="3"/>
  <c r="AD7" i="3"/>
  <c r="AD4" i="3"/>
  <c r="AD6" i="3"/>
  <c r="AD5" i="3"/>
  <c r="Z7" i="3"/>
  <c r="Z5" i="3"/>
  <c r="Z4" i="3"/>
  <c r="Z6" i="3"/>
  <c r="Z3" i="3"/>
  <c r="V3" i="3"/>
  <c r="V4" i="3"/>
  <c r="V5" i="3"/>
  <c r="V6" i="3"/>
  <c r="V7" i="3"/>
  <c r="T6" i="3"/>
  <c r="T5" i="3"/>
  <c r="T4" i="3"/>
  <c r="T7" i="3"/>
  <c r="L5" i="3"/>
  <c r="L7" i="3"/>
  <c r="L4" i="3"/>
  <c r="L3" i="3"/>
  <c r="L6" i="3"/>
  <c r="AB3" i="3"/>
  <c r="AB4" i="3"/>
  <c r="AB7" i="3"/>
  <c r="AB6" i="3"/>
  <c r="AB5" i="3"/>
</calcChain>
</file>

<file path=xl/sharedStrings.xml><?xml version="1.0" encoding="utf-8"?>
<sst xmlns="http://schemas.openxmlformats.org/spreadsheetml/2006/main" count="615" uniqueCount="113">
  <si>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</si>
  <si>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</si>
  <si>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</si>
  <si>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</si>
  <si>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</si>
  <si>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</si>
  <si>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</si>
  <si>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</si>
  <si>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</si>
  <si>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</si>
  <si>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</si>
  <si>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</si>
  <si>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</si>
  <si>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</si>
  <si>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</si>
  <si>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</si>
  <si>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</si>
  <si>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</si>
  <si>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</si>
  <si>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</si>
  <si>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</si>
  <si>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</si>
  <si>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</si>
  <si>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</si>
  <si>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</si>
  <si>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</si>
  <si>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</si>
  <si>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Cuánta experiencia tienes programando?</t>
  </si>
  <si>
    <t>Por favor, indica uno o más aspectos fuertes del juego</t>
  </si>
  <si>
    <t>Por favor, indica una o más sugerencias para mejorar el juego</t>
  </si>
  <si>
    <t>Algún otro comentario?</t>
  </si>
  <si>
    <t>El diseño de juego es atractivo</t>
  </si>
  <si>
    <t>La fuente de texto y los colores están bien combinados y son consistentes</t>
  </si>
  <si>
    <t>Tuve que aprender cosas antes de poder jugar</t>
  </si>
  <si>
    <t xml:space="preserve">Aprender a jugar se me hizo fácil </t>
  </si>
  <si>
    <t>Las reglas del juego son claras y fáciles de entender</t>
  </si>
  <si>
    <t>Las fuentes (su tamaño y estilo) usadas son fáciles de leer</t>
  </si>
  <si>
    <t>Los colores usados en el juego son significativos</t>
  </si>
  <si>
    <t>Cuando vi el juego por primera vez, tuve la sensación de que sería fácil para mí</t>
  </si>
  <si>
    <t>La estructura me ayudó a tener confianza en que aprendería con este juego</t>
  </si>
  <si>
    <t>Este juego es desafiante en la medida justa</t>
  </si>
  <si>
    <t>El juego ofrece nuevos desafíos a un ritmo adecuado</t>
  </si>
  <si>
    <t>El juego no se vuelve monótomo a medida que se avanza</t>
  </si>
  <si>
    <t>Completar las tareas del juego me provocó satisfacción</t>
  </si>
  <si>
    <t>Pude avanzar en el juego gracias a mi esfuerzo personal</t>
  </si>
  <si>
    <t>Siento satisfacción con lo aprendido en este juego</t>
  </si>
  <si>
    <t>Recomendaría este juego a mis colegas</t>
  </si>
  <si>
    <t>Me entretuve con el juego</t>
  </si>
  <si>
    <t>Algún elemento del juego me hizo sonreír</t>
  </si>
  <si>
    <t>Había algo interesante al inicio del juego que llamó mi atención</t>
  </si>
  <si>
    <t>Estaba tan envuelt@ en la tarea propuesta por el juego que perdí la noción del tiempo</t>
  </si>
  <si>
    <t>Me olvidé de mi entorno físico mientras jugaba</t>
  </si>
  <si>
    <t>Los contenidos del juego son relevantes para mis intereses</t>
  </si>
  <si>
    <t>Es claro ver que los contenidos del juego se relacionan a cierta materia de la carrera</t>
  </si>
  <si>
    <t>Este juego es adecuado para enseñar el contenido</t>
  </si>
  <si>
    <t>Prefiero aprender con este juego en vez de aprender con otros métodos de enseñanza</t>
  </si>
  <si>
    <t>El juego contribuyó a mi aprendizaje</t>
  </si>
  <si>
    <t>El juego me permitió aprender de forma eficiente en comparación con otras actividades</t>
  </si>
  <si>
    <t xml:space="preserve">Es una forma distinta de aprender. Es interactivo. Me gusta que sea de prueba y error.  </t>
  </si>
  <si>
    <t xml:space="preserve">Mejorar colocación de títulos. </t>
  </si>
  <si>
    <t>Muy buen juego, es a mi gusta una forma divertida de aprender a manejar grafos.</t>
  </si>
  <si>
    <t>Muy de acuerdo</t>
  </si>
  <si>
    <t>Ni en desacuerdo ni de acuerdo</t>
  </si>
  <si>
    <t>De acuerdo</t>
  </si>
  <si>
    <t>Muy en desacuerdo</t>
  </si>
  <si>
    <t>Enseña de manera correcta el algoritmo</t>
  </si>
  <si>
    <t>Hacerlo menos tedioso, quizas agregar alguna musica acorde, poner el codigo de manera más amigable en vez de un codigo tan seco, que el grafo inicial sea más pequeño</t>
  </si>
  <si>
    <t>En desacuerdo</t>
  </si>
  <si>
    <t>He dado unos cuantos ramos extra asociados a la programación.</t>
  </si>
  <si>
    <t xml:space="preserve">Era intuitivo y facial de entender </t>
  </si>
  <si>
    <t>Quizás se podría explicar un poco más de que significa el código de la derecha para gente que no tiene ni idea de programación. Que es un for, un while y demases, explicar como se recorre y porque</t>
  </si>
  <si>
    <t>Muy entretenido, viva los pandas rojos!!</t>
  </si>
  <si>
    <t>Solo he dado introducción a la programación y otros ramos de Plan Común.</t>
  </si>
  <si>
    <t>El aspecto que me llamó mucho la atención y lo destaco como un aspecto fuerte del juego, fue la forma interactiva de mostrar un código de programación y conceptos detrás de estos mismos. De esa forma, se puede visualizar de mejor manera la dinámica detrás de un algoritmo (que muchas veces eso llega a ser un problema a la hora de analizar su funcionamiento, en especial si son algoritmos más complejos)</t>
  </si>
  <si>
    <t>Agregar muchos más niveles que formen una gran escalera progresiva de contenidos a aprender. También podría sugerir que en el momento que la persona no interactué con el juego en un tal momento del algoritmo, el juego diga mini hints que ayuden a pensar a la persona de lo que debería hacer en donde está estancado.</t>
  </si>
  <si>
    <t>Muy interesante y entretenida la propuesta de este juego. Espero que se logré desarrollar más y más :3</t>
  </si>
  <si>
    <t>Me parece que al ser interactivo se entienden mejor los conceptos, ademas los movimientos de la nave ayudan a entender graficamente como funciona el algoritmo</t>
  </si>
  <si>
    <t>tal vez que sea mas largo o que tenga mas ejercicios por algoritmo</t>
  </si>
  <si>
    <t>No soy fan del tema espacial pero si me gusto el juego</t>
  </si>
  <si>
    <t>Ya he trabajado y/o he programado fuera de la universidad.</t>
  </si>
  <si>
    <t>El disenio y la historia planteada son atractivas, como tambien la jugabilidad, es idonea para adquirir habilidades de programacion. Es intuitivo y no tan dificil de entender</t>
  </si>
  <si>
    <t>La tipografia de la letra y los colores para facilitar la lectura, hay numeros que se confunden con letras y requieren contraste con el resto del juego, un buen ejemplo de esto seria el final fantasy donde el texto es solamente un fondo negro con letras blancas</t>
  </si>
  <si>
    <t>la idea, el diseño de niveles y la ui</t>
  </si>
  <si>
    <t xml:space="preserve">los controles, al momento de agregar los planetas yo pensaba que era apretar r no mas pero habia que poner le mouse sobre el planeta </t>
  </si>
  <si>
    <t xml:space="preserve">muy bueno  </t>
  </si>
  <si>
    <t xml:space="preserve">Incorporar animales tiernos y buena música aporta mucho a la satisfacción y motivación de terminar los niveles. 
El acompañamiento visual de las líneas del código ayudan mucho al entendimiento del algoritmo sin tener la necesidad de explicar textualmente la función de cada uno.
</t>
  </si>
  <si>
    <t>Hay unos pasos en los que no hay que hacer ninguna acción, por ejemplo el comando s.pop, y al principio eso me confundió un poco por no tener la certeza de cuál era su función dentro el algoritmo. Creo que eso es parte del desafío del juego y se logra comprender gracias al acompañamiento visual y sonoro</t>
  </si>
  <si>
    <t>me gustó poder saltarme las instrucciones porque no me gusta leerlas, menos si es un juego. Me gustaron los colores, llama la atención a pesar de ser un juego sin mucho detalle</t>
  </si>
  <si>
    <t>cambiar la letra no me gustaba</t>
  </si>
  <si>
    <t>creo que a pesar de ser estudiante de ingeniería  tengo poca noción de la programación, así que para mi al no leer las instrucciones necesite ayuda para terminar el juego. Ayudaría quizás en el lado derecho no poner un código y si una explicación con palabras</t>
  </si>
  <si>
    <t xml:space="preserve">La atmosfera del juego permite conectar fácilmente con la experiencia de aprendizaje, además su temática me parece bastante atractiva. </t>
  </si>
  <si>
    <t xml:space="preserve">Las palabras del texto explicativo deberían resaltar las instrucciones centrales. 
Sería positivo incorporar un botón de ayuda, en algunas partes sentí que me quede atrapado. </t>
  </si>
  <si>
    <t xml:space="preserve">En líneas generales una excelente temática y experiencia. </t>
  </si>
  <si>
    <t>Es entretenido y super fácil de seguir las instrucciones</t>
  </si>
  <si>
    <t>Las instrucciones del principio deberían ser entregadas de una manera más simple y directa. Quizás un cuadro con una lista de todo lo que hay que hacer al inicio podría ayudar.</t>
  </si>
  <si>
    <t>Me gustó que agregue una imagen sobre el contenido de programación que se tratará en cada nivel, eso me facilita el aprendizaje y la idea de lo que estoy realizando. Ademas, el juego ayuda bastante si te equivocas o no realizaste una acción (como seleccionar el nodo u otros).</t>
  </si>
  <si>
    <t xml:space="preserve">Mejorar la fuente de texto, se me complicó en cierto casos leer algunas letras. </t>
  </si>
  <si>
    <t>Buen juego, entretenido y didactico para aprender la materia de programación. Me gustaria que hubiesen más juegos así para abordar otros contenidos de programación.</t>
  </si>
  <si>
    <t>es interesante que sea de programación y astronomía/  es desafiante</t>
  </si>
  <si>
    <t>podría ser la música que era un poco desesperante y se podría hacer un pequeño tutorial explicando las funciones que se utilizan</t>
  </si>
  <si>
    <t>Muy bueno el juego!!! Felicitaciones Alonso</t>
  </si>
  <si>
    <t>Es un juevo entretenido, los gráficos llaman la atención, interactivo y uno puede quedarse pegado jugando</t>
  </si>
  <si>
    <t>Si el juego busca enseñar programación, seria bueno colocar un módulo donde se pueda explicar mejor el código o dar alguna explicación de ciertas funciones que no sabía qué hacían pero igual tenia que apretar espacio para pasarlas (podría ser una pequeña explicación al pasar el mouse por sobre el texto). Quizás no era de importancia para el juego, pero como no conozco mucho el lenguaje con el que se utilizó e igual sé programar, sería interesante poder conocer qué significan tales funciones.</t>
  </si>
  <si>
    <t>Las gráficas son muy bonitas y atractivas, invitan a jugar.</t>
  </si>
  <si>
    <t>Encuentro que el juego se puede completar sin entender del todo la diferencia entre queues y stacks, solo mecanizando el seguir las instrucciones del panel derecho. Ambos niveles se diferencian en que el primero es mucho más rápido de recorrer y mecanizar, mientras que el segundo plantea más dificultad, pero no queda completamente claro en cuál se usan queues y en cuál stacks.
Quizás faltaron planetas para que se notara más el hecho de acumular elementos en queues o stacks y la forma en que estos se extraen, o quizás sería más sencillo entender estos conceptos si el juego solo consistiera en clickear planetas para ir recorriendo los mapas, sin necesidad de apretar teclas como espacio, R, W o S, ya que a la larga esta mecánica distrae un poco de entender realmente cómo están operando los algoritmos.</t>
  </si>
  <si>
    <t>aguanten los pandas!</t>
  </si>
  <si>
    <t>Creo que la mayoría de la gente aprendería a usar este juego rápidamente</t>
  </si>
  <si>
    <t>Creo que el juego es fácil de jugar</t>
  </si>
  <si>
    <t>Q28</t>
  </si>
  <si>
    <t>Q29</t>
  </si>
  <si>
    <t>Q30</t>
  </si>
  <si>
    <t>Q31</t>
  </si>
  <si>
    <t xml:space="preserve">Pude interactuar con otras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</si>
</sst>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b/>
      <sz val="10"/>
      <color theme="1"/>
      <name val="Arial"/>
      <scheme val="minor"/>
    </font>
    <font>
      <sz val="8"/>
      <name val="Arial"/>
      <scheme val="minor"/>
    </font>
    <font>
      <sz val="10"/>
      <color theme="1"/>
      <name val="Arial"/>
      <family val="2"/>
      <scheme val="minor"/>
    </font>
    <font>
      <b/>
      <sz val="10"/>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00FF00"/>
        <bgColor rgb="FF00FF00"/>
      </patternFill>
    </fill>
    <fill>
      <patternFill patternType="solid">
        <fgColor rgb="FF00B050"/>
        <bgColor rgb="FF00FF00"/>
      </patternFill>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2" borderId="0" xfId="0" applyFont="1" applyFill="1"/>
    <xf numFmtId="0" fontId="4" fillId="0" borderId="0" xfId="0" applyFont="1"/>
    <xf numFmtId="0" fontId="5" fillId="3" borderId="0" xfId="0" applyFont="1" applyFill="1"/>
    <xf numFmtId="0" fontId="6" fillId="4" borderId="0" xfId="0" applyFon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AN51"/>
  <sheetViews>
    <sheetView zoomScale="70" zoomScaleNormal="70" workbookViewId="0">
      <selection activeCell="A9" sqref="A9"/>
    </sheetView>
  </sheetViews>
  <sheetFormatPr baseColWidth="10" defaultColWidth="12.6640625" defaultRowHeight="15.75" customHeight="1" x14ac:dyDescent="0.25"/>
  <cols>
    <col min="2" max="2" width="28.109375" customWidth="1"/>
    <col min="30" max="30" width="29" customWidth="1"/>
  </cols>
  <sheetData>
    <row r="4" spans="3:40" ht="13.2" x14ac:dyDescent="0.25">
      <c r="C4" s="2" t="s">
        <v>0</v>
      </c>
      <c r="D4" s="2" t="s">
        <v>1</v>
      </c>
      <c r="E4" s="2" t="s">
        <v>2</v>
      </c>
      <c r="F4" s="2" t="s">
        <v>3</v>
      </c>
      <c r="G4" s="2" t="s">
        <v>4</v>
      </c>
      <c r="H4" s="2" t="s">
        <v>5</v>
      </c>
      <c r="I4" s="2" t="s">
        <v>6</v>
      </c>
      <c r="J4" s="2" t="s">
        <v>7</v>
      </c>
      <c r="K4" s="2" t="s">
        <v>8</v>
      </c>
      <c r="L4" s="2" t="s">
        <v>9</v>
      </c>
      <c r="M4" s="2" t="s">
        <v>10</v>
      </c>
      <c r="N4" s="2" t="s">
        <v>11</v>
      </c>
      <c r="O4" s="2" t="s">
        <v>12</v>
      </c>
      <c r="P4" s="2" t="s">
        <v>13</v>
      </c>
      <c r="Q4" s="2" t="s">
        <v>14</v>
      </c>
      <c r="R4" s="2" t="s">
        <v>15</v>
      </c>
      <c r="S4" s="2" t="s">
        <v>16</v>
      </c>
      <c r="T4" s="2" t="s">
        <v>20</v>
      </c>
      <c r="U4" s="2" t="s">
        <v>21</v>
      </c>
      <c r="V4" s="2" t="s">
        <v>22</v>
      </c>
      <c r="W4" s="2" t="s">
        <v>23</v>
      </c>
      <c r="X4" s="2" t="s">
        <v>24</v>
      </c>
      <c r="Y4" s="2" t="s">
        <v>25</v>
      </c>
      <c r="Z4" s="2" t="s">
        <v>26</v>
      </c>
      <c r="AA4" s="2" t="s">
        <v>108</v>
      </c>
      <c r="AB4" s="2" t="s">
        <v>109</v>
      </c>
      <c r="AC4" s="2" t="s">
        <v>110</v>
      </c>
      <c r="AD4" s="2" t="s">
        <v>111</v>
      </c>
      <c r="AF4" s="2"/>
      <c r="AG4" s="2" t="s">
        <v>27</v>
      </c>
      <c r="AH4" s="2" t="s">
        <v>28</v>
      </c>
      <c r="AI4" s="2" t="s">
        <v>29</v>
      </c>
      <c r="AJ4" s="2" t="s">
        <v>30</v>
      </c>
      <c r="AK4" s="2"/>
      <c r="AL4" s="2"/>
      <c r="AM4" s="2"/>
      <c r="AN4" s="2"/>
    </row>
    <row r="5" spans="3:40" ht="13.2" x14ac:dyDescent="0.25">
      <c r="C5" s="2" t="s">
        <v>31</v>
      </c>
      <c r="D5" s="2" t="s">
        <v>32</v>
      </c>
      <c r="E5" s="2" t="s">
        <v>33</v>
      </c>
      <c r="F5" s="2" t="s">
        <v>34</v>
      </c>
      <c r="G5" s="2" t="s">
        <v>106</v>
      </c>
      <c r="H5" s="2" t="s">
        <v>107</v>
      </c>
      <c r="I5" s="2" t="s">
        <v>35</v>
      </c>
      <c r="J5" s="2" t="s">
        <v>36</v>
      </c>
      <c r="K5" s="2" t="s">
        <v>37</v>
      </c>
      <c r="L5" s="2" t="s">
        <v>39</v>
      </c>
      <c r="M5" s="2" t="s">
        <v>40</v>
      </c>
      <c r="N5" s="2" t="s">
        <v>41</v>
      </c>
      <c r="O5" s="2" t="s">
        <v>42</v>
      </c>
      <c r="P5" s="2" t="s">
        <v>43</v>
      </c>
      <c r="Q5" s="2" t="s">
        <v>44</v>
      </c>
      <c r="R5" s="2" t="s">
        <v>45</v>
      </c>
      <c r="S5" s="2" t="s">
        <v>46</v>
      </c>
      <c r="T5" s="2" t="s">
        <v>47</v>
      </c>
      <c r="U5" s="2" t="s">
        <v>48</v>
      </c>
      <c r="V5" s="2" t="s">
        <v>49</v>
      </c>
      <c r="W5" s="2" t="s">
        <v>50</v>
      </c>
      <c r="X5" s="2" t="s">
        <v>51</v>
      </c>
      <c r="Y5" s="2" t="s">
        <v>52</v>
      </c>
      <c r="Z5" s="2" t="s">
        <v>53</v>
      </c>
      <c r="AA5" s="2" t="s">
        <v>54</v>
      </c>
      <c r="AB5" s="2" t="s">
        <v>55</v>
      </c>
      <c r="AC5" s="2" t="s">
        <v>56</v>
      </c>
      <c r="AD5" s="2" t="s">
        <v>57</v>
      </c>
      <c r="AF5" s="2"/>
      <c r="AG5" s="2"/>
      <c r="AH5" s="2" t="s">
        <v>58</v>
      </c>
      <c r="AI5" s="2" t="s">
        <v>59</v>
      </c>
      <c r="AJ5" s="2" t="s">
        <v>60</v>
      </c>
      <c r="AK5" s="2"/>
      <c r="AL5" s="2"/>
      <c r="AM5" s="2"/>
      <c r="AN5" s="2"/>
    </row>
    <row r="6" spans="3:40" ht="13.2" x14ac:dyDescent="0.25">
      <c r="C6" s="1" t="s">
        <v>61</v>
      </c>
      <c r="D6" s="1" t="s">
        <v>61</v>
      </c>
      <c r="E6" s="1" t="s">
        <v>62</v>
      </c>
      <c r="F6" s="1" t="s">
        <v>63</v>
      </c>
      <c r="G6" s="1" t="s">
        <v>63</v>
      </c>
      <c r="H6" s="1" t="s">
        <v>63</v>
      </c>
      <c r="I6" s="1" t="s">
        <v>63</v>
      </c>
      <c r="J6" s="1" t="s">
        <v>61</v>
      </c>
      <c r="K6" s="1" t="s">
        <v>61</v>
      </c>
      <c r="L6" s="1" t="s">
        <v>62</v>
      </c>
      <c r="M6" s="1" t="s">
        <v>61</v>
      </c>
      <c r="N6" s="1" t="s">
        <v>61</v>
      </c>
      <c r="O6" s="1" t="s">
        <v>62</v>
      </c>
      <c r="P6" s="1" t="s">
        <v>61</v>
      </c>
      <c r="Q6" s="1" t="s">
        <v>61</v>
      </c>
      <c r="R6" s="1" t="s">
        <v>61</v>
      </c>
      <c r="S6" s="1" t="s">
        <v>61</v>
      </c>
      <c r="T6" s="1" t="s">
        <v>61</v>
      </c>
      <c r="U6" s="1" t="s">
        <v>61</v>
      </c>
      <c r="V6" s="1" t="s">
        <v>63</v>
      </c>
      <c r="W6" s="1" t="s">
        <v>62</v>
      </c>
      <c r="X6" s="1" t="s">
        <v>63</v>
      </c>
      <c r="Y6" s="1" t="s">
        <v>61</v>
      </c>
      <c r="Z6" s="1" t="s">
        <v>61</v>
      </c>
      <c r="AA6" s="1" t="s">
        <v>61</v>
      </c>
      <c r="AB6" s="1" t="s">
        <v>63</v>
      </c>
      <c r="AC6" s="1" t="s">
        <v>63</v>
      </c>
      <c r="AD6" s="1" t="s">
        <v>63</v>
      </c>
      <c r="AH6" s="1" t="s">
        <v>65</v>
      </c>
      <c r="AI6" s="1" t="s">
        <v>66</v>
      </c>
    </row>
    <row r="7" spans="3:40" ht="13.2" x14ac:dyDescent="0.25">
      <c r="C7" s="1" t="s">
        <v>67</v>
      </c>
      <c r="D7" s="1" t="s">
        <v>62</v>
      </c>
      <c r="E7" s="1" t="s">
        <v>63</v>
      </c>
      <c r="F7" s="1" t="s">
        <v>62</v>
      </c>
      <c r="G7" s="1" t="s">
        <v>67</v>
      </c>
      <c r="H7" s="1" t="s">
        <v>62</v>
      </c>
      <c r="I7" s="1" t="s">
        <v>67</v>
      </c>
      <c r="J7" s="1" t="s">
        <v>67</v>
      </c>
      <c r="K7" s="1" t="s">
        <v>62</v>
      </c>
      <c r="L7" s="1" t="s">
        <v>67</v>
      </c>
      <c r="M7" s="1" t="s">
        <v>63</v>
      </c>
      <c r="N7" s="1" t="s">
        <v>67</v>
      </c>
      <c r="O7" s="1" t="s">
        <v>64</v>
      </c>
      <c r="P7" s="1" t="s">
        <v>64</v>
      </c>
      <c r="Q7" s="1" t="s">
        <v>63</v>
      </c>
      <c r="R7" s="1" t="s">
        <v>63</v>
      </c>
      <c r="S7" s="1" t="s">
        <v>67</v>
      </c>
      <c r="T7" s="1" t="s">
        <v>64</v>
      </c>
      <c r="U7" s="1" t="s">
        <v>64</v>
      </c>
      <c r="V7" s="1" t="s">
        <v>67</v>
      </c>
      <c r="W7" s="1" t="s">
        <v>64</v>
      </c>
      <c r="X7" s="1" t="s">
        <v>67</v>
      </c>
      <c r="Y7" s="1" t="s">
        <v>62</v>
      </c>
      <c r="Z7" s="1" t="s">
        <v>61</v>
      </c>
      <c r="AA7" s="1" t="s">
        <v>67</v>
      </c>
      <c r="AB7" s="1" t="s">
        <v>64</v>
      </c>
      <c r="AC7" s="1" t="s">
        <v>63</v>
      </c>
      <c r="AD7" s="1" t="s">
        <v>63</v>
      </c>
      <c r="AG7" s="1" t="s">
        <v>68</v>
      </c>
      <c r="AH7" s="1" t="s">
        <v>69</v>
      </c>
      <c r="AI7" s="1" t="s">
        <v>70</v>
      </c>
      <c r="AJ7" s="1" t="s">
        <v>71</v>
      </c>
    </row>
    <row r="8" spans="3:40" ht="13.2" x14ac:dyDescent="0.25">
      <c r="C8" s="1" t="s">
        <v>63</v>
      </c>
      <c r="D8" s="1" t="s">
        <v>61</v>
      </c>
      <c r="E8" s="1" t="s">
        <v>67</v>
      </c>
      <c r="F8" s="1" t="s">
        <v>61</v>
      </c>
      <c r="G8" s="1" t="s">
        <v>61</v>
      </c>
      <c r="H8" s="1" t="s">
        <v>61</v>
      </c>
      <c r="I8" s="1" t="s">
        <v>61</v>
      </c>
      <c r="J8" s="1" t="s">
        <v>63</v>
      </c>
      <c r="K8" s="1" t="s">
        <v>62</v>
      </c>
      <c r="L8" s="1" t="s">
        <v>61</v>
      </c>
      <c r="M8" s="1" t="s">
        <v>63</v>
      </c>
      <c r="N8" s="1" t="s">
        <v>61</v>
      </c>
      <c r="O8" s="1" t="s">
        <v>61</v>
      </c>
      <c r="P8" s="1" t="s">
        <v>63</v>
      </c>
      <c r="Q8" s="1" t="s">
        <v>61</v>
      </c>
      <c r="R8" s="1" t="s">
        <v>61</v>
      </c>
      <c r="S8" s="1" t="s">
        <v>63</v>
      </c>
      <c r="T8" s="1" t="s">
        <v>61</v>
      </c>
      <c r="U8" s="1" t="s">
        <v>61</v>
      </c>
      <c r="V8" s="1" t="s">
        <v>63</v>
      </c>
      <c r="W8" s="1" t="s">
        <v>63</v>
      </c>
      <c r="X8" s="1" t="s">
        <v>61</v>
      </c>
      <c r="Y8" s="1" t="s">
        <v>61</v>
      </c>
      <c r="Z8" s="1" t="s">
        <v>61</v>
      </c>
      <c r="AA8" s="1" t="s">
        <v>61</v>
      </c>
      <c r="AB8" s="1" t="s">
        <v>61</v>
      </c>
      <c r="AC8" s="1" t="s">
        <v>63</v>
      </c>
      <c r="AD8" s="1" t="s">
        <v>61</v>
      </c>
      <c r="AG8" s="1" t="s">
        <v>72</v>
      </c>
      <c r="AH8" s="1" t="s">
        <v>73</v>
      </c>
      <c r="AI8" s="1" t="s">
        <v>74</v>
      </c>
      <c r="AJ8" s="1" t="s">
        <v>75</v>
      </c>
    </row>
    <row r="9" spans="3:40" ht="13.2" x14ac:dyDescent="0.25">
      <c r="C9" s="1" t="s">
        <v>61</v>
      </c>
      <c r="D9" s="1" t="s">
        <v>63</v>
      </c>
      <c r="E9" s="1" t="s">
        <v>63</v>
      </c>
      <c r="F9" s="1" t="s">
        <v>62</v>
      </c>
      <c r="G9" s="1" t="s">
        <v>62</v>
      </c>
      <c r="H9" s="1" t="s">
        <v>63</v>
      </c>
      <c r="I9" s="1" t="s">
        <v>63</v>
      </c>
      <c r="J9" s="1" t="s">
        <v>61</v>
      </c>
      <c r="K9" s="1" t="s">
        <v>63</v>
      </c>
      <c r="L9" s="1" t="s">
        <v>61</v>
      </c>
      <c r="M9" s="1" t="s">
        <v>61</v>
      </c>
      <c r="N9" s="1" t="s">
        <v>63</v>
      </c>
      <c r="O9" s="1" t="s">
        <v>61</v>
      </c>
      <c r="P9" s="1" t="s">
        <v>61</v>
      </c>
      <c r="Q9" s="1" t="s">
        <v>63</v>
      </c>
      <c r="R9" s="1" t="s">
        <v>63</v>
      </c>
      <c r="S9" s="1" t="s">
        <v>61</v>
      </c>
      <c r="T9" s="1" t="s">
        <v>61</v>
      </c>
      <c r="U9" s="1" t="s">
        <v>63</v>
      </c>
      <c r="V9" s="1" t="s">
        <v>61</v>
      </c>
      <c r="W9" s="1" t="s">
        <v>62</v>
      </c>
      <c r="X9" s="1" t="s">
        <v>62</v>
      </c>
      <c r="Y9" s="1" t="s">
        <v>63</v>
      </c>
      <c r="Z9" s="1" t="s">
        <v>61</v>
      </c>
      <c r="AA9" s="1" t="s">
        <v>61</v>
      </c>
      <c r="AB9" s="1" t="s">
        <v>63</v>
      </c>
      <c r="AC9" s="1" t="s">
        <v>63</v>
      </c>
      <c r="AD9" s="1" t="s">
        <v>63</v>
      </c>
      <c r="AG9" s="1" t="s">
        <v>68</v>
      </c>
      <c r="AH9" s="1" t="s">
        <v>76</v>
      </c>
      <c r="AI9" s="1" t="s">
        <v>77</v>
      </c>
      <c r="AJ9" s="1" t="s">
        <v>78</v>
      </c>
    </row>
    <row r="10" spans="3:40" ht="13.2" x14ac:dyDescent="0.25">
      <c r="C10" s="1" t="s">
        <v>62</v>
      </c>
      <c r="D10" s="1" t="s">
        <v>61</v>
      </c>
      <c r="E10" s="1" t="s">
        <v>67</v>
      </c>
      <c r="F10" s="1" t="s">
        <v>63</v>
      </c>
      <c r="G10" s="1" t="s">
        <v>63</v>
      </c>
      <c r="H10" s="1" t="s">
        <v>63</v>
      </c>
      <c r="I10" s="1" t="s">
        <v>63</v>
      </c>
      <c r="J10" s="1" t="s">
        <v>61</v>
      </c>
      <c r="K10" s="1" t="s">
        <v>63</v>
      </c>
      <c r="L10" s="1" t="s">
        <v>61</v>
      </c>
      <c r="M10" s="1" t="s">
        <v>63</v>
      </c>
      <c r="N10" s="1" t="s">
        <v>61</v>
      </c>
      <c r="O10" s="1" t="s">
        <v>63</v>
      </c>
      <c r="P10" s="1" t="s">
        <v>61</v>
      </c>
      <c r="Q10" s="1" t="s">
        <v>63</v>
      </c>
      <c r="R10" s="1" t="s">
        <v>63</v>
      </c>
      <c r="S10" s="1" t="s">
        <v>63</v>
      </c>
      <c r="T10" s="1" t="s">
        <v>61</v>
      </c>
      <c r="U10" s="1" t="s">
        <v>63</v>
      </c>
      <c r="V10" s="1" t="s">
        <v>67</v>
      </c>
      <c r="W10" s="1" t="s">
        <v>61</v>
      </c>
      <c r="X10" s="1" t="s">
        <v>61</v>
      </c>
      <c r="Y10" s="1" t="s">
        <v>63</v>
      </c>
      <c r="Z10" s="1" t="s">
        <v>61</v>
      </c>
      <c r="AA10" s="1" t="s">
        <v>61</v>
      </c>
      <c r="AB10" s="1" t="s">
        <v>63</v>
      </c>
      <c r="AC10" s="1" t="s">
        <v>63</v>
      </c>
      <c r="AD10" s="1" t="s">
        <v>63</v>
      </c>
      <c r="AG10" s="1" t="s">
        <v>79</v>
      </c>
      <c r="AH10" s="1" t="s">
        <v>80</v>
      </c>
      <c r="AI10" s="1" t="s">
        <v>81</v>
      </c>
    </row>
    <row r="11" spans="3:40" ht="13.2" x14ac:dyDescent="0.25">
      <c r="C11" s="1" t="s">
        <v>61</v>
      </c>
      <c r="D11" s="1" t="s">
        <v>63</v>
      </c>
      <c r="E11" s="1" t="s">
        <v>64</v>
      </c>
      <c r="F11" s="1" t="s">
        <v>63</v>
      </c>
      <c r="G11" s="1" t="s">
        <v>63</v>
      </c>
      <c r="H11" s="1" t="s">
        <v>63</v>
      </c>
      <c r="I11" s="1" t="s">
        <v>62</v>
      </c>
      <c r="J11" s="1" t="s">
        <v>67</v>
      </c>
      <c r="K11" s="1" t="s">
        <v>63</v>
      </c>
      <c r="L11" s="1" t="s">
        <v>61</v>
      </c>
      <c r="M11" s="1" t="s">
        <v>61</v>
      </c>
      <c r="N11" s="1" t="s">
        <v>61</v>
      </c>
      <c r="O11" s="1" t="s">
        <v>61</v>
      </c>
      <c r="P11" s="1" t="s">
        <v>61</v>
      </c>
      <c r="Q11" s="1" t="s">
        <v>61</v>
      </c>
      <c r="R11" s="1" t="s">
        <v>61</v>
      </c>
      <c r="S11" s="1" t="s">
        <v>61</v>
      </c>
      <c r="T11" s="1" t="s">
        <v>61</v>
      </c>
      <c r="U11" s="1" t="s">
        <v>61</v>
      </c>
      <c r="V11" s="1" t="s">
        <v>61</v>
      </c>
      <c r="W11" s="1" t="s">
        <v>62</v>
      </c>
      <c r="X11" s="1" t="s">
        <v>63</v>
      </c>
      <c r="Y11" s="1" t="s">
        <v>61</v>
      </c>
      <c r="Z11" s="1" t="s">
        <v>61</v>
      </c>
      <c r="AA11" s="1" t="s">
        <v>61</v>
      </c>
      <c r="AB11" s="1" t="s">
        <v>63</v>
      </c>
      <c r="AC11" s="1" t="s">
        <v>61</v>
      </c>
      <c r="AD11" s="1" t="s">
        <v>61</v>
      </c>
      <c r="AG11" s="1" t="s">
        <v>72</v>
      </c>
      <c r="AH11" s="1" t="s">
        <v>82</v>
      </c>
      <c r="AI11" s="1" t="s">
        <v>83</v>
      </c>
      <c r="AJ11" s="1" t="s">
        <v>84</v>
      </c>
    </row>
    <row r="12" spans="3:40" ht="13.2" x14ac:dyDescent="0.25">
      <c r="C12" s="1" t="s">
        <v>61</v>
      </c>
      <c r="D12" s="1" t="s">
        <v>61</v>
      </c>
      <c r="E12" s="1" t="s">
        <v>63</v>
      </c>
      <c r="F12" s="1" t="s">
        <v>62</v>
      </c>
      <c r="G12" s="1" t="s">
        <v>63</v>
      </c>
      <c r="H12" s="1" t="s">
        <v>63</v>
      </c>
      <c r="I12" s="1" t="s">
        <v>63</v>
      </c>
      <c r="J12" s="1" t="s">
        <v>61</v>
      </c>
      <c r="K12" s="1" t="s">
        <v>61</v>
      </c>
      <c r="L12" s="1" t="s">
        <v>61</v>
      </c>
      <c r="M12" s="1" t="s">
        <v>63</v>
      </c>
      <c r="N12" s="1" t="s">
        <v>62</v>
      </c>
      <c r="O12" s="1" t="s">
        <v>61</v>
      </c>
      <c r="P12" s="1" t="s">
        <v>61</v>
      </c>
      <c r="Q12" s="1" t="s">
        <v>61</v>
      </c>
      <c r="R12" s="1" t="s">
        <v>63</v>
      </c>
      <c r="S12" s="1" t="s">
        <v>61</v>
      </c>
      <c r="T12" s="1" t="s">
        <v>63</v>
      </c>
      <c r="U12" s="1" t="s">
        <v>61</v>
      </c>
      <c r="V12" s="1" t="s">
        <v>61</v>
      </c>
      <c r="W12" s="1" t="s">
        <v>63</v>
      </c>
      <c r="X12" s="1" t="s">
        <v>61</v>
      </c>
      <c r="Y12" s="1" t="s">
        <v>61</v>
      </c>
      <c r="Z12" s="1" t="s">
        <v>61</v>
      </c>
      <c r="AA12" s="1" t="s">
        <v>61</v>
      </c>
      <c r="AB12" s="1" t="s">
        <v>67</v>
      </c>
      <c r="AC12" s="1" t="s">
        <v>61</v>
      </c>
      <c r="AD12" s="1" t="s">
        <v>63</v>
      </c>
      <c r="AG12" s="1" t="s">
        <v>68</v>
      </c>
      <c r="AH12" s="1" t="s">
        <v>85</v>
      </c>
      <c r="AJ12" s="1" t="s">
        <v>86</v>
      </c>
    </row>
    <row r="13" spans="3:40" ht="13.2" x14ac:dyDescent="0.25">
      <c r="C13" s="1" t="s">
        <v>61</v>
      </c>
      <c r="D13" s="1" t="s">
        <v>61</v>
      </c>
      <c r="E13" s="1" t="s">
        <v>64</v>
      </c>
      <c r="F13" s="1" t="s">
        <v>61</v>
      </c>
      <c r="G13" s="1" t="s">
        <v>61</v>
      </c>
      <c r="H13" s="1" t="s">
        <v>61</v>
      </c>
      <c r="I13" s="1" t="s">
        <v>63</v>
      </c>
      <c r="J13" s="1" t="s">
        <v>61</v>
      </c>
      <c r="K13" s="1" t="s">
        <v>61</v>
      </c>
      <c r="L13" s="1" t="s">
        <v>61</v>
      </c>
      <c r="M13" s="1" t="s">
        <v>61</v>
      </c>
      <c r="N13" s="1" t="s">
        <v>63</v>
      </c>
      <c r="O13" s="1" t="s">
        <v>61</v>
      </c>
      <c r="P13" s="1" t="s">
        <v>61</v>
      </c>
      <c r="Q13" s="1" t="s">
        <v>61</v>
      </c>
      <c r="R13" s="1" t="s">
        <v>61</v>
      </c>
      <c r="S13" s="1" t="s">
        <v>61</v>
      </c>
      <c r="T13" s="1" t="s">
        <v>61</v>
      </c>
      <c r="U13" s="1" t="s">
        <v>61</v>
      </c>
      <c r="V13" s="1" t="s">
        <v>61</v>
      </c>
      <c r="W13" s="1" t="s">
        <v>61</v>
      </c>
      <c r="X13" s="1" t="s">
        <v>61</v>
      </c>
      <c r="Y13" s="1" t="s">
        <v>61</v>
      </c>
      <c r="Z13" s="1" t="s">
        <v>61</v>
      </c>
      <c r="AA13" s="1" t="s">
        <v>61</v>
      </c>
      <c r="AB13" s="1" t="s">
        <v>61</v>
      </c>
      <c r="AC13" s="1" t="s">
        <v>61</v>
      </c>
      <c r="AD13" s="1" t="s">
        <v>61</v>
      </c>
      <c r="AG13" s="1" t="s">
        <v>72</v>
      </c>
      <c r="AH13" s="1" t="s">
        <v>87</v>
      </c>
      <c r="AI13" s="1" t="s">
        <v>88</v>
      </c>
      <c r="AJ13" s="1" t="s">
        <v>89</v>
      </c>
    </row>
    <row r="14" spans="3:40" ht="13.2" x14ac:dyDescent="0.25">
      <c r="C14" s="1" t="s">
        <v>62</v>
      </c>
      <c r="D14" s="1" t="s">
        <v>63</v>
      </c>
      <c r="E14" s="1" t="s">
        <v>63</v>
      </c>
      <c r="F14" s="1" t="s">
        <v>67</v>
      </c>
      <c r="G14" s="1" t="s">
        <v>63</v>
      </c>
      <c r="H14" s="1" t="s">
        <v>63</v>
      </c>
      <c r="I14" s="1" t="s">
        <v>63</v>
      </c>
      <c r="J14" s="1" t="s">
        <v>64</v>
      </c>
      <c r="K14" s="1" t="s">
        <v>61</v>
      </c>
      <c r="L14" s="1" t="s">
        <v>62</v>
      </c>
      <c r="M14" s="1" t="s">
        <v>63</v>
      </c>
      <c r="N14" s="1" t="s">
        <v>61</v>
      </c>
      <c r="O14" s="1" t="s">
        <v>67</v>
      </c>
      <c r="P14" s="1" t="s">
        <v>63</v>
      </c>
      <c r="Q14" s="1" t="s">
        <v>62</v>
      </c>
      <c r="R14" s="1" t="s">
        <v>63</v>
      </c>
      <c r="S14" s="1" t="s">
        <v>62</v>
      </c>
      <c r="T14" s="1" t="s">
        <v>63</v>
      </c>
      <c r="U14" s="1" t="s">
        <v>61</v>
      </c>
      <c r="V14" s="1" t="s">
        <v>63</v>
      </c>
      <c r="W14" s="1" t="s">
        <v>63</v>
      </c>
      <c r="X14" s="1" t="s">
        <v>61</v>
      </c>
      <c r="Y14" s="1" t="s">
        <v>67</v>
      </c>
      <c r="Z14" s="1" t="s">
        <v>63</v>
      </c>
      <c r="AA14" s="1" t="s">
        <v>61</v>
      </c>
      <c r="AB14" s="1" t="s">
        <v>61</v>
      </c>
      <c r="AC14" s="1" t="s">
        <v>61</v>
      </c>
      <c r="AD14" s="1" t="s">
        <v>61</v>
      </c>
      <c r="AG14" s="1" t="s">
        <v>72</v>
      </c>
      <c r="AH14" s="1" t="s">
        <v>90</v>
      </c>
      <c r="AI14" s="1" t="s">
        <v>91</v>
      </c>
      <c r="AJ14" s="1" t="s">
        <v>92</v>
      </c>
    </row>
    <row r="15" spans="3:40" ht="13.2" x14ac:dyDescent="0.25">
      <c r="C15" s="1" t="s">
        <v>61</v>
      </c>
      <c r="D15" s="1" t="s">
        <v>63</v>
      </c>
      <c r="E15" s="1" t="s">
        <v>67</v>
      </c>
      <c r="F15" s="1" t="s">
        <v>62</v>
      </c>
      <c r="G15" s="1" t="s">
        <v>62</v>
      </c>
      <c r="H15" s="1" t="s">
        <v>62</v>
      </c>
      <c r="I15" s="1" t="s">
        <v>62</v>
      </c>
      <c r="J15" s="1" t="s">
        <v>61</v>
      </c>
      <c r="K15" s="1" t="s">
        <v>61</v>
      </c>
      <c r="L15" s="1" t="s">
        <v>61</v>
      </c>
      <c r="M15" s="1" t="s">
        <v>61</v>
      </c>
      <c r="N15" s="1" t="s">
        <v>63</v>
      </c>
      <c r="O15" s="1" t="s">
        <v>63</v>
      </c>
      <c r="P15" s="1" t="s">
        <v>63</v>
      </c>
      <c r="Q15" s="1" t="s">
        <v>63</v>
      </c>
      <c r="R15" s="1" t="s">
        <v>63</v>
      </c>
      <c r="S15" s="1" t="s">
        <v>61</v>
      </c>
      <c r="T15" s="1" t="s">
        <v>61</v>
      </c>
      <c r="U15" s="1" t="s">
        <v>61</v>
      </c>
      <c r="V15" s="1" t="s">
        <v>61</v>
      </c>
      <c r="W15" s="1" t="s">
        <v>63</v>
      </c>
      <c r="X15" s="1" t="s">
        <v>61</v>
      </c>
      <c r="Y15" s="1" t="s">
        <v>63</v>
      </c>
      <c r="Z15" s="1" t="s">
        <v>63</v>
      </c>
      <c r="AA15" s="1" t="s">
        <v>61</v>
      </c>
      <c r="AB15" s="1" t="s">
        <v>61</v>
      </c>
      <c r="AC15" s="1" t="s">
        <v>61</v>
      </c>
      <c r="AD15" s="1" t="s">
        <v>61</v>
      </c>
      <c r="AG15" s="1" t="s">
        <v>72</v>
      </c>
      <c r="AH15" s="1" t="s">
        <v>93</v>
      </c>
      <c r="AI15" s="1" t="s">
        <v>94</v>
      </c>
    </row>
    <row r="16" spans="3:40" ht="13.2" x14ac:dyDescent="0.25">
      <c r="C16" s="1" t="s">
        <v>63</v>
      </c>
      <c r="D16" s="1" t="s">
        <v>61</v>
      </c>
      <c r="E16" s="1" t="s">
        <v>64</v>
      </c>
      <c r="F16" s="1" t="s">
        <v>61</v>
      </c>
      <c r="G16" s="1" t="s">
        <v>61</v>
      </c>
      <c r="H16" s="1" t="s">
        <v>61</v>
      </c>
      <c r="I16" s="1" t="s">
        <v>61</v>
      </c>
      <c r="J16" s="1" t="s">
        <v>63</v>
      </c>
      <c r="K16" s="1" t="s">
        <v>61</v>
      </c>
      <c r="L16" s="1" t="s">
        <v>61</v>
      </c>
      <c r="M16" s="1" t="s">
        <v>63</v>
      </c>
      <c r="N16" s="1" t="s">
        <v>61</v>
      </c>
      <c r="O16" s="1" t="s">
        <v>61</v>
      </c>
      <c r="P16" s="1" t="s">
        <v>61</v>
      </c>
      <c r="Q16" s="1" t="s">
        <v>61</v>
      </c>
      <c r="R16" s="1" t="s">
        <v>61</v>
      </c>
      <c r="S16" s="1" t="s">
        <v>61</v>
      </c>
      <c r="T16" s="1" t="s">
        <v>61</v>
      </c>
      <c r="U16" s="1" t="s">
        <v>61</v>
      </c>
      <c r="V16" s="1" t="s">
        <v>63</v>
      </c>
      <c r="W16" s="1" t="s">
        <v>61</v>
      </c>
      <c r="X16" s="1" t="s">
        <v>67</v>
      </c>
      <c r="Y16" s="1" t="s">
        <v>63</v>
      </c>
      <c r="Z16" s="1" t="s">
        <v>61</v>
      </c>
      <c r="AA16" s="1" t="s">
        <v>63</v>
      </c>
      <c r="AB16" s="1" t="s">
        <v>61</v>
      </c>
      <c r="AC16" s="1" t="s">
        <v>61</v>
      </c>
      <c r="AD16" s="1" t="s">
        <v>61</v>
      </c>
      <c r="AG16" s="1" t="s">
        <v>72</v>
      </c>
      <c r="AH16" s="1" t="s">
        <v>95</v>
      </c>
      <c r="AI16" s="1" t="s">
        <v>96</v>
      </c>
      <c r="AJ16" s="1" t="s">
        <v>97</v>
      </c>
    </row>
    <row r="17" spans="1:36" ht="13.2" x14ac:dyDescent="0.25">
      <c r="C17" s="1" t="s">
        <v>61</v>
      </c>
      <c r="D17" s="1" t="s">
        <v>62</v>
      </c>
      <c r="E17" s="1" t="s">
        <v>64</v>
      </c>
      <c r="F17" s="1" t="s">
        <v>63</v>
      </c>
      <c r="G17" s="1" t="s">
        <v>63</v>
      </c>
      <c r="H17" s="1" t="s">
        <v>63</v>
      </c>
      <c r="I17" s="1" t="s">
        <v>63</v>
      </c>
      <c r="J17" s="1" t="s">
        <v>67</v>
      </c>
      <c r="K17" s="1" t="s">
        <v>61</v>
      </c>
      <c r="L17" s="1" t="s">
        <v>61</v>
      </c>
      <c r="M17" s="1" t="s">
        <v>61</v>
      </c>
      <c r="N17" s="1" t="s">
        <v>61</v>
      </c>
      <c r="O17" s="1" t="s">
        <v>61</v>
      </c>
      <c r="P17" s="1" t="s">
        <v>61</v>
      </c>
      <c r="Q17" s="1" t="s">
        <v>63</v>
      </c>
      <c r="R17" s="1" t="s">
        <v>63</v>
      </c>
      <c r="S17" s="1" t="s">
        <v>61</v>
      </c>
      <c r="T17" s="1" t="s">
        <v>63</v>
      </c>
      <c r="U17" s="1" t="s">
        <v>61</v>
      </c>
      <c r="V17" s="1" t="s">
        <v>63</v>
      </c>
      <c r="W17" s="1" t="s">
        <v>61</v>
      </c>
      <c r="X17" s="1" t="s">
        <v>63</v>
      </c>
      <c r="Y17" s="1" t="s">
        <v>62</v>
      </c>
      <c r="Z17" s="1" t="s">
        <v>61</v>
      </c>
      <c r="AA17" s="1" t="s">
        <v>61</v>
      </c>
      <c r="AB17" s="1" t="s">
        <v>63</v>
      </c>
      <c r="AC17" s="1" t="s">
        <v>63</v>
      </c>
      <c r="AD17" s="1" t="s">
        <v>63</v>
      </c>
      <c r="AG17" s="1" t="s">
        <v>68</v>
      </c>
      <c r="AH17" s="1" t="s">
        <v>98</v>
      </c>
      <c r="AI17" s="1" t="s">
        <v>99</v>
      </c>
      <c r="AJ17" s="1" t="s">
        <v>100</v>
      </c>
    </row>
    <row r="18" spans="1:36" ht="13.2" x14ac:dyDescent="0.25">
      <c r="C18" s="1" t="s">
        <v>61</v>
      </c>
      <c r="D18" s="1" t="s">
        <v>61</v>
      </c>
      <c r="E18" s="1" t="s">
        <v>61</v>
      </c>
      <c r="F18" s="1" t="s">
        <v>63</v>
      </c>
      <c r="G18" s="1" t="s">
        <v>63</v>
      </c>
      <c r="H18" s="1" t="s">
        <v>63</v>
      </c>
      <c r="I18" s="1" t="s">
        <v>62</v>
      </c>
      <c r="J18" s="1" t="s">
        <v>67</v>
      </c>
      <c r="K18" s="1" t="s">
        <v>62</v>
      </c>
      <c r="L18" s="1" t="s">
        <v>61</v>
      </c>
      <c r="M18" s="1" t="s">
        <v>61</v>
      </c>
      <c r="N18" s="1" t="s">
        <v>63</v>
      </c>
      <c r="O18" s="1" t="s">
        <v>67</v>
      </c>
      <c r="P18" s="1" t="s">
        <v>61</v>
      </c>
      <c r="Q18" s="1" t="s">
        <v>61</v>
      </c>
      <c r="R18" s="1" t="s">
        <v>67</v>
      </c>
      <c r="S18" s="1" t="s">
        <v>61</v>
      </c>
      <c r="T18" s="1" t="s">
        <v>61</v>
      </c>
      <c r="U18" s="1" t="s">
        <v>61</v>
      </c>
      <c r="V18" s="1" t="s">
        <v>63</v>
      </c>
      <c r="W18" s="1" t="s">
        <v>62</v>
      </c>
      <c r="X18" s="1" t="s">
        <v>62</v>
      </c>
      <c r="Y18" s="1" t="s">
        <v>63</v>
      </c>
      <c r="Z18" s="1" t="s">
        <v>61</v>
      </c>
      <c r="AA18" s="1" t="s">
        <v>63</v>
      </c>
      <c r="AB18" s="1" t="s">
        <v>61</v>
      </c>
      <c r="AC18" s="1" t="s">
        <v>61</v>
      </c>
      <c r="AD18" s="1" t="s">
        <v>62</v>
      </c>
      <c r="AG18" s="1" t="s">
        <v>79</v>
      </c>
      <c r="AH18" s="1" t="s">
        <v>101</v>
      </c>
      <c r="AI18" s="1" t="s">
        <v>102</v>
      </c>
    </row>
    <row r="19" spans="1:36" ht="13.2" x14ac:dyDescent="0.25">
      <c r="C19" s="1" t="s">
        <v>61</v>
      </c>
      <c r="D19" s="1" t="s">
        <v>61</v>
      </c>
      <c r="E19" s="1" t="s">
        <v>64</v>
      </c>
      <c r="F19" s="1" t="s">
        <v>63</v>
      </c>
      <c r="G19" s="1" t="s">
        <v>63</v>
      </c>
      <c r="H19" s="1" t="s">
        <v>63</v>
      </c>
      <c r="I19" s="1" t="s">
        <v>63</v>
      </c>
      <c r="J19" s="1" t="s">
        <v>61</v>
      </c>
      <c r="K19" s="1" t="s">
        <v>61</v>
      </c>
      <c r="L19" s="1" t="s">
        <v>61</v>
      </c>
      <c r="M19" s="1" t="s">
        <v>63</v>
      </c>
      <c r="N19" s="1" t="s">
        <v>61</v>
      </c>
      <c r="O19" s="1" t="s">
        <v>61</v>
      </c>
      <c r="P19" s="1" t="s">
        <v>62</v>
      </c>
      <c r="Q19" s="1" t="s">
        <v>63</v>
      </c>
      <c r="R19" s="1" t="s">
        <v>61</v>
      </c>
      <c r="S19" s="1" t="s">
        <v>61</v>
      </c>
      <c r="T19" s="1" t="s">
        <v>61</v>
      </c>
      <c r="U19" s="1" t="s">
        <v>61</v>
      </c>
      <c r="V19" s="1" t="s">
        <v>61</v>
      </c>
      <c r="W19" s="1" t="s">
        <v>61</v>
      </c>
      <c r="X19" s="1" t="s">
        <v>61</v>
      </c>
      <c r="Y19" s="1" t="s">
        <v>62</v>
      </c>
      <c r="Z19" s="1" t="s">
        <v>61</v>
      </c>
      <c r="AA19" s="1" t="s">
        <v>63</v>
      </c>
      <c r="AB19" s="1" t="s">
        <v>63</v>
      </c>
      <c r="AC19" s="1" t="s">
        <v>63</v>
      </c>
      <c r="AD19" s="1" t="s">
        <v>62</v>
      </c>
      <c r="AG19" s="1" t="s">
        <v>79</v>
      </c>
      <c r="AH19" s="1" t="s">
        <v>103</v>
      </c>
      <c r="AI19" s="1" t="s">
        <v>104</v>
      </c>
      <c r="AJ19" s="1" t="s">
        <v>105</v>
      </c>
    </row>
    <row r="20" spans="1:36" ht="13.2" x14ac:dyDescent="0.25">
      <c r="C20" s="1" t="s">
        <v>63</v>
      </c>
      <c r="D20" s="1" t="s">
        <v>63</v>
      </c>
      <c r="E20" s="1" t="s">
        <v>67</v>
      </c>
      <c r="F20" s="1" t="s">
        <v>62</v>
      </c>
      <c r="G20" s="1" t="s">
        <v>62</v>
      </c>
      <c r="H20" s="1" t="s">
        <v>62</v>
      </c>
      <c r="I20" s="1" t="s">
        <v>62</v>
      </c>
      <c r="J20" s="1" t="s">
        <v>62</v>
      </c>
      <c r="K20" s="1" t="s">
        <v>63</v>
      </c>
      <c r="L20" s="1" t="s">
        <v>63</v>
      </c>
      <c r="M20" s="1" t="s">
        <v>61</v>
      </c>
      <c r="N20" s="1" t="s">
        <v>63</v>
      </c>
      <c r="O20" s="1" t="s">
        <v>63</v>
      </c>
      <c r="P20" s="1" t="s">
        <v>63</v>
      </c>
      <c r="Q20" s="1" t="s">
        <v>63</v>
      </c>
      <c r="R20" s="1" t="s">
        <v>62</v>
      </c>
      <c r="S20" s="1" t="s">
        <v>67</v>
      </c>
      <c r="T20" s="1" t="s">
        <v>62</v>
      </c>
      <c r="U20" s="1" t="s">
        <v>63</v>
      </c>
      <c r="V20" s="1" t="s">
        <v>63</v>
      </c>
      <c r="W20" s="1" t="s">
        <v>63</v>
      </c>
      <c r="X20" s="1" t="s">
        <v>61</v>
      </c>
      <c r="Y20" s="1" t="s">
        <v>62</v>
      </c>
      <c r="Z20" s="1" t="s">
        <v>61</v>
      </c>
      <c r="AA20" s="1" t="s">
        <v>67</v>
      </c>
      <c r="AB20" s="1" t="s">
        <v>67</v>
      </c>
      <c r="AC20" s="1" t="s">
        <v>62</v>
      </c>
      <c r="AD20" s="1" t="s">
        <v>62</v>
      </c>
    </row>
    <row r="22" spans="1:36" ht="13.2" x14ac:dyDescent="0.25">
      <c r="A22" s="2">
        <v>1</v>
      </c>
      <c r="B22" s="2" t="s">
        <v>64</v>
      </c>
      <c r="C22" s="1">
        <f t="shared" ref="C22:K22" si="0">COUNTIF(C$6:C$20, "Muy en desacuerdo")</f>
        <v>0</v>
      </c>
      <c r="D22" s="1">
        <f t="shared" si="0"/>
        <v>0</v>
      </c>
      <c r="E22" s="1">
        <f t="shared" si="0"/>
        <v>5</v>
      </c>
      <c r="F22" s="1">
        <f t="shared" si="0"/>
        <v>0</v>
      </c>
      <c r="G22" s="1">
        <f t="shared" si="0"/>
        <v>0</v>
      </c>
      <c r="H22" s="1">
        <f t="shared" si="0"/>
        <v>0</v>
      </c>
      <c r="I22" s="1">
        <f t="shared" si="0"/>
        <v>0</v>
      </c>
      <c r="J22" s="1">
        <f t="shared" si="0"/>
        <v>1</v>
      </c>
      <c r="K22" s="1">
        <f t="shared" si="0"/>
        <v>0</v>
      </c>
      <c r="L22" s="1">
        <f t="shared" ref="L22:AD22" si="1">COUNTIF(L$6:L$20, "Muy en desacuerdo")</f>
        <v>0</v>
      </c>
      <c r="M22" s="1">
        <f t="shared" si="1"/>
        <v>0</v>
      </c>
      <c r="N22" s="1">
        <f t="shared" si="1"/>
        <v>0</v>
      </c>
      <c r="O22" s="1">
        <f t="shared" si="1"/>
        <v>1</v>
      </c>
      <c r="P22" s="1">
        <f t="shared" si="1"/>
        <v>1</v>
      </c>
      <c r="Q22" s="1">
        <f t="shared" si="1"/>
        <v>0</v>
      </c>
      <c r="R22" s="1">
        <f t="shared" si="1"/>
        <v>0</v>
      </c>
      <c r="S22" s="1">
        <f t="shared" si="1"/>
        <v>0</v>
      </c>
      <c r="T22" s="1">
        <f t="shared" si="1"/>
        <v>1</v>
      </c>
      <c r="U22" s="1">
        <f t="shared" si="1"/>
        <v>1</v>
      </c>
      <c r="V22" s="1">
        <f t="shared" si="1"/>
        <v>0</v>
      </c>
      <c r="W22" s="1">
        <f t="shared" si="1"/>
        <v>1</v>
      </c>
      <c r="X22" s="1">
        <f t="shared" si="1"/>
        <v>0</v>
      </c>
      <c r="Y22" s="1">
        <f t="shared" si="1"/>
        <v>0</v>
      </c>
      <c r="Z22" s="1">
        <f t="shared" si="1"/>
        <v>0</v>
      </c>
      <c r="AA22" s="1">
        <f t="shared" si="1"/>
        <v>0</v>
      </c>
      <c r="AB22" s="1">
        <f t="shared" si="1"/>
        <v>1</v>
      </c>
      <c r="AC22" s="1">
        <f t="shared" si="1"/>
        <v>0</v>
      </c>
      <c r="AD22" s="1">
        <f t="shared" si="1"/>
        <v>0</v>
      </c>
    </row>
    <row r="23" spans="1:36" ht="13.2" x14ac:dyDescent="0.25">
      <c r="A23" s="2">
        <v>2</v>
      </c>
      <c r="B23" s="2" t="s">
        <v>67</v>
      </c>
      <c r="C23" s="1">
        <f t="shared" ref="C23:K23" si="2">COUNTIF(C$6:C$20, "En desacuerdo")</f>
        <v>1</v>
      </c>
      <c r="D23" s="1">
        <f t="shared" si="2"/>
        <v>0</v>
      </c>
      <c r="E23" s="1">
        <f t="shared" si="2"/>
        <v>4</v>
      </c>
      <c r="F23" s="1">
        <f t="shared" si="2"/>
        <v>1</v>
      </c>
      <c r="G23" s="1">
        <f t="shared" si="2"/>
        <v>1</v>
      </c>
      <c r="H23" s="1">
        <f t="shared" si="2"/>
        <v>0</v>
      </c>
      <c r="I23" s="1">
        <f t="shared" si="2"/>
        <v>1</v>
      </c>
      <c r="J23" s="1">
        <f t="shared" si="2"/>
        <v>4</v>
      </c>
      <c r="K23" s="1">
        <f t="shared" si="2"/>
        <v>0</v>
      </c>
      <c r="L23" s="1">
        <f t="shared" ref="L23:AD23" si="3">COUNTIF(L$6:L$20, "En desacuerdo")</f>
        <v>1</v>
      </c>
      <c r="M23" s="1">
        <f t="shared" si="3"/>
        <v>0</v>
      </c>
      <c r="N23" s="1">
        <f t="shared" si="3"/>
        <v>1</v>
      </c>
      <c r="O23" s="1">
        <f t="shared" si="3"/>
        <v>2</v>
      </c>
      <c r="P23" s="1">
        <f t="shared" si="3"/>
        <v>0</v>
      </c>
      <c r="Q23" s="1">
        <f t="shared" si="3"/>
        <v>0</v>
      </c>
      <c r="R23" s="1">
        <f t="shared" si="3"/>
        <v>1</v>
      </c>
      <c r="S23" s="1">
        <f t="shared" si="3"/>
        <v>2</v>
      </c>
      <c r="T23" s="1">
        <f t="shared" si="3"/>
        <v>0</v>
      </c>
      <c r="U23" s="1">
        <f t="shared" si="3"/>
        <v>0</v>
      </c>
      <c r="V23" s="1">
        <f t="shared" si="3"/>
        <v>2</v>
      </c>
      <c r="W23" s="1">
        <f t="shared" si="3"/>
        <v>0</v>
      </c>
      <c r="X23" s="1">
        <f t="shared" si="3"/>
        <v>2</v>
      </c>
      <c r="Y23" s="1">
        <f t="shared" si="3"/>
        <v>1</v>
      </c>
      <c r="Z23" s="1">
        <f t="shared" si="3"/>
        <v>0</v>
      </c>
      <c r="AA23" s="1">
        <f t="shared" si="3"/>
        <v>2</v>
      </c>
      <c r="AB23" s="1">
        <f t="shared" si="3"/>
        <v>2</v>
      </c>
      <c r="AC23" s="1">
        <f t="shared" si="3"/>
        <v>0</v>
      </c>
      <c r="AD23" s="1">
        <f t="shared" si="3"/>
        <v>0</v>
      </c>
    </row>
    <row r="24" spans="1:36" ht="13.2" x14ac:dyDescent="0.25">
      <c r="A24" s="2">
        <v>3</v>
      </c>
      <c r="B24" s="2" t="s">
        <v>62</v>
      </c>
      <c r="C24" s="1">
        <f t="shared" ref="C24:K24" si="4">COUNTIF(C$6:C$20, "Ni en desacuerdo ni de acuerdo")</f>
        <v>2</v>
      </c>
      <c r="D24" s="1">
        <f t="shared" si="4"/>
        <v>2</v>
      </c>
      <c r="E24" s="1">
        <f t="shared" si="4"/>
        <v>1</v>
      </c>
      <c r="F24" s="1">
        <f t="shared" si="4"/>
        <v>5</v>
      </c>
      <c r="G24" s="1">
        <f t="shared" si="4"/>
        <v>3</v>
      </c>
      <c r="H24" s="1">
        <f t="shared" si="4"/>
        <v>3</v>
      </c>
      <c r="I24" s="1">
        <f t="shared" si="4"/>
        <v>4</v>
      </c>
      <c r="J24" s="1">
        <f t="shared" si="4"/>
        <v>1</v>
      </c>
      <c r="K24" s="1">
        <f t="shared" si="4"/>
        <v>3</v>
      </c>
      <c r="L24" s="1">
        <f t="shared" ref="L24:AD24" si="5">COUNTIF(L$6:L$20, "Ni en desacuerdo ni de acuerdo")</f>
        <v>2</v>
      </c>
      <c r="M24" s="1">
        <f t="shared" si="5"/>
        <v>0</v>
      </c>
      <c r="N24" s="1">
        <f t="shared" si="5"/>
        <v>1</v>
      </c>
      <c r="O24" s="1">
        <f t="shared" si="5"/>
        <v>1</v>
      </c>
      <c r="P24" s="1">
        <f t="shared" si="5"/>
        <v>1</v>
      </c>
      <c r="Q24" s="1">
        <f t="shared" si="5"/>
        <v>1</v>
      </c>
      <c r="R24" s="1">
        <f t="shared" si="5"/>
        <v>1</v>
      </c>
      <c r="S24" s="1">
        <f t="shared" si="5"/>
        <v>1</v>
      </c>
      <c r="T24" s="1">
        <f t="shared" si="5"/>
        <v>1</v>
      </c>
      <c r="U24" s="1">
        <f t="shared" si="5"/>
        <v>0</v>
      </c>
      <c r="V24" s="1">
        <f t="shared" si="5"/>
        <v>0</v>
      </c>
      <c r="W24" s="1">
        <f t="shared" si="5"/>
        <v>4</v>
      </c>
      <c r="X24" s="1">
        <f t="shared" si="5"/>
        <v>2</v>
      </c>
      <c r="Y24" s="1">
        <f t="shared" si="5"/>
        <v>4</v>
      </c>
      <c r="Z24" s="1">
        <f t="shared" si="5"/>
        <v>0</v>
      </c>
      <c r="AA24" s="1">
        <f t="shared" si="5"/>
        <v>0</v>
      </c>
      <c r="AB24" s="1">
        <f t="shared" si="5"/>
        <v>0</v>
      </c>
      <c r="AC24" s="1">
        <f t="shared" si="5"/>
        <v>1</v>
      </c>
      <c r="AD24" s="1">
        <f t="shared" si="5"/>
        <v>3</v>
      </c>
    </row>
    <row r="25" spans="1:36" ht="13.2" x14ac:dyDescent="0.25">
      <c r="A25" s="2">
        <v>4</v>
      </c>
      <c r="B25" s="2" t="s">
        <v>63</v>
      </c>
      <c r="C25" s="1">
        <f t="shared" ref="C25:K25" si="6">COUNTIF(C$6:C$20, "De acuerdo")</f>
        <v>3</v>
      </c>
      <c r="D25" s="1">
        <f t="shared" si="6"/>
        <v>5</v>
      </c>
      <c r="E25" s="1">
        <f t="shared" si="6"/>
        <v>4</v>
      </c>
      <c r="F25" s="1">
        <f t="shared" si="6"/>
        <v>6</v>
      </c>
      <c r="G25" s="1">
        <f t="shared" si="6"/>
        <v>8</v>
      </c>
      <c r="H25" s="1">
        <f t="shared" si="6"/>
        <v>9</v>
      </c>
      <c r="I25" s="1">
        <f t="shared" si="6"/>
        <v>8</v>
      </c>
      <c r="J25" s="1">
        <f t="shared" si="6"/>
        <v>2</v>
      </c>
      <c r="K25" s="1">
        <f t="shared" si="6"/>
        <v>4</v>
      </c>
      <c r="L25" s="1">
        <f t="shared" ref="L25:AD25" si="7">COUNTIF(L$6:L$20, "De acuerdo")</f>
        <v>1</v>
      </c>
      <c r="M25" s="1">
        <f t="shared" si="7"/>
        <v>7</v>
      </c>
      <c r="N25" s="1">
        <f t="shared" si="7"/>
        <v>5</v>
      </c>
      <c r="O25" s="1">
        <f t="shared" si="7"/>
        <v>3</v>
      </c>
      <c r="P25" s="1">
        <f t="shared" si="7"/>
        <v>4</v>
      </c>
      <c r="Q25" s="1">
        <f t="shared" si="7"/>
        <v>7</v>
      </c>
      <c r="R25" s="1">
        <f t="shared" si="7"/>
        <v>7</v>
      </c>
      <c r="S25" s="1">
        <f t="shared" si="7"/>
        <v>2</v>
      </c>
      <c r="T25" s="1">
        <f t="shared" si="7"/>
        <v>3</v>
      </c>
      <c r="U25" s="1">
        <f t="shared" si="7"/>
        <v>3</v>
      </c>
      <c r="V25" s="1">
        <f t="shared" si="7"/>
        <v>7</v>
      </c>
      <c r="W25" s="1">
        <f t="shared" si="7"/>
        <v>5</v>
      </c>
      <c r="X25" s="1">
        <f t="shared" si="7"/>
        <v>3</v>
      </c>
      <c r="Y25" s="1">
        <f t="shared" si="7"/>
        <v>5</v>
      </c>
      <c r="Z25" s="1">
        <f t="shared" si="7"/>
        <v>2</v>
      </c>
      <c r="AA25" s="1">
        <f t="shared" si="7"/>
        <v>3</v>
      </c>
      <c r="AB25" s="1">
        <f t="shared" si="7"/>
        <v>6</v>
      </c>
      <c r="AC25" s="1">
        <f t="shared" si="7"/>
        <v>7</v>
      </c>
      <c r="AD25" s="1">
        <f t="shared" si="7"/>
        <v>6</v>
      </c>
    </row>
    <row r="26" spans="1:36" ht="13.2" x14ac:dyDescent="0.25">
      <c r="A26" s="2">
        <v>5</v>
      </c>
      <c r="B26" s="2" t="s">
        <v>61</v>
      </c>
      <c r="C26" s="1">
        <f t="shared" ref="C26:K26" si="8">COUNTIF(C$6:C$20, "Muy de acuerdo")</f>
        <v>9</v>
      </c>
      <c r="D26" s="1">
        <f t="shared" si="8"/>
        <v>8</v>
      </c>
      <c r="E26" s="1">
        <f t="shared" si="8"/>
        <v>1</v>
      </c>
      <c r="F26" s="1">
        <f t="shared" si="8"/>
        <v>3</v>
      </c>
      <c r="G26" s="1">
        <f t="shared" si="8"/>
        <v>3</v>
      </c>
      <c r="H26" s="1">
        <f t="shared" si="8"/>
        <v>3</v>
      </c>
      <c r="I26" s="1">
        <f t="shared" si="8"/>
        <v>2</v>
      </c>
      <c r="J26" s="1">
        <f t="shared" si="8"/>
        <v>7</v>
      </c>
      <c r="K26" s="1">
        <f t="shared" si="8"/>
        <v>8</v>
      </c>
      <c r="L26" s="1">
        <f t="shared" ref="L26:AD26" si="9">COUNTIF(L$6:L$20, "Muy de acuerdo")</f>
        <v>11</v>
      </c>
      <c r="M26" s="1">
        <f t="shared" si="9"/>
        <v>8</v>
      </c>
      <c r="N26" s="1">
        <f t="shared" si="9"/>
        <v>8</v>
      </c>
      <c r="O26" s="1">
        <f t="shared" si="9"/>
        <v>8</v>
      </c>
      <c r="P26" s="1">
        <f t="shared" si="9"/>
        <v>9</v>
      </c>
      <c r="Q26" s="1">
        <f t="shared" si="9"/>
        <v>7</v>
      </c>
      <c r="R26" s="1">
        <f t="shared" si="9"/>
        <v>6</v>
      </c>
      <c r="S26" s="1">
        <f t="shared" si="9"/>
        <v>10</v>
      </c>
      <c r="T26" s="1">
        <f t="shared" si="9"/>
        <v>10</v>
      </c>
      <c r="U26" s="1">
        <f t="shared" si="9"/>
        <v>11</v>
      </c>
      <c r="V26" s="1">
        <f t="shared" si="9"/>
        <v>6</v>
      </c>
      <c r="W26" s="1">
        <f t="shared" si="9"/>
        <v>5</v>
      </c>
      <c r="X26" s="1">
        <f t="shared" si="9"/>
        <v>8</v>
      </c>
      <c r="Y26" s="1">
        <f t="shared" si="9"/>
        <v>5</v>
      </c>
      <c r="Z26" s="1">
        <f t="shared" si="9"/>
        <v>13</v>
      </c>
      <c r="AA26" s="1">
        <f t="shared" si="9"/>
        <v>10</v>
      </c>
      <c r="AB26" s="1">
        <f t="shared" si="9"/>
        <v>6</v>
      </c>
      <c r="AC26" s="1">
        <f t="shared" si="9"/>
        <v>7</v>
      </c>
      <c r="AD26" s="1">
        <f t="shared" si="9"/>
        <v>6</v>
      </c>
    </row>
    <row r="29" spans="1:36" ht="15.75" customHeight="1" x14ac:dyDescent="0.25">
      <c r="L29" s="2" t="s">
        <v>9</v>
      </c>
    </row>
    <row r="30" spans="1:36" ht="15.75" customHeight="1" x14ac:dyDescent="0.25">
      <c r="L30" s="2" t="s">
        <v>38</v>
      </c>
    </row>
    <row r="31" spans="1:36" ht="15.75" customHeight="1" x14ac:dyDescent="0.25">
      <c r="L31" s="1" t="s">
        <v>64</v>
      </c>
    </row>
    <row r="32" spans="1:36" ht="15.75" customHeight="1" x14ac:dyDescent="0.25">
      <c r="L32" s="1" t="s">
        <v>67</v>
      </c>
    </row>
    <row r="33" spans="12:12" ht="15.75" customHeight="1" x14ac:dyDescent="0.25">
      <c r="L33" s="1" t="s">
        <v>61</v>
      </c>
    </row>
    <row r="34" spans="12:12" ht="15.75" customHeight="1" x14ac:dyDescent="0.25">
      <c r="L34" s="1" t="s">
        <v>67</v>
      </c>
    </row>
    <row r="35" spans="12:12" ht="15.75" customHeight="1" x14ac:dyDescent="0.25">
      <c r="L35" s="1" t="s">
        <v>63</v>
      </c>
    </row>
    <row r="36" spans="12:12" ht="15.75" customHeight="1" x14ac:dyDescent="0.25">
      <c r="L36" s="1" t="s">
        <v>63</v>
      </c>
    </row>
    <row r="37" spans="12:12" ht="15.75" customHeight="1" x14ac:dyDescent="0.25">
      <c r="L37" s="1" t="s">
        <v>62</v>
      </c>
    </row>
    <row r="38" spans="12:12" ht="15.75" customHeight="1" x14ac:dyDescent="0.25">
      <c r="L38" s="1" t="s">
        <v>61</v>
      </c>
    </row>
    <row r="39" spans="12:12" ht="15.75" customHeight="1" x14ac:dyDescent="0.25">
      <c r="L39" s="1" t="s">
        <v>63</v>
      </c>
    </row>
    <row r="40" spans="12:12" ht="15.75" customHeight="1" x14ac:dyDescent="0.25">
      <c r="L40" s="1" t="s">
        <v>61</v>
      </c>
    </row>
    <row r="41" spans="12:12" ht="15.75" customHeight="1" x14ac:dyDescent="0.25">
      <c r="L41" s="1" t="s">
        <v>67</v>
      </c>
    </row>
    <row r="42" spans="12:12" ht="15.75" customHeight="1" x14ac:dyDescent="0.25">
      <c r="L42" s="1" t="s">
        <v>63</v>
      </c>
    </row>
    <row r="43" spans="12:12" ht="15.75" customHeight="1" x14ac:dyDescent="0.25">
      <c r="L43" s="1" t="s">
        <v>62</v>
      </c>
    </row>
    <row r="44" spans="12:12" ht="15.75" customHeight="1" x14ac:dyDescent="0.25">
      <c r="L44" s="1" t="s">
        <v>61</v>
      </c>
    </row>
    <row r="45" spans="12:12" ht="15.75" customHeight="1" x14ac:dyDescent="0.25">
      <c r="L45" s="1" t="s">
        <v>67</v>
      </c>
    </row>
    <row r="47" spans="12:12" ht="15.75" customHeight="1" x14ac:dyDescent="0.25">
      <c r="L47" s="1">
        <f>COUNTIF(L$31:L$45, "Muy en desacuerdo")</f>
        <v>1</v>
      </c>
    </row>
    <row r="48" spans="12:12" ht="15.75" customHeight="1" x14ac:dyDescent="0.25">
      <c r="L48" s="1">
        <f>COUNTIF(L$31:L$45, "En desacuerdo")</f>
        <v>4</v>
      </c>
    </row>
    <row r="49" spans="12:12" ht="15.75" customHeight="1" x14ac:dyDescent="0.25">
      <c r="L49" s="1">
        <f>COUNTIF(L$31:L$45, "Ni en desacuerdo ni de acuerdo")</f>
        <v>2</v>
      </c>
    </row>
    <row r="50" spans="12:12" ht="15.75" customHeight="1" x14ac:dyDescent="0.25">
      <c r="L50" s="1">
        <f>COUNTIF(L$31:L$45, "De acuerdo")</f>
        <v>4</v>
      </c>
    </row>
    <row r="51" spans="12:12" ht="15.75" customHeight="1" x14ac:dyDescent="0.25">
      <c r="L51" s="1">
        <f>COUNTIF(L$31:L$45, "Muy de acuerdo")</f>
        <v>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1F3A-E8CF-4B7D-914B-02FFE3C1EE08}">
  <dimension ref="A1:AE17"/>
  <sheetViews>
    <sheetView tabSelected="1" workbookViewId="0">
      <selection sqref="A1:AE7"/>
    </sheetView>
  </sheetViews>
  <sheetFormatPr baseColWidth="10" defaultColWidth="8.88671875" defaultRowHeight="13.2" x14ac:dyDescent="0.25"/>
  <sheetData>
    <row r="1" spans="1:3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108</v>
      </c>
      <c r="AC1" s="4" t="s">
        <v>109</v>
      </c>
      <c r="AD1" s="4" t="s">
        <v>110</v>
      </c>
      <c r="AE1" s="4" t="s">
        <v>111</v>
      </c>
    </row>
    <row r="2" spans="1:31" x14ac:dyDescent="0.25">
      <c r="A2" s="4" t="s">
        <v>31</v>
      </c>
      <c r="B2" s="4" t="s">
        <v>32</v>
      </c>
      <c r="C2" s="4" t="s">
        <v>33</v>
      </c>
      <c r="D2" s="4" t="s">
        <v>34</v>
      </c>
      <c r="E2" s="4" t="s">
        <v>106</v>
      </c>
      <c r="F2" s="4" t="s">
        <v>107</v>
      </c>
      <c r="G2" s="4" t="s">
        <v>35</v>
      </c>
      <c r="H2" s="4" t="s">
        <v>36</v>
      </c>
      <c r="I2" s="4" t="s">
        <v>37</v>
      </c>
      <c r="J2" s="4" t="s">
        <v>39</v>
      </c>
      <c r="K2" s="4" t="s">
        <v>40</v>
      </c>
      <c r="L2" s="4" t="s">
        <v>41</v>
      </c>
      <c r="M2" s="4" t="s">
        <v>42</v>
      </c>
      <c r="N2" s="4" t="s">
        <v>43</v>
      </c>
      <c r="O2" s="4" t="s">
        <v>44</v>
      </c>
      <c r="P2" s="4" t="s">
        <v>45</v>
      </c>
      <c r="Q2" s="4" t="s">
        <v>46</v>
      </c>
      <c r="R2" s="4" t="s">
        <v>112</v>
      </c>
      <c r="S2" s="5"/>
      <c r="T2" s="5"/>
      <c r="U2" s="4" t="s">
        <v>47</v>
      </c>
      <c r="V2" s="4" t="s">
        <v>48</v>
      </c>
      <c r="W2" s="4" t="s">
        <v>49</v>
      </c>
      <c r="X2" s="4" t="s">
        <v>50</v>
      </c>
      <c r="Y2" s="4" t="s">
        <v>51</v>
      </c>
      <c r="Z2" s="4" t="s">
        <v>52</v>
      </c>
      <c r="AA2" s="4" t="s">
        <v>53</v>
      </c>
      <c r="AB2" s="4" t="s">
        <v>54</v>
      </c>
      <c r="AC2" s="4" t="s">
        <v>55</v>
      </c>
      <c r="AD2" s="4" t="s">
        <v>56</v>
      </c>
      <c r="AE2" s="4" t="s">
        <v>57</v>
      </c>
    </row>
    <row r="3" spans="1:31" x14ac:dyDescent="0.25">
      <c r="A3" s="3">
        <f t="shared" ref="A3:U7" ca="1" si="0">COUNTIF(A$3:A$18, "Muy en desacuerdo")</f>
        <v>0</v>
      </c>
      <c r="B3" s="3">
        <f t="shared" ca="1" si="0"/>
        <v>0</v>
      </c>
      <c r="C3" s="3">
        <f t="shared" ca="1" si="0"/>
        <v>5</v>
      </c>
      <c r="D3" s="3">
        <f t="shared" ca="1" si="0"/>
        <v>0</v>
      </c>
      <c r="E3" s="3">
        <f t="shared" ca="1" si="0"/>
        <v>0</v>
      </c>
      <c r="F3" s="3">
        <f t="shared" ca="1" si="0"/>
        <v>0</v>
      </c>
      <c r="G3" s="3">
        <f t="shared" ca="1" si="0"/>
        <v>0</v>
      </c>
      <c r="H3" s="3">
        <f t="shared" ca="1" si="0"/>
        <v>1</v>
      </c>
      <c r="I3" s="3">
        <f t="shared" ca="1" si="0"/>
        <v>0</v>
      </c>
      <c r="J3" s="3">
        <f t="shared" ca="1" si="0"/>
        <v>0</v>
      </c>
      <c r="K3" s="3">
        <f t="shared" ca="1" si="0"/>
        <v>0</v>
      </c>
      <c r="L3" s="3">
        <f t="shared" ca="1" si="0"/>
        <v>0</v>
      </c>
      <c r="M3" s="3">
        <f t="shared" ca="1" si="0"/>
        <v>1</v>
      </c>
      <c r="N3" s="3">
        <f t="shared" ca="1" si="0"/>
        <v>1</v>
      </c>
      <c r="O3" s="3">
        <f t="shared" ca="1" si="0"/>
        <v>0</v>
      </c>
      <c r="P3" s="3">
        <f t="shared" ca="1" si="0"/>
        <v>0</v>
      </c>
      <c r="Q3" s="3">
        <f t="shared" ca="1" si="0"/>
        <v>0</v>
      </c>
      <c r="R3" s="6">
        <v>15</v>
      </c>
      <c r="S3" s="6">
        <v>15</v>
      </c>
      <c r="T3" s="6">
        <v>15</v>
      </c>
      <c r="U3" s="3">
        <f t="shared" ref="U3:AE3" ca="1" si="1">COUNTIF(U$6:U$20, "Muy en desacuerdo")</f>
        <v>1</v>
      </c>
      <c r="V3" s="3">
        <f t="shared" ca="1" si="1"/>
        <v>1</v>
      </c>
      <c r="W3" s="3">
        <f t="shared" ca="1" si="1"/>
        <v>0</v>
      </c>
      <c r="X3" s="3">
        <f t="shared" ca="1" si="1"/>
        <v>1</v>
      </c>
      <c r="Y3" s="3">
        <f t="shared" ca="1" si="1"/>
        <v>0</v>
      </c>
      <c r="Z3" s="3">
        <f t="shared" ca="1" si="1"/>
        <v>0</v>
      </c>
      <c r="AA3" s="3">
        <f t="shared" ca="1" si="1"/>
        <v>0</v>
      </c>
      <c r="AB3" s="3">
        <f t="shared" ca="1" si="1"/>
        <v>0</v>
      </c>
      <c r="AC3" s="3">
        <f t="shared" ca="1" si="1"/>
        <v>1</v>
      </c>
      <c r="AD3" s="3">
        <f t="shared" ca="1" si="1"/>
        <v>0</v>
      </c>
      <c r="AE3" s="3">
        <f t="shared" ca="1" si="1"/>
        <v>0</v>
      </c>
    </row>
    <row r="4" spans="1:31" x14ac:dyDescent="0.25">
      <c r="A4" s="3">
        <f t="shared" ref="A4:Q4" ca="1" si="2">COUNTIF(A$3:A$18, "En desacuerdo")</f>
        <v>1</v>
      </c>
      <c r="B4" s="3">
        <f t="shared" ca="1" si="2"/>
        <v>0</v>
      </c>
      <c r="C4" s="3">
        <f t="shared" ca="1" si="2"/>
        <v>4</v>
      </c>
      <c r="D4" s="3">
        <f t="shared" ca="1" si="2"/>
        <v>1</v>
      </c>
      <c r="E4" s="3">
        <f t="shared" ca="1" si="2"/>
        <v>1</v>
      </c>
      <c r="F4" s="3">
        <f t="shared" ca="1" si="2"/>
        <v>0</v>
      </c>
      <c r="G4" s="3">
        <f t="shared" ca="1" si="2"/>
        <v>1</v>
      </c>
      <c r="H4" s="3">
        <f t="shared" ca="1" si="2"/>
        <v>4</v>
      </c>
      <c r="I4" s="3">
        <f t="shared" ca="1" si="2"/>
        <v>0</v>
      </c>
      <c r="J4" s="3">
        <f t="shared" ca="1" si="2"/>
        <v>1</v>
      </c>
      <c r="K4" s="3">
        <f t="shared" ca="1" si="2"/>
        <v>0</v>
      </c>
      <c r="L4" s="3">
        <f t="shared" ca="1" si="2"/>
        <v>1</v>
      </c>
      <c r="M4" s="3">
        <f t="shared" ca="1" si="2"/>
        <v>2</v>
      </c>
      <c r="N4" s="3">
        <f t="shared" ca="1" si="2"/>
        <v>0</v>
      </c>
      <c r="O4" s="3">
        <f t="shared" ca="1" si="2"/>
        <v>0</v>
      </c>
      <c r="P4" s="3">
        <f t="shared" ca="1" si="2"/>
        <v>1</v>
      </c>
      <c r="Q4" s="3">
        <f t="shared" ca="1" si="2"/>
        <v>2</v>
      </c>
      <c r="R4" s="3">
        <f t="shared" ca="1" si="0"/>
        <v>0</v>
      </c>
      <c r="S4" s="3">
        <f t="shared" ca="1" si="0"/>
        <v>0</v>
      </c>
      <c r="T4" s="3">
        <f t="shared" ca="1" si="0"/>
        <v>0</v>
      </c>
      <c r="U4" s="3">
        <f t="shared" ref="U4:AE4" ca="1" si="3">COUNTIF(U$6:U$20, "En desacuerdo")</f>
        <v>0</v>
      </c>
      <c r="V4" s="3">
        <f t="shared" ca="1" si="3"/>
        <v>0</v>
      </c>
      <c r="W4" s="3">
        <f t="shared" ca="1" si="3"/>
        <v>2</v>
      </c>
      <c r="X4" s="3">
        <f t="shared" ca="1" si="3"/>
        <v>0</v>
      </c>
      <c r="Y4" s="3">
        <f t="shared" ca="1" si="3"/>
        <v>2</v>
      </c>
      <c r="Z4" s="3">
        <f t="shared" ca="1" si="3"/>
        <v>1</v>
      </c>
      <c r="AA4" s="3">
        <f t="shared" ca="1" si="3"/>
        <v>0</v>
      </c>
      <c r="AB4" s="3">
        <f t="shared" ca="1" si="3"/>
        <v>2</v>
      </c>
      <c r="AC4" s="3">
        <f t="shared" ca="1" si="3"/>
        <v>2</v>
      </c>
      <c r="AD4" s="3">
        <f t="shared" ca="1" si="3"/>
        <v>0</v>
      </c>
      <c r="AE4" s="3">
        <f t="shared" ca="1" si="3"/>
        <v>0</v>
      </c>
    </row>
    <row r="5" spans="1:31" x14ac:dyDescent="0.25">
      <c r="A5" s="3">
        <f t="shared" ref="A5:Q5" ca="1" si="4">COUNTIF(A$3:A$18, "Ni en desacuerdo ni de acuerdo")</f>
        <v>2</v>
      </c>
      <c r="B5" s="3">
        <f t="shared" ca="1" si="4"/>
        <v>2</v>
      </c>
      <c r="C5" s="3">
        <f t="shared" ca="1" si="4"/>
        <v>1</v>
      </c>
      <c r="D5" s="3">
        <f t="shared" ca="1" si="4"/>
        <v>5</v>
      </c>
      <c r="E5" s="3">
        <f t="shared" ca="1" si="4"/>
        <v>3</v>
      </c>
      <c r="F5" s="3">
        <f t="shared" ca="1" si="4"/>
        <v>3</v>
      </c>
      <c r="G5" s="3">
        <f t="shared" ca="1" si="4"/>
        <v>4</v>
      </c>
      <c r="H5" s="3">
        <f t="shared" ca="1" si="4"/>
        <v>1</v>
      </c>
      <c r="I5" s="3">
        <f t="shared" ca="1" si="4"/>
        <v>3</v>
      </c>
      <c r="J5" s="3">
        <f t="shared" ca="1" si="4"/>
        <v>2</v>
      </c>
      <c r="K5" s="3">
        <f t="shared" ca="1" si="4"/>
        <v>0</v>
      </c>
      <c r="L5" s="3">
        <f t="shared" ca="1" si="4"/>
        <v>1</v>
      </c>
      <c r="M5" s="3">
        <f t="shared" ca="1" si="4"/>
        <v>1</v>
      </c>
      <c r="N5" s="3">
        <f t="shared" ca="1" si="4"/>
        <v>1</v>
      </c>
      <c r="O5" s="3">
        <f t="shared" ca="1" si="4"/>
        <v>1</v>
      </c>
      <c r="P5" s="3">
        <f t="shared" ca="1" si="4"/>
        <v>1</v>
      </c>
      <c r="Q5" s="3">
        <f t="shared" ca="1" si="4"/>
        <v>1</v>
      </c>
      <c r="R5" s="3">
        <f t="shared" ca="1" si="0"/>
        <v>0</v>
      </c>
      <c r="S5" s="3">
        <f t="shared" ca="1" si="0"/>
        <v>0</v>
      </c>
      <c r="T5" s="3">
        <f t="shared" ca="1" si="0"/>
        <v>0</v>
      </c>
      <c r="U5" s="3">
        <f t="shared" ref="U5:AE5" ca="1" si="5">COUNTIF(U$6:U$20, "Ni en desacuerdo ni de acuerdo")</f>
        <v>1</v>
      </c>
      <c r="V5" s="3">
        <f t="shared" ca="1" si="5"/>
        <v>0</v>
      </c>
      <c r="W5" s="3">
        <f t="shared" ca="1" si="5"/>
        <v>0</v>
      </c>
      <c r="X5" s="3">
        <f t="shared" ca="1" si="5"/>
        <v>4</v>
      </c>
      <c r="Y5" s="3">
        <f t="shared" ca="1" si="5"/>
        <v>2</v>
      </c>
      <c r="Z5" s="3">
        <f t="shared" ca="1" si="5"/>
        <v>4</v>
      </c>
      <c r="AA5" s="3">
        <f t="shared" ca="1" si="5"/>
        <v>0</v>
      </c>
      <c r="AB5" s="3">
        <f t="shared" ca="1" si="5"/>
        <v>0</v>
      </c>
      <c r="AC5" s="3">
        <f t="shared" ca="1" si="5"/>
        <v>0</v>
      </c>
      <c r="AD5" s="3">
        <f t="shared" ca="1" si="5"/>
        <v>1</v>
      </c>
      <c r="AE5" s="3">
        <f t="shared" ca="1" si="5"/>
        <v>3</v>
      </c>
    </row>
    <row r="6" spans="1:31" x14ac:dyDescent="0.25">
      <c r="A6" s="3">
        <f t="shared" ref="A6:Q6" ca="1" si="6">COUNTIF(A$3:A$18, "De acuerdo")</f>
        <v>3</v>
      </c>
      <c r="B6" s="3">
        <f t="shared" ca="1" si="6"/>
        <v>5</v>
      </c>
      <c r="C6" s="3">
        <f t="shared" ca="1" si="6"/>
        <v>4</v>
      </c>
      <c r="D6" s="3">
        <f t="shared" ca="1" si="6"/>
        <v>6</v>
      </c>
      <c r="E6" s="3">
        <f t="shared" ca="1" si="6"/>
        <v>8</v>
      </c>
      <c r="F6" s="3">
        <f t="shared" ca="1" si="6"/>
        <v>9</v>
      </c>
      <c r="G6" s="3">
        <f t="shared" ca="1" si="6"/>
        <v>8</v>
      </c>
      <c r="H6" s="3">
        <f t="shared" ca="1" si="6"/>
        <v>2</v>
      </c>
      <c r="I6" s="3">
        <f t="shared" ca="1" si="6"/>
        <v>4</v>
      </c>
      <c r="J6" s="3">
        <f t="shared" ca="1" si="6"/>
        <v>1</v>
      </c>
      <c r="K6" s="3">
        <f t="shared" ca="1" si="6"/>
        <v>7</v>
      </c>
      <c r="L6" s="3">
        <f t="shared" ca="1" si="6"/>
        <v>5</v>
      </c>
      <c r="M6" s="3">
        <f t="shared" ca="1" si="6"/>
        <v>3</v>
      </c>
      <c r="N6" s="3">
        <f t="shared" ca="1" si="6"/>
        <v>4</v>
      </c>
      <c r="O6" s="3">
        <f t="shared" ca="1" si="6"/>
        <v>7</v>
      </c>
      <c r="P6" s="3">
        <f t="shared" ca="1" si="6"/>
        <v>7</v>
      </c>
      <c r="Q6" s="3">
        <f t="shared" ca="1" si="6"/>
        <v>2</v>
      </c>
      <c r="R6" s="3">
        <f t="shared" ca="1" si="0"/>
        <v>0</v>
      </c>
      <c r="S6" s="3">
        <f t="shared" ca="1" si="0"/>
        <v>0</v>
      </c>
      <c r="T6" s="3">
        <f t="shared" ca="1" si="0"/>
        <v>0</v>
      </c>
      <c r="U6" s="3">
        <f t="shared" ref="U6:AE6" ca="1" si="7">COUNTIF(U$6:U$20, "De acuerdo")</f>
        <v>3</v>
      </c>
      <c r="V6" s="3">
        <f t="shared" ca="1" si="7"/>
        <v>3</v>
      </c>
      <c r="W6" s="3">
        <f t="shared" ca="1" si="7"/>
        <v>7</v>
      </c>
      <c r="X6" s="3">
        <f t="shared" ca="1" si="7"/>
        <v>5</v>
      </c>
      <c r="Y6" s="3">
        <f t="shared" ca="1" si="7"/>
        <v>3</v>
      </c>
      <c r="Z6" s="3">
        <f t="shared" ca="1" si="7"/>
        <v>5</v>
      </c>
      <c r="AA6" s="3">
        <f t="shared" ca="1" si="7"/>
        <v>2</v>
      </c>
      <c r="AB6" s="3">
        <f t="shared" ca="1" si="7"/>
        <v>3</v>
      </c>
      <c r="AC6" s="3">
        <f t="shared" ca="1" si="7"/>
        <v>6</v>
      </c>
      <c r="AD6" s="3">
        <f t="shared" ca="1" si="7"/>
        <v>7</v>
      </c>
      <c r="AE6" s="3">
        <f t="shared" ca="1" si="7"/>
        <v>6</v>
      </c>
    </row>
    <row r="7" spans="1:31" x14ac:dyDescent="0.25">
      <c r="A7" s="3">
        <f t="shared" ref="A7:Q7" ca="1" si="8">COUNTIF(A$3:A$18, "Muy de acuerdo")</f>
        <v>9</v>
      </c>
      <c r="B7" s="3">
        <f t="shared" ca="1" si="8"/>
        <v>8</v>
      </c>
      <c r="C7" s="3">
        <f t="shared" ca="1" si="8"/>
        <v>1</v>
      </c>
      <c r="D7" s="3">
        <f t="shared" ca="1" si="8"/>
        <v>3</v>
      </c>
      <c r="E7" s="3">
        <f t="shared" ca="1" si="8"/>
        <v>3</v>
      </c>
      <c r="F7" s="3">
        <f t="shared" ca="1" si="8"/>
        <v>3</v>
      </c>
      <c r="G7" s="3">
        <f t="shared" ca="1" si="8"/>
        <v>2</v>
      </c>
      <c r="H7" s="3">
        <f t="shared" ca="1" si="8"/>
        <v>7</v>
      </c>
      <c r="I7" s="3">
        <f t="shared" ca="1" si="8"/>
        <v>8</v>
      </c>
      <c r="J7" s="3">
        <f t="shared" ca="1" si="8"/>
        <v>11</v>
      </c>
      <c r="K7" s="3">
        <f t="shared" ca="1" si="8"/>
        <v>8</v>
      </c>
      <c r="L7" s="3">
        <f t="shared" ca="1" si="8"/>
        <v>8</v>
      </c>
      <c r="M7" s="3">
        <f t="shared" ca="1" si="8"/>
        <v>8</v>
      </c>
      <c r="N7" s="3">
        <f t="shared" ca="1" si="8"/>
        <v>9</v>
      </c>
      <c r="O7" s="3">
        <f t="shared" ca="1" si="8"/>
        <v>7</v>
      </c>
      <c r="P7" s="3">
        <f t="shared" ca="1" si="8"/>
        <v>6</v>
      </c>
      <c r="Q7" s="3">
        <f t="shared" ca="1" si="8"/>
        <v>10</v>
      </c>
      <c r="R7" s="3">
        <f t="shared" ca="1" si="0"/>
        <v>0</v>
      </c>
      <c r="S7" s="3">
        <f t="shared" ca="1" si="0"/>
        <v>0</v>
      </c>
      <c r="T7" s="3">
        <f t="shared" ca="1" si="0"/>
        <v>0</v>
      </c>
      <c r="U7" s="3">
        <f t="shared" ref="U7:AE7" ca="1" si="9">COUNTIF(U$6:U$20, "Muy de acuerdo")</f>
        <v>10</v>
      </c>
      <c r="V7" s="3">
        <f t="shared" ca="1" si="9"/>
        <v>11</v>
      </c>
      <c r="W7" s="3">
        <f t="shared" ca="1" si="9"/>
        <v>6</v>
      </c>
      <c r="X7" s="3">
        <f t="shared" ca="1" si="9"/>
        <v>5</v>
      </c>
      <c r="Y7" s="3">
        <f t="shared" ca="1" si="9"/>
        <v>8</v>
      </c>
      <c r="Z7" s="3">
        <f t="shared" ca="1" si="9"/>
        <v>5</v>
      </c>
      <c r="AA7" s="3">
        <f t="shared" ca="1" si="9"/>
        <v>13</v>
      </c>
      <c r="AB7" s="3">
        <f t="shared" ca="1" si="9"/>
        <v>10</v>
      </c>
      <c r="AC7" s="3">
        <f t="shared" ca="1" si="9"/>
        <v>6</v>
      </c>
      <c r="AD7" s="3">
        <f t="shared" ca="1" si="9"/>
        <v>7</v>
      </c>
      <c r="AE7" s="3">
        <f t="shared" ca="1" si="9"/>
        <v>6</v>
      </c>
    </row>
    <row r="8" spans="1:31" x14ac:dyDescent="0.25">
      <c r="A8" s="1"/>
      <c r="B8" s="1"/>
      <c r="C8" s="1"/>
      <c r="D8" s="1"/>
      <c r="E8" s="1"/>
      <c r="F8" s="1"/>
      <c r="G8" s="1"/>
      <c r="H8" s="1"/>
      <c r="I8" s="1"/>
      <c r="J8" s="1"/>
      <c r="K8" s="1"/>
      <c r="L8" s="1"/>
      <c r="M8" s="1"/>
      <c r="N8" s="1"/>
      <c r="O8" s="1"/>
      <c r="P8" s="1"/>
      <c r="Q8" s="1"/>
      <c r="R8" s="1"/>
      <c r="S8" s="1"/>
      <c r="T8" s="1"/>
      <c r="U8" s="1"/>
      <c r="V8" s="1"/>
      <c r="W8" s="1"/>
      <c r="X8" s="1"/>
      <c r="Y8" s="1"/>
      <c r="Z8" s="1"/>
      <c r="AA8" s="1"/>
      <c r="AB8" s="1"/>
    </row>
    <row r="9" spans="1:31" x14ac:dyDescent="0.25">
      <c r="A9" s="1"/>
      <c r="B9" s="1"/>
      <c r="C9" s="1"/>
      <c r="D9" s="1"/>
      <c r="E9" s="1"/>
      <c r="F9" s="1"/>
      <c r="G9" s="1"/>
      <c r="H9" s="1"/>
      <c r="I9" s="1"/>
      <c r="J9" s="1"/>
      <c r="K9" s="1"/>
      <c r="L9" s="1"/>
      <c r="M9" s="1"/>
      <c r="N9" s="1"/>
      <c r="O9" s="1"/>
      <c r="P9" s="1"/>
      <c r="Q9" s="1"/>
      <c r="R9" s="1"/>
      <c r="S9" s="1"/>
      <c r="T9" s="1"/>
      <c r="U9" s="1"/>
      <c r="V9" s="1"/>
      <c r="W9" s="1"/>
      <c r="X9" s="1"/>
      <c r="Y9" s="1"/>
      <c r="Z9" s="1"/>
      <c r="AA9" s="1"/>
      <c r="AB9" s="1"/>
    </row>
    <row r="10" spans="1:3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3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3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3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3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3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3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Alonso Ut</dc:creator>
  <cp:lastModifiedBy>Alonso Ut</cp:lastModifiedBy>
  <dcterms:created xsi:type="dcterms:W3CDTF">2023-11-09T15:07:36Z</dcterms:created>
  <dcterms:modified xsi:type="dcterms:W3CDTF">2023-11-10T02:18:15Z</dcterms:modified>
</cp:coreProperties>
</file>