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ecureCPU\ISA proposals\"/>
    </mc:Choice>
  </mc:AlternateContent>
  <bookViews>
    <workbookView xWindow="0" yWindow="0" windowWidth="35810" windowHeight="14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3" i="1"/>
  <c r="C22" i="1"/>
  <c r="C24" i="1" s="1"/>
  <c r="C21" i="1"/>
  <c r="C20" i="1"/>
  <c r="C18" i="1"/>
  <c r="C17" i="1"/>
  <c r="C16" i="1"/>
  <c r="C15" i="1"/>
  <c r="C13" i="1"/>
  <c r="C12" i="1"/>
  <c r="C11" i="1"/>
  <c r="C10" i="1"/>
  <c r="C8" i="1"/>
  <c r="C7" i="1"/>
  <c r="C6" i="1"/>
  <c r="C9" i="1" s="1"/>
  <c r="C5" i="1"/>
  <c r="AE24" i="1" l="1"/>
  <c r="W24" i="1"/>
  <c r="O24" i="1"/>
  <c r="G24" i="1"/>
  <c r="M24" i="1"/>
  <c r="AD24" i="1"/>
  <c r="V24" i="1"/>
  <c r="N24" i="1"/>
  <c r="F24" i="1"/>
  <c r="U24" i="1"/>
  <c r="AC24" i="1"/>
  <c r="E24" i="1"/>
  <c r="AB24" i="1"/>
  <c r="T24" i="1"/>
  <c r="L24" i="1"/>
  <c r="D24" i="1"/>
  <c r="P24" i="1"/>
  <c r="AA24" i="1"/>
  <c r="S24" i="1"/>
  <c r="K24" i="1"/>
  <c r="H24" i="1"/>
  <c r="AH24" i="1"/>
  <c r="Z24" i="1"/>
  <c r="R24" i="1"/>
  <c r="J24" i="1"/>
  <c r="AG24" i="1"/>
  <c r="Y24" i="1"/>
  <c r="Q24" i="1"/>
  <c r="I24" i="1"/>
  <c r="AF24" i="1"/>
  <c r="X24" i="1"/>
  <c r="C14" i="1"/>
  <c r="C19" i="1"/>
  <c r="C31" i="1" s="1"/>
  <c r="AH31" i="1" l="1"/>
  <c r="Z31" i="1"/>
  <c r="R31" i="1"/>
  <c r="J31" i="1"/>
  <c r="AH29" i="1"/>
  <c r="Z29" i="1"/>
  <c r="R29" i="1"/>
  <c r="J29" i="1"/>
  <c r="AB19" i="1"/>
  <c r="T19" i="1"/>
  <c r="L19" i="1"/>
  <c r="D19" i="1"/>
  <c r="AG14" i="1"/>
  <c r="Y14" i="1"/>
  <c r="Q14" i="1"/>
  <c r="I14" i="1"/>
  <c r="AD9" i="1"/>
  <c r="V9" i="1"/>
  <c r="N9" i="1"/>
  <c r="F9" i="1"/>
  <c r="AB9" i="1"/>
  <c r="AH14" i="1"/>
  <c r="AG31" i="1"/>
  <c r="Y31" i="1"/>
  <c r="Q31" i="1"/>
  <c r="I31" i="1"/>
  <c r="AG29" i="1"/>
  <c r="Y29" i="1"/>
  <c r="Q29" i="1"/>
  <c r="I29" i="1"/>
  <c r="AA19" i="1"/>
  <c r="S19" i="1"/>
  <c r="K19" i="1"/>
  <c r="AF14" i="1"/>
  <c r="X14" i="1"/>
  <c r="P14" i="1"/>
  <c r="H14" i="1"/>
  <c r="AC9" i="1"/>
  <c r="U9" i="1"/>
  <c r="M9" i="1"/>
  <c r="E9" i="1"/>
  <c r="J19" i="1"/>
  <c r="AE14" i="1"/>
  <c r="W14" i="1"/>
  <c r="G14" i="1"/>
  <c r="L9" i="1"/>
  <c r="R14" i="1"/>
  <c r="F35" i="1"/>
  <c r="AF31" i="1"/>
  <c r="X31" i="1"/>
  <c r="P31" i="1"/>
  <c r="H31" i="1"/>
  <c r="AF29" i="1"/>
  <c r="X29" i="1"/>
  <c r="P29" i="1"/>
  <c r="H29" i="1"/>
  <c r="AH19" i="1"/>
  <c r="Z19" i="1"/>
  <c r="R19" i="1"/>
  <c r="O14" i="1"/>
  <c r="T9" i="1"/>
  <c r="D9" i="1"/>
  <c r="AE31" i="1"/>
  <c r="W31" i="1"/>
  <c r="O31" i="1"/>
  <c r="G31" i="1"/>
  <c r="AE29" i="1"/>
  <c r="W29" i="1"/>
  <c r="O29" i="1"/>
  <c r="G29" i="1"/>
  <c r="AG19" i="1"/>
  <c r="Y19" i="1"/>
  <c r="Q19" i="1"/>
  <c r="I19" i="1"/>
  <c r="AD14" i="1"/>
  <c r="V14" i="1"/>
  <c r="N14" i="1"/>
  <c r="F14" i="1"/>
  <c r="AA9" i="1"/>
  <c r="S9" i="1"/>
  <c r="K9" i="1"/>
  <c r="AH9" i="1"/>
  <c r="R9" i="1"/>
  <c r="J14" i="1"/>
  <c r="D35" i="1"/>
  <c r="AD31" i="1"/>
  <c r="V31" i="1"/>
  <c r="N31" i="1"/>
  <c r="F31" i="1"/>
  <c r="AD29" i="1"/>
  <c r="V29" i="1"/>
  <c r="N29" i="1"/>
  <c r="F29" i="1"/>
  <c r="AF19" i="1"/>
  <c r="X19" i="1"/>
  <c r="P19" i="1"/>
  <c r="H19" i="1"/>
  <c r="AC14" i="1"/>
  <c r="U14" i="1"/>
  <c r="M14" i="1"/>
  <c r="E14" i="1"/>
  <c r="Z9" i="1"/>
  <c r="J9" i="1"/>
  <c r="AE9" i="1"/>
  <c r="AC31" i="1"/>
  <c r="U31" i="1"/>
  <c r="M31" i="1"/>
  <c r="E31" i="1"/>
  <c r="AC29" i="1"/>
  <c r="U29" i="1"/>
  <c r="M29" i="1"/>
  <c r="E29" i="1"/>
  <c r="AE19" i="1"/>
  <c r="W19" i="1"/>
  <c r="O19" i="1"/>
  <c r="G19" i="1"/>
  <c r="AB14" i="1"/>
  <c r="T14" i="1"/>
  <c r="L14" i="1"/>
  <c r="D14" i="1"/>
  <c r="AG9" i="1"/>
  <c r="Y9" i="1"/>
  <c r="Q9" i="1"/>
  <c r="I9" i="1"/>
  <c r="F34" i="1"/>
  <c r="S31" i="1"/>
  <c r="S29" i="1"/>
  <c r="E19" i="1"/>
  <c r="G9" i="1"/>
  <c r="AB31" i="1"/>
  <c r="T31" i="1"/>
  <c r="L31" i="1"/>
  <c r="D31" i="1"/>
  <c r="D32" i="1" s="1"/>
  <c r="AB29" i="1"/>
  <c r="T29" i="1"/>
  <c r="L29" i="1"/>
  <c r="D29" i="1"/>
  <c r="AD19" i="1"/>
  <c r="V19" i="1"/>
  <c r="N19" i="1"/>
  <c r="F19" i="1"/>
  <c r="AA14" i="1"/>
  <c r="S14" i="1"/>
  <c r="K14" i="1"/>
  <c r="AF9" i="1"/>
  <c r="X9" i="1"/>
  <c r="P9" i="1"/>
  <c r="H9" i="1"/>
  <c r="D36" i="1"/>
  <c r="AA31" i="1"/>
  <c r="K31" i="1"/>
  <c r="AA29" i="1"/>
  <c r="K29" i="1"/>
  <c r="AC19" i="1"/>
  <c r="U19" i="1"/>
  <c r="M19" i="1"/>
  <c r="Z14" i="1"/>
  <c r="W9" i="1"/>
  <c r="O9" i="1"/>
  <c r="C37" i="1"/>
  <c r="F36" i="1"/>
  <c r="B37" i="1"/>
  <c r="F37" i="1"/>
  <c r="B24" i="1"/>
  <c r="E37" i="1"/>
  <c r="C35" i="1"/>
  <c r="B35" i="1"/>
  <c r="C36" i="1"/>
  <c r="E36" i="1"/>
  <c r="D34" i="1"/>
  <c r="E35" i="1"/>
  <c r="B9" i="1"/>
  <c r="B34" i="1"/>
  <c r="D37" i="1"/>
  <c r="C34" i="1"/>
  <c r="E34" i="1"/>
  <c r="B36" i="1"/>
  <c r="B29" i="1"/>
  <c r="B19" i="1"/>
  <c r="B14" i="1"/>
  <c r="AA32" i="1" l="1"/>
  <c r="S32" i="1"/>
  <c r="K32" i="1"/>
</calcChain>
</file>

<file path=xl/sharedStrings.xml><?xml version="1.0" encoding="utf-8"?>
<sst xmlns="http://schemas.openxmlformats.org/spreadsheetml/2006/main" count="40" uniqueCount="24">
  <si>
    <t>Insn</t>
  </si>
  <si>
    <t>Shift type</t>
  </si>
  <si>
    <t>Total</t>
  </si>
  <si>
    <t>Shift distance</t>
  </si>
  <si>
    <t>ADDSHF</t>
  </si>
  <si>
    <t>sll</t>
  </si>
  <si>
    <t>srl</t>
  </si>
  <si>
    <t>sra</t>
  </si>
  <si>
    <t>ror</t>
  </si>
  <si>
    <t>SUBSHF</t>
  </si>
  <si>
    <t>ORSHF</t>
  </si>
  <si>
    <t>XORSHF</t>
  </si>
  <si>
    <t>ANDSHF</t>
  </si>
  <si>
    <t>C.SLLI</t>
  </si>
  <si>
    <t>C.SRLI</t>
  </si>
  <si>
    <t>C.SRAI</t>
  </si>
  <si>
    <t>C.ROR</t>
  </si>
  <si>
    <t>C.ADD</t>
  </si>
  <si>
    <t>C.SUB</t>
  </si>
  <si>
    <t>C.OR</t>
  </si>
  <si>
    <t>C.XOR</t>
  </si>
  <si>
    <t>C.AND</t>
  </si>
  <si>
    <t>percentage of total</t>
  </si>
  <si>
    <t>Usage of ADDSHF etc. in the Huawei IoT code inferred by 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</si>
</sst>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workbookViewId="0">
      <selection activeCell="F45" sqref="F45"/>
    </sheetView>
  </sheetViews>
  <sheetFormatPr defaultRowHeight="14.5" x14ac:dyDescent="0.35"/>
  <cols>
    <col min="2" max="2" width="10" customWidth="1"/>
  </cols>
  <sheetData>
    <row r="1" spans="1:34" ht="23.5" x14ac:dyDescent="0.55000000000000004">
      <c r="A1" s="5" t="s">
        <v>23</v>
      </c>
    </row>
    <row r="3" spans="1:34" s="1" customFormat="1" ht="15.5" x14ac:dyDescent="0.35">
      <c r="A3" s="1" t="s">
        <v>0</v>
      </c>
      <c r="B3" s="1" t="s">
        <v>1</v>
      </c>
      <c r="C3" s="1" t="s">
        <v>2</v>
      </c>
      <c r="D3" s="6" t="s">
        <v>3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35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</row>
    <row r="5" spans="1:34" x14ac:dyDescent="0.35">
      <c r="A5" t="s">
        <v>4</v>
      </c>
      <c r="B5" t="s">
        <v>5</v>
      </c>
      <c r="C5">
        <f>SUM(D5:AH5)</f>
        <v>1676</v>
      </c>
      <c r="D5">
        <v>182</v>
      </c>
      <c r="E5">
        <v>945</v>
      </c>
      <c r="F5">
        <v>281</v>
      </c>
      <c r="G5">
        <v>132</v>
      </c>
      <c r="H5">
        <v>61</v>
      </c>
      <c r="I5">
        <v>3</v>
      </c>
      <c r="J5">
        <v>23</v>
      </c>
      <c r="K5">
        <v>34</v>
      </c>
      <c r="M5">
        <v>4</v>
      </c>
      <c r="N5">
        <v>1</v>
      </c>
      <c r="Q5">
        <v>1</v>
      </c>
      <c r="S5">
        <v>2</v>
      </c>
      <c r="W5">
        <v>2</v>
      </c>
      <c r="AA5">
        <v>5</v>
      </c>
    </row>
    <row r="6" spans="1:34" x14ac:dyDescent="0.35">
      <c r="B6" t="s">
        <v>6</v>
      </c>
      <c r="C6">
        <f t="shared" ref="C6:C13" si="0">SUM(D6:AH6)</f>
        <v>300</v>
      </c>
      <c r="D6">
        <v>53</v>
      </c>
      <c r="E6">
        <v>1</v>
      </c>
      <c r="F6">
        <v>78</v>
      </c>
      <c r="G6">
        <v>10</v>
      </c>
      <c r="I6">
        <v>37</v>
      </c>
      <c r="J6">
        <v>3</v>
      </c>
      <c r="K6">
        <v>10</v>
      </c>
      <c r="M6">
        <v>3</v>
      </c>
      <c r="N6">
        <v>3</v>
      </c>
      <c r="P6">
        <v>7</v>
      </c>
      <c r="R6">
        <v>1</v>
      </c>
      <c r="S6">
        <v>7</v>
      </c>
      <c r="T6">
        <v>31</v>
      </c>
      <c r="U6">
        <v>10</v>
      </c>
      <c r="V6">
        <v>2</v>
      </c>
      <c r="X6">
        <v>3</v>
      </c>
      <c r="AA6">
        <v>10</v>
      </c>
      <c r="AD6">
        <v>4</v>
      </c>
      <c r="AE6">
        <v>25</v>
      </c>
      <c r="AH6">
        <v>2</v>
      </c>
    </row>
    <row r="7" spans="1:34" x14ac:dyDescent="0.35">
      <c r="B7" t="s">
        <v>7</v>
      </c>
      <c r="C7">
        <f t="shared" si="0"/>
        <v>25</v>
      </c>
      <c r="D7">
        <v>2</v>
      </c>
      <c r="F7">
        <v>3</v>
      </c>
      <c r="G7">
        <v>1</v>
      </c>
      <c r="AC7">
        <v>2</v>
      </c>
      <c r="AG7">
        <v>1</v>
      </c>
      <c r="AH7">
        <v>16</v>
      </c>
    </row>
    <row r="8" spans="1:34" x14ac:dyDescent="0.35">
      <c r="B8" t="s">
        <v>8</v>
      </c>
      <c r="C8">
        <f t="shared" si="0"/>
        <v>64</v>
      </c>
      <c r="L8">
        <v>4</v>
      </c>
      <c r="M8">
        <v>4</v>
      </c>
      <c r="N8">
        <v>4</v>
      </c>
      <c r="O8">
        <v>4</v>
      </c>
      <c r="R8">
        <v>4</v>
      </c>
      <c r="S8">
        <v>4</v>
      </c>
      <c r="T8">
        <v>4</v>
      </c>
      <c r="U8">
        <v>4</v>
      </c>
      <c r="W8">
        <v>4</v>
      </c>
      <c r="X8">
        <v>4</v>
      </c>
      <c r="Y8">
        <v>4</v>
      </c>
      <c r="Z8">
        <v>4</v>
      </c>
      <c r="AB8">
        <v>4</v>
      </c>
      <c r="AC8">
        <v>4</v>
      </c>
      <c r="AD8">
        <v>4</v>
      </c>
      <c r="AE8">
        <v>4</v>
      </c>
    </row>
    <row r="9" spans="1:34" x14ac:dyDescent="0.35">
      <c r="B9" s="2">
        <f>C9/C$31</f>
        <v>0.33226065969428803</v>
      </c>
      <c r="C9">
        <f>SUM(C5:C8)</f>
        <v>2065</v>
      </c>
      <c r="D9" s="2">
        <f>SUM(D5:D8)/$C31</f>
        <v>3.8133547868061141E-2</v>
      </c>
      <c r="E9" s="2">
        <f t="shared" ref="E9:AH9" si="1">SUM(E5:E8)/$C31</f>
        <v>0.15221238938053097</v>
      </c>
      <c r="F9" s="2">
        <f t="shared" si="1"/>
        <v>5.8246178600160903E-2</v>
      </c>
      <c r="G9" s="2">
        <f t="shared" si="1"/>
        <v>2.3008849557522124E-2</v>
      </c>
      <c r="H9" s="2">
        <f t="shared" si="1"/>
        <v>9.8149637972646826E-3</v>
      </c>
      <c r="I9" s="2">
        <f t="shared" si="1"/>
        <v>6.4360418342719224E-3</v>
      </c>
      <c r="J9" s="2">
        <f t="shared" si="1"/>
        <v>4.1834271922767501E-3</v>
      </c>
      <c r="K9" s="2">
        <f t="shared" si="1"/>
        <v>7.0796460176991149E-3</v>
      </c>
      <c r="L9" s="2">
        <f t="shared" si="1"/>
        <v>6.4360418342719226E-4</v>
      </c>
      <c r="M9" s="2">
        <f t="shared" si="1"/>
        <v>1.7699115044247787E-3</v>
      </c>
      <c r="N9" s="2">
        <f t="shared" si="1"/>
        <v>1.2872083668543845E-3</v>
      </c>
      <c r="O9" s="2">
        <f t="shared" si="1"/>
        <v>6.4360418342719226E-4</v>
      </c>
      <c r="P9" s="2">
        <f t="shared" si="1"/>
        <v>1.1263073209975866E-3</v>
      </c>
      <c r="Q9" s="2">
        <f t="shared" si="1"/>
        <v>1.6090104585679806E-4</v>
      </c>
      <c r="R9" s="2">
        <f t="shared" si="1"/>
        <v>8.045052292839903E-4</v>
      </c>
      <c r="S9" s="2">
        <f t="shared" si="1"/>
        <v>2.091713596138375E-3</v>
      </c>
      <c r="T9" s="2">
        <f t="shared" si="1"/>
        <v>5.6315366049879325E-3</v>
      </c>
      <c r="U9" s="2">
        <f t="shared" si="1"/>
        <v>2.2526146419951732E-3</v>
      </c>
      <c r="V9" s="2">
        <f t="shared" si="1"/>
        <v>3.2180209171359613E-4</v>
      </c>
      <c r="W9" s="2">
        <f t="shared" si="1"/>
        <v>9.6540627514078844E-4</v>
      </c>
      <c r="X9" s="2">
        <f t="shared" si="1"/>
        <v>1.1263073209975866E-3</v>
      </c>
      <c r="Y9" s="2">
        <f t="shared" si="1"/>
        <v>6.4360418342719226E-4</v>
      </c>
      <c r="Z9" s="2">
        <f t="shared" si="1"/>
        <v>6.4360418342719226E-4</v>
      </c>
      <c r="AA9" s="2">
        <f t="shared" si="1"/>
        <v>2.4135156878519709E-3</v>
      </c>
      <c r="AB9" s="2">
        <f t="shared" si="1"/>
        <v>6.4360418342719226E-4</v>
      </c>
      <c r="AC9" s="2">
        <f t="shared" si="1"/>
        <v>9.6540627514078844E-4</v>
      </c>
      <c r="AD9" s="2">
        <f t="shared" si="1"/>
        <v>1.2872083668543845E-3</v>
      </c>
      <c r="AE9" s="2">
        <f t="shared" si="1"/>
        <v>4.6661303298471436E-3</v>
      </c>
      <c r="AF9" s="2">
        <f t="shared" si="1"/>
        <v>0</v>
      </c>
      <c r="AG9" s="2">
        <f t="shared" si="1"/>
        <v>1.6090104585679806E-4</v>
      </c>
      <c r="AH9" s="2">
        <f t="shared" si="1"/>
        <v>2.8962188254223653E-3</v>
      </c>
    </row>
    <row r="10" spans="1:34" x14ac:dyDescent="0.35">
      <c r="A10" t="s">
        <v>9</v>
      </c>
      <c r="B10" t="s">
        <v>5</v>
      </c>
      <c r="C10">
        <f t="shared" si="0"/>
        <v>23</v>
      </c>
      <c r="D10">
        <v>8</v>
      </c>
      <c r="E10">
        <v>2</v>
      </c>
      <c r="F10">
        <v>4</v>
      </c>
      <c r="G10">
        <v>4</v>
      </c>
      <c r="L10">
        <v>3</v>
      </c>
      <c r="M10">
        <v>2</v>
      </c>
    </row>
    <row r="11" spans="1:34" x14ac:dyDescent="0.35">
      <c r="B11" t="s">
        <v>6</v>
      </c>
      <c r="C11">
        <f t="shared" si="0"/>
        <v>10</v>
      </c>
      <c r="D11">
        <v>3</v>
      </c>
      <c r="F11">
        <v>3</v>
      </c>
      <c r="M11">
        <v>1</v>
      </c>
      <c r="AG11">
        <v>3</v>
      </c>
    </row>
    <row r="12" spans="1:34" x14ac:dyDescent="0.35">
      <c r="B12" t="s">
        <v>7</v>
      </c>
      <c r="C12">
        <f t="shared" si="0"/>
        <v>11</v>
      </c>
      <c r="E12">
        <v>1</v>
      </c>
      <c r="F12">
        <v>1</v>
      </c>
      <c r="V12">
        <v>1</v>
      </c>
      <c r="AH12">
        <v>8</v>
      </c>
    </row>
    <row r="13" spans="1:34" x14ac:dyDescent="0.35">
      <c r="B13" t="s">
        <v>8</v>
      </c>
      <c r="C13">
        <f t="shared" si="0"/>
        <v>0</v>
      </c>
    </row>
    <row r="14" spans="1:34" x14ac:dyDescent="0.35">
      <c r="B14" s="2">
        <f>C14/C$31</f>
        <v>7.0796460176991149E-3</v>
      </c>
      <c r="C14">
        <f>SUM(C10:C13)</f>
        <v>44</v>
      </c>
      <c r="D14" s="2">
        <f>SUM(D10:D13)/$C31</f>
        <v>1.7699115044247787E-3</v>
      </c>
      <c r="E14" s="2">
        <f t="shared" ref="E14:AH14" si="2">SUM(E10:E13)/$C31</f>
        <v>4.8270313757039422E-4</v>
      </c>
      <c r="F14" s="2">
        <f t="shared" si="2"/>
        <v>1.2872083668543845E-3</v>
      </c>
      <c r="G14" s="2">
        <f t="shared" si="2"/>
        <v>6.4360418342719226E-4</v>
      </c>
      <c r="H14" s="2">
        <f t="shared" si="2"/>
        <v>0</v>
      </c>
      <c r="I14" s="2">
        <f t="shared" si="2"/>
        <v>0</v>
      </c>
      <c r="J14" s="2">
        <f t="shared" si="2"/>
        <v>0</v>
      </c>
      <c r="K14" s="2">
        <f t="shared" si="2"/>
        <v>0</v>
      </c>
      <c r="L14" s="2">
        <f t="shared" si="2"/>
        <v>4.8270313757039422E-4</v>
      </c>
      <c r="M14" s="2">
        <f t="shared" si="2"/>
        <v>4.8270313757039422E-4</v>
      </c>
      <c r="N14" s="2">
        <f t="shared" si="2"/>
        <v>0</v>
      </c>
      <c r="O14" s="2">
        <f t="shared" si="2"/>
        <v>0</v>
      </c>
      <c r="P14" s="2">
        <f t="shared" si="2"/>
        <v>0</v>
      </c>
      <c r="Q14" s="2">
        <f t="shared" si="2"/>
        <v>0</v>
      </c>
      <c r="R14" s="2">
        <f t="shared" si="2"/>
        <v>0</v>
      </c>
      <c r="S14" s="2">
        <f t="shared" si="2"/>
        <v>0</v>
      </c>
      <c r="T14" s="2">
        <f t="shared" si="2"/>
        <v>0</v>
      </c>
      <c r="U14" s="2">
        <f t="shared" si="2"/>
        <v>0</v>
      </c>
      <c r="V14" s="2">
        <f t="shared" si="2"/>
        <v>1.6090104585679806E-4</v>
      </c>
      <c r="W14" s="2">
        <f t="shared" si="2"/>
        <v>0</v>
      </c>
      <c r="X14" s="2">
        <f t="shared" si="2"/>
        <v>0</v>
      </c>
      <c r="Y14" s="2">
        <f t="shared" si="2"/>
        <v>0</v>
      </c>
      <c r="Z14" s="2">
        <f t="shared" si="2"/>
        <v>0</v>
      </c>
      <c r="AA14" s="2">
        <f t="shared" si="2"/>
        <v>0</v>
      </c>
      <c r="AB14" s="2">
        <f t="shared" si="2"/>
        <v>0</v>
      </c>
      <c r="AC14" s="2">
        <f t="shared" si="2"/>
        <v>0</v>
      </c>
      <c r="AD14" s="2">
        <f t="shared" si="2"/>
        <v>0</v>
      </c>
      <c r="AE14" s="2">
        <f t="shared" si="2"/>
        <v>0</v>
      </c>
      <c r="AF14" s="2">
        <f t="shared" si="2"/>
        <v>0</v>
      </c>
      <c r="AG14" s="2">
        <f t="shared" si="2"/>
        <v>4.8270313757039422E-4</v>
      </c>
      <c r="AH14" s="2">
        <f t="shared" si="2"/>
        <v>1.2872083668543845E-3</v>
      </c>
    </row>
    <row r="15" spans="1:34" x14ac:dyDescent="0.35">
      <c r="A15" t="s">
        <v>10</v>
      </c>
      <c r="B15" t="s">
        <v>5</v>
      </c>
      <c r="C15">
        <f t="shared" ref="C15:C18" si="3">SUM(D15:AH15)</f>
        <v>3623</v>
      </c>
      <c r="D15">
        <v>20</v>
      </c>
      <c r="E15">
        <v>26</v>
      </c>
      <c r="F15">
        <v>16</v>
      </c>
      <c r="G15">
        <v>62</v>
      </c>
      <c r="H15">
        <v>13</v>
      </c>
      <c r="I15">
        <v>11</v>
      </c>
      <c r="J15">
        <v>22</v>
      </c>
      <c r="K15">
        <v>1644</v>
      </c>
      <c r="L15">
        <v>4</v>
      </c>
      <c r="M15">
        <v>7</v>
      </c>
      <c r="N15">
        <v>6</v>
      </c>
      <c r="O15">
        <v>8</v>
      </c>
      <c r="P15">
        <v>11</v>
      </c>
      <c r="Q15">
        <v>14</v>
      </c>
      <c r="R15">
        <v>3</v>
      </c>
      <c r="S15">
        <v>859</v>
      </c>
      <c r="T15">
        <v>4</v>
      </c>
      <c r="U15">
        <v>7</v>
      </c>
      <c r="V15">
        <v>1</v>
      </c>
      <c r="W15">
        <v>5</v>
      </c>
      <c r="X15">
        <v>1</v>
      </c>
      <c r="Z15">
        <v>3</v>
      </c>
      <c r="AA15">
        <v>850</v>
      </c>
      <c r="AC15">
        <v>2</v>
      </c>
      <c r="AD15">
        <v>3</v>
      </c>
      <c r="AE15">
        <v>8</v>
      </c>
      <c r="AF15">
        <v>4</v>
      </c>
      <c r="AG15">
        <v>2</v>
      </c>
      <c r="AH15">
        <v>7</v>
      </c>
    </row>
    <row r="16" spans="1:34" x14ac:dyDescent="0.35">
      <c r="B16" t="s">
        <v>6</v>
      </c>
      <c r="C16">
        <f t="shared" si="3"/>
        <v>142</v>
      </c>
      <c r="D16">
        <v>1</v>
      </c>
      <c r="E16">
        <v>7</v>
      </c>
      <c r="F16">
        <v>10</v>
      </c>
      <c r="G16">
        <v>18</v>
      </c>
      <c r="H16">
        <v>2</v>
      </c>
      <c r="I16">
        <v>4</v>
      </c>
      <c r="J16">
        <v>3</v>
      </c>
      <c r="K16">
        <v>27</v>
      </c>
      <c r="M16">
        <v>9</v>
      </c>
      <c r="N16">
        <v>17</v>
      </c>
      <c r="P16">
        <v>17</v>
      </c>
      <c r="S16">
        <v>4</v>
      </c>
      <c r="U16">
        <v>2</v>
      </c>
      <c r="Y16">
        <v>3</v>
      </c>
      <c r="Z16">
        <v>2</v>
      </c>
      <c r="AA16">
        <v>4</v>
      </c>
      <c r="AC16">
        <v>4</v>
      </c>
      <c r="AE16">
        <v>3</v>
      </c>
      <c r="AF16">
        <v>5</v>
      </c>
    </row>
    <row r="17" spans="1:34" x14ac:dyDescent="0.35">
      <c r="B17" t="s">
        <v>7</v>
      </c>
      <c r="C17">
        <f t="shared" si="3"/>
        <v>2</v>
      </c>
      <c r="AH17">
        <v>2</v>
      </c>
    </row>
    <row r="18" spans="1:34" x14ac:dyDescent="0.35">
      <c r="B18" t="s">
        <v>8</v>
      </c>
      <c r="C18">
        <f t="shared" si="3"/>
        <v>86</v>
      </c>
      <c r="E18">
        <v>17</v>
      </c>
      <c r="I18">
        <v>17</v>
      </c>
      <c r="J18">
        <v>9</v>
      </c>
      <c r="T18">
        <v>9</v>
      </c>
      <c r="Y18">
        <v>17</v>
      </c>
      <c r="AB18">
        <v>17</v>
      </c>
    </row>
    <row r="19" spans="1:34" x14ac:dyDescent="0.35">
      <c r="B19" s="2">
        <f>C19/C$31</f>
        <v>0.61995172968624301</v>
      </c>
      <c r="C19">
        <f>SUM(C15:C18)</f>
        <v>3853</v>
      </c>
      <c r="D19" s="2">
        <f>SUM(D15:D18)/$C31</f>
        <v>3.3789219629927593E-3</v>
      </c>
      <c r="E19" s="2">
        <f t="shared" ref="E19:AH19" si="4">SUM(E15:E18)/$C31</f>
        <v>8.0450522928399038E-3</v>
      </c>
      <c r="F19" s="2">
        <f t="shared" si="4"/>
        <v>4.1834271922767501E-3</v>
      </c>
      <c r="G19" s="2">
        <f t="shared" si="4"/>
        <v>1.2872083668543845E-2</v>
      </c>
      <c r="H19" s="2">
        <f t="shared" si="4"/>
        <v>2.4135156878519709E-3</v>
      </c>
      <c r="I19" s="2">
        <f t="shared" si="4"/>
        <v>5.1488334674175381E-3</v>
      </c>
      <c r="J19" s="2">
        <f t="shared" si="4"/>
        <v>5.4706355591311344E-3</v>
      </c>
      <c r="K19" s="2">
        <f t="shared" si="4"/>
        <v>0.26886564762670956</v>
      </c>
      <c r="L19" s="2">
        <f t="shared" si="4"/>
        <v>6.4360418342719226E-4</v>
      </c>
      <c r="M19" s="2">
        <f t="shared" si="4"/>
        <v>2.574416733708769E-3</v>
      </c>
      <c r="N19" s="2">
        <f t="shared" si="4"/>
        <v>3.7007240547063556E-3</v>
      </c>
      <c r="O19" s="2">
        <f t="shared" si="4"/>
        <v>1.2872083668543845E-3</v>
      </c>
      <c r="P19" s="2">
        <f t="shared" si="4"/>
        <v>4.5052292839903463E-3</v>
      </c>
      <c r="Q19" s="2">
        <f t="shared" si="4"/>
        <v>2.2526146419951732E-3</v>
      </c>
      <c r="R19" s="2">
        <f t="shared" si="4"/>
        <v>4.8270313757039422E-4</v>
      </c>
      <c r="S19" s="2">
        <f t="shared" si="4"/>
        <v>0.13885760257441673</v>
      </c>
      <c r="T19" s="2">
        <f t="shared" si="4"/>
        <v>2.091713596138375E-3</v>
      </c>
      <c r="U19" s="2">
        <f t="shared" si="4"/>
        <v>1.4481094127111827E-3</v>
      </c>
      <c r="V19" s="2">
        <f t="shared" si="4"/>
        <v>1.6090104585679806E-4</v>
      </c>
      <c r="W19" s="2">
        <f t="shared" si="4"/>
        <v>8.045052292839903E-4</v>
      </c>
      <c r="X19" s="2">
        <f t="shared" si="4"/>
        <v>1.6090104585679806E-4</v>
      </c>
      <c r="Y19" s="2">
        <f t="shared" si="4"/>
        <v>3.2180209171359612E-3</v>
      </c>
      <c r="Z19" s="2">
        <f t="shared" si="4"/>
        <v>8.045052292839903E-4</v>
      </c>
      <c r="AA19" s="2">
        <f t="shared" si="4"/>
        <v>0.13740949316170556</v>
      </c>
      <c r="AB19" s="2">
        <f t="shared" si="4"/>
        <v>2.7353177795655672E-3</v>
      </c>
      <c r="AC19" s="2">
        <f t="shared" si="4"/>
        <v>9.6540627514078844E-4</v>
      </c>
      <c r="AD19" s="2">
        <f t="shared" si="4"/>
        <v>4.8270313757039422E-4</v>
      </c>
      <c r="AE19" s="2">
        <f t="shared" si="4"/>
        <v>1.7699115044247787E-3</v>
      </c>
      <c r="AF19" s="2">
        <f t="shared" si="4"/>
        <v>1.4481094127111827E-3</v>
      </c>
      <c r="AG19" s="2">
        <f t="shared" si="4"/>
        <v>3.2180209171359613E-4</v>
      </c>
      <c r="AH19" s="2">
        <f t="shared" si="4"/>
        <v>1.4481094127111827E-3</v>
      </c>
    </row>
    <row r="20" spans="1:34" x14ac:dyDescent="0.35">
      <c r="A20" t="s">
        <v>11</v>
      </c>
      <c r="B20" t="s">
        <v>5</v>
      </c>
      <c r="C20">
        <f t="shared" ref="C20:C23" si="5">SUM(D20:AH20)</f>
        <v>1</v>
      </c>
      <c r="K20">
        <v>1</v>
      </c>
    </row>
    <row r="21" spans="1:34" x14ac:dyDescent="0.35">
      <c r="B21" t="s">
        <v>6</v>
      </c>
      <c r="C21">
        <f t="shared" si="5"/>
        <v>32</v>
      </c>
      <c r="F21">
        <v>9</v>
      </c>
      <c r="K21">
        <v>14</v>
      </c>
      <c r="M21">
        <v>9</v>
      </c>
    </row>
    <row r="22" spans="1:34" x14ac:dyDescent="0.35">
      <c r="B22" t="s">
        <v>7</v>
      </c>
      <c r="C22">
        <f t="shared" si="5"/>
        <v>2</v>
      </c>
      <c r="AH22">
        <v>2</v>
      </c>
    </row>
    <row r="23" spans="1:34" x14ac:dyDescent="0.35">
      <c r="B23" t="s">
        <v>8</v>
      </c>
      <c r="C23">
        <f t="shared" si="5"/>
        <v>86</v>
      </c>
      <c r="E23">
        <v>17</v>
      </c>
      <c r="I23">
        <v>17</v>
      </c>
      <c r="J23">
        <v>9</v>
      </c>
      <c r="T23">
        <v>9</v>
      </c>
      <c r="Y23">
        <v>17</v>
      </c>
      <c r="AB23">
        <v>17</v>
      </c>
    </row>
    <row r="24" spans="1:34" x14ac:dyDescent="0.35">
      <c r="B24" s="2">
        <f>C24/C$31</f>
        <v>1.9469026548672566E-2</v>
      </c>
      <c r="C24">
        <f>SUM(C20:C23)</f>
        <v>121</v>
      </c>
      <c r="D24" s="2">
        <f>SUM(D20:D23)/$C24</f>
        <v>0</v>
      </c>
      <c r="E24" s="2">
        <f t="shared" ref="E24:AH24" si="6">SUM(E20:E23)/$C24</f>
        <v>0.14049586776859505</v>
      </c>
      <c r="F24" s="2">
        <f t="shared" si="6"/>
        <v>7.43801652892562E-2</v>
      </c>
      <c r="G24" s="2">
        <f t="shared" si="6"/>
        <v>0</v>
      </c>
      <c r="H24" s="2">
        <f t="shared" si="6"/>
        <v>0</v>
      </c>
      <c r="I24" s="2">
        <f t="shared" si="6"/>
        <v>0.14049586776859505</v>
      </c>
      <c r="J24" s="2">
        <f t="shared" si="6"/>
        <v>7.43801652892562E-2</v>
      </c>
      <c r="K24" s="2">
        <f t="shared" si="6"/>
        <v>0.12396694214876033</v>
      </c>
      <c r="L24" s="2">
        <f t="shared" si="6"/>
        <v>0</v>
      </c>
      <c r="M24" s="2">
        <f t="shared" si="6"/>
        <v>7.43801652892562E-2</v>
      </c>
      <c r="N24" s="2">
        <f t="shared" si="6"/>
        <v>0</v>
      </c>
      <c r="O24" s="2">
        <f t="shared" si="6"/>
        <v>0</v>
      </c>
      <c r="P24" s="2">
        <f t="shared" si="6"/>
        <v>0</v>
      </c>
      <c r="Q24" s="2">
        <f t="shared" si="6"/>
        <v>0</v>
      </c>
      <c r="R24" s="2">
        <f t="shared" si="6"/>
        <v>0</v>
      </c>
      <c r="S24" s="2">
        <f t="shared" si="6"/>
        <v>0</v>
      </c>
      <c r="T24" s="2">
        <f t="shared" si="6"/>
        <v>7.43801652892562E-2</v>
      </c>
      <c r="U24" s="2">
        <f t="shared" si="6"/>
        <v>0</v>
      </c>
      <c r="V24" s="2">
        <f t="shared" si="6"/>
        <v>0</v>
      </c>
      <c r="W24" s="2">
        <f t="shared" si="6"/>
        <v>0</v>
      </c>
      <c r="X24" s="2">
        <f t="shared" si="6"/>
        <v>0</v>
      </c>
      <c r="Y24" s="2">
        <f t="shared" si="6"/>
        <v>0.14049586776859505</v>
      </c>
      <c r="Z24" s="2">
        <f t="shared" si="6"/>
        <v>0</v>
      </c>
      <c r="AA24" s="2">
        <f t="shared" si="6"/>
        <v>0</v>
      </c>
      <c r="AB24" s="2">
        <f t="shared" si="6"/>
        <v>0.14049586776859505</v>
      </c>
      <c r="AC24" s="2">
        <f t="shared" si="6"/>
        <v>0</v>
      </c>
      <c r="AD24" s="2">
        <f t="shared" si="6"/>
        <v>0</v>
      </c>
      <c r="AE24" s="2">
        <f t="shared" si="6"/>
        <v>0</v>
      </c>
      <c r="AF24" s="2">
        <f t="shared" si="6"/>
        <v>0</v>
      </c>
      <c r="AG24" s="2">
        <f t="shared" si="6"/>
        <v>0</v>
      </c>
      <c r="AH24" s="2">
        <f t="shared" si="6"/>
        <v>1.6528925619834711E-2</v>
      </c>
    </row>
    <row r="25" spans="1:34" x14ac:dyDescent="0.35">
      <c r="A25" t="s">
        <v>12</v>
      </c>
      <c r="B25" t="s">
        <v>5</v>
      </c>
      <c r="C25">
        <f t="shared" ref="C25:C28" si="7">SUM(D25:AH25)</f>
        <v>62</v>
      </c>
      <c r="D25">
        <v>1</v>
      </c>
      <c r="E25">
        <v>1</v>
      </c>
      <c r="G25">
        <v>2</v>
      </c>
      <c r="K25">
        <v>36</v>
      </c>
      <c r="M25">
        <v>3</v>
      </c>
      <c r="O25">
        <v>3</v>
      </c>
      <c r="P25">
        <v>2</v>
      </c>
      <c r="R25">
        <v>2</v>
      </c>
      <c r="S25">
        <v>6</v>
      </c>
      <c r="U25">
        <v>2</v>
      </c>
      <c r="W25">
        <v>2</v>
      </c>
      <c r="AA25">
        <v>1</v>
      </c>
      <c r="AF25">
        <v>1</v>
      </c>
    </row>
    <row r="26" spans="1:34" x14ac:dyDescent="0.35">
      <c r="B26" t="s">
        <v>6</v>
      </c>
      <c r="C26">
        <f t="shared" si="7"/>
        <v>51</v>
      </c>
      <c r="D26">
        <v>7</v>
      </c>
      <c r="E26">
        <v>2</v>
      </c>
      <c r="F26">
        <v>2</v>
      </c>
      <c r="G26">
        <v>13</v>
      </c>
      <c r="H26">
        <v>5</v>
      </c>
      <c r="K26">
        <v>15</v>
      </c>
      <c r="R26">
        <v>5</v>
      </c>
      <c r="S26">
        <v>1</v>
      </c>
      <c r="AA26">
        <v>1</v>
      </c>
    </row>
    <row r="27" spans="1:34" x14ac:dyDescent="0.35">
      <c r="B27" t="s">
        <v>7</v>
      </c>
      <c r="C27">
        <f t="shared" si="7"/>
        <v>19</v>
      </c>
      <c r="S27">
        <v>1</v>
      </c>
      <c r="AH27">
        <v>18</v>
      </c>
    </row>
    <row r="28" spans="1:34" x14ac:dyDescent="0.35">
      <c r="B28" t="s">
        <v>8</v>
      </c>
      <c r="C28">
        <f t="shared" si="7"/>
        <v>0</v>
      </c>
    </row>
    <row r="29" spans="1:34" x14ac:dyDescent="0.35">
      <c r="B29" s="2">
        <f>C29/C$31</f>
        <v>2.1238938053097345E-2</v>
      </c>
      <c r="C29">
        <f>SUM(C25:C28)</f>
        <v>132</v>
      </c>
      <c r="D29" s="2">
        <f>SUM(D25:D28)/$C31</f>
        <v>1.2872083668543845E-3</v>
      </c>
      <c r="E29" s="2">
        <f t="shared" ref="E29:AH29" si="8">SUM(E25:E28)/$C31</f>
        <v>4.8270313757039422E-4</v>
      </c>
      <c r="F29" s="2">
        <f t="shared" si="8"/>
        <v>3.2180209171359613E-4</v>
      </c>
      <c r="G29" s="2">
        <f t="shared" si="8"/>
        <v>2.4135156878519709E-3</v>
      </c>
      <c r="H29" s="2">
        <f t="shared" si="8"/>
        <v>8.045052292839903E-4</v>
      </c>
      <c r="I29" s="2">
        <f t="shared" si="8"/>
        <v>0</v>
      </c>
      <c r="J29" s="2">
        <f t="shared" si="8"/>
        <v>0</v>
      </c>
      <c r="K29" s="2">
        <f t="shared" si="8"/>
        <v>8.2059533386967011E-3</v>
      </c>
      <c r="L29" s="2">
        <f t="shared" si="8"/>
        <v>0</v>
      </c>
      <c r="M29" s="2">
        <f t="shared" si="8"/>
        <v>4.8270313757039422E-4</v>
      </c>
      <c r="N29" s="2">
        <f t="shared" si="8"/>
        <v>0</v>
      </c>
      <c r="O29" s="2">
        <f t="shared" si="8"/>
        <v>4.8270313757039422E-4</v>
      </c>
      <c r="P29" s="2">
        <f t="shared" si="8"/>
        <v>3.2180209171359613E-4</v>
      </c>
      <c r="Q29" s="2">
        <f t="shared" si="8"/>
        <v>0</v>
      </c>
      <c r="R29" s="2">
        <f t="shared" si="8"/>
        <v>1.1263073209975866E-3</v>
      </c>
      <c r="S29" s="2">
        <f t="shared" si="8"/>
        <v>1.2872083668543845E-3</v>
      </c>
      <c r="T29" s="2">
        <f t="shared" si="8"/>
        <v>0</v>
      </c>
      <c r="U29" s="2">
        <f t="shared" si="8"/>
        <v>3.2180209171359613E-4</v>
      </c>
      <c r="V29" s="2">
        <f t="shared" si="8"/>
        <v>0</v>
      </c>
      <c r="W29" s="2">
        <f t="shared" si="8"/>
        <v>3.2180209171359613E-4</v>
      </c>
      <c r="X29" s="2">
        <f t="shared" si="8"/>
        <v>0</v>
      </c>
      <c r="Y29" s="2">
        <f t="shared" si="8"/>
        <v>0</v>
      </c>
      <c r="Z29" s="2">
        <f t="shared" si="8"/>
        <v>0</v>
      </c>
      <c r="AA29" s="2">
        <f t="shared" si="8"/>
        <v>3.2180209171359613E-4</v>
      </c>
      <c r="AB29" s="2">
        <f t="shared" si="8"/>
        <v>0</v>
      </c>
      <c r="AC29" s="2">
        <f t="shared" si="8"/>
        <v>0</v>
      </c>
      <c r="AD29" s="2">
        <f t="shared" si="8"/>
        <v>0</v>
      </c>
      <c r="AE29" s="2">
        <f t="shared" si="8"/>
        <v>0</v>
      </c>
      <c r="AF29" s="2">
        <f t="shared" si="8"/>
        <v>1.6090104585679806E-4</v>
      </c>
      <c r="AG29" s="2">
        <f t="shared" si="8"/>
        <v>0</v>
      </c>
      <c r="AH29" s="2">
        <f t="shared" si="8"/>
        <v>2.8962188254223653E-3</v>
      </c>
    </row>
    <row r="31" spans="1:34" x14ac:dyDescent="0.35">
      <c r="C31">
        <f>C29+C24+C19+C14+C9</f>
        <v>6215</v>
      </c>
      <c r="D31" s="2">
        <f>(SUM(D5:D8)+SUM(D10:D13)+SUM(D15:D18)+SUM(D20:D23)+SUM(D25:D28))/$C31</f>
        <v>4.4569589702333066E-2</v>
      </c>
      <c r="E31" s="2">
        <f t="shared" ref="E31:AH31" si="9">(SUM(E5:E8)+SUM(E10:E13)+SUM(E15:E18)+SUM(E20:E23)+SUM(E25:E28))/$C31</f>
        <v>0.16395816572807723</v>
      </c>
      <c r="F31" s="2">
        <f t="shared" si="9"/>
        <v>6.5486725663716813E-2</v>
      </c>
      <c r="G31" s="2">
        <f t="shared" si="9"/>
        <v>3.8938053097345132E-2</v>
      </c>
      <c r="H31" s="2">
        <f t="shared" si="9"/>
        <v>1.3032984714400644E-2</v>
      </c>
      <c r="I31" s="2">
        <f t="shared" si="9"/>
        <v>1.4320193081255029E-2</v>
      </c>
      <c r="J31" s="2">
        <f t="shared" si="9"/>
        <v>1.1102172164119066E-2</v>
      </c>
      <c r="K31" s="2">
        <f t="shared" si="9"/>
        <v>0.28656476267095737</v>
      </c>
      <c r="L31" s="2">
        <f t="shared" si="9"/>
        <v>1.7699115044247787E-3</v>
      </c>
      <c r="M31" s="2">
        <f t="shared" si="9"/>
        <v>6.7578439259855187E-3</v>
      </c>
      <c r="N31" s="2">
        <f t="shared" si="9"/>
        <v>4.9879324215607399E-3</v>
      </c>
      <c r="O31" s="2">
        <f t="shared" si="9"/>
        <v>2.4135156878519709E-3</v>
      </c>
      <c r="P31" s="2">
        <f t="shared" si="9"/>
        <v>5.9533386967015288E-3</v>
      </c>
      <c r="Q31" s="2">
        <f t="shared" si="9"/>
        <v>2.4135156878519709E-3</v>
      </c>
      <c r="R31" s="2">
        <f t="shared" si="9"/>
        <v>2.4135156878519709E-3</v>
      </c>
      <c r="S31" s="2">
        <f t="shared" si="9"/>
        <v>0.14223652453740948</v>
      </c>
      <c r="T31" s="2">
        <f t="shared" si="9"/>
        <v>9.17135961383749E-3</v>
      </c>
      <c r="U31" s="2">
        <f t="shared" si="9"/>
        <v>4.0225261464199519E-3</v>
      </c>
      <c r="V31" s="2">
        <f t="shared" si="9"/>
        <v>6.4360418342719226E-4</v>
      </c>
      <c r="W31" s="2">
        <f t="shared" si="9"/>
        <v>2.091713596138375E-3</v>
      </c>
      <c r="X31" s="2">
        <f t="shared" si="9"/>
        <v>1.2872083668543845E-3</v>
      </c>
      <c r="Y31" s="2">
        <f t="shared" si="9"/>
        <v>6.5969428801287205E-3</v>
      </c>
      <c r="Z31" s="2">
        <f t="shared" si="9"/>
        <v>1.4481094127111827E-3</v>
      </c>
      <c r="AA31" s="2">
        <f t="shared" si="9"/>
        <v>0.14014481094127113</v>
      </c>
      <c r="AB31" s="2">
        <f t="shared" si="9"/>
        <v>6.1142397425583269E-3</v>
      </c>
      <c r="AC31" s="2">
        <f t="shared" si="9"/>
        <v>1.9308125502815769E-3</v>
      </c>
      <c r="AD31" s="2">
        <f t="shared" si="9"/>
        <v>1.7699115044247787E-3</v>
      </c>
      <c r="AE31" s="2">
        <f t="shared" si="9"/>
        <v>6.4360418342719224E-3</v>
      </c>
      <c r="AF31" s="2">
        <f t="shared" si="9"/>
        <v>1.6090104585679806E-3</v>
      </c>
      <c r="AG31" s="2">
        <f t="shared" si="9"/>
        <v>9.6540627514078844E-4</v>
      </c>
      <c r="AH31" s="2">
        <f t="shared" si="9"/>
        <v>8.8495575221238937E-3</v>
      </c>
    </row>
    <row r="32" spans="1:34" x14ac:dyDescent="0.35">
      <c r="D32" s="7">
        <f>SUM(D31:J31)</f>
        <v>0.35140788415124702</v>
      </c>
      <c r="E32" s="7"/>
      <c r="F32" s="7"/>
      <c r="G32" s="7"/>
      <c r="H32" s="7"/>
      <c r="I32" s="7"/>
      <c r="J32" s="7"/>
      <c r="K32" s="7">
        <f>SUM(K31:R31)</f>
        <v>0.31327433628318585</v>
      </c>
      <c r="L32" s="7"/>
      <c r="M32" s="7"/>
      <c r="N32" s="7"/>
      <c r="O32" s="7"/>
      <c r="P32" s="7"/>
      <c r="Q32" s="7"/>
      <c r="R32" s="7"/>
      <c r="S32" s="7">
        <f>SUM(S31:Z31)</f>
        <v>0.16749798873692678</v>
      </c>
      <c r="T32" s="7"/>
      <c r="U32" s="7"/>
      <c r="V32" s="7"/>
      <c r="W32" s="7"/>
      <c r="X32" s="7"/>
      <c r="Y32" s="7"/>
      <c r="Z32" s="7"/>
      <c r="AA32" s="7">
        <f>SUM(AA31:AH31)</f>
        <v>0.1678197908286404</v>
      </c>
      <c r="AB32" s="7"/>
      <c r="AC32" s="7"/>
      <c r="AD32" s="7"/>
      <c r="AE32" s="7"/>
      <c r="AF32" s="7"/>
      <c r="AG32" s="7"/>
      <c r="AH32" s="7"/>
    </row>
    <row r="33" spans="1:6" x14ac:dyDescent="0.35">
      <c r="A33" t="s">
        <v>22</v>
      </c>
    </row>
    <row r="34" spans="1:6" x14ac:dyDescent="0.35">
      <c r="A34" t="s">
        <v>13</v>
      </c>
      <c r="B34" s="2">
        <f>C5/$C$31</f>
        <v>0.26967015285599355</v>
      </c>
      <c r="C34" s="2">
        <f>C10/$C$31</f>
        <v>3.7007240547063556E-3</v>
      </c>
      <c r="D34" s="2">
        <f>C15/$C$31</f>
        <v>0.5829444891391794</v>
      </c>
      <c r="E34" s="2">
        <f>C20/$C$31</f>
        <v>1.6090104585679806E-4</v>
      </c>
      <c r="F34" s="2">
        <f>C25/$C$31</f>
        <v>9.9758648431214798E-3</v>
      </c>
    </row>
    <row r="35" spans="1:6" x14ac:dyDescent="0.35">
      <c r="A35" t="s">
        <v>14</v>
      </c>
      <c r="B35" s="2">
        <f t="shared" ref="B35:B37" si="10">C6/$C$31</f>
        <v>4.8270313757039419E-2</v>
      </c>
      <c r="C35" s="2">
        <f t="shared" ref="C35:C37" si="11">C11/$C$31</f>
        <v>1.6090104585679806E-3</v>
      </c>
      <c r="D35" s="2">
        <f t="shared" ref="D35:D37" si="12">C16/$C$31</f>
        <v>2.2847948511665325E-2</v>
      </c>
      <c r="E35" s="2">
        <f t="shared" ref="E35:E37" si="13">C21/$C$31</f>
        <v>5.1488334674175381E-3</v>
      </c>
      <c r="F35" s="2">
        <f t="shared" ref="F35:F37" si="14">C26/$C$31</f>
        <v>8.2059533386967011E-3</v>
      </c>
    </row>
    <row r="36" spans="1:6" x14ac:dyDescent="0.35">
      <c r="A36" t="s">
        <v>15</v>
      </c>
      <c r="B36" s="2">
        <f t="shared" si="10"/>
        <v>4.0225261464199519E-3</v>
      </c>
      <c r="C36" s="2">
        <f t="shared" si="11"/>
        <v>1.7699115044247787E-3</v>
      </c>
      <c r="D36" s="2">
        <f t="shared" si="12"/>
        <v>3.2180209171359613E-4</v>
      </c>
      <c r="E36" s="2">
        <f t="shared" si="13"/>
        <v>3.2180209171359613E-4</v>
      </c>
      <c r="F36" s="2">
        <f t="shared" si="14"/>
        <v>3.0571198712791635E-3</v>
      </c>
    </row>
    <row r="37" spans="1:6" x14ac:dyDescent="0.35">
      <c r="A37" s="3" t="s">
        <v>16</v>
      </c>
      <c r="B37" s="4">
        <f t="shared" si="10"/>
        <v>1.0297666934835076E-2</v>
      </c>
      <c r="C37" s="4">
        <f t="shared" si="11"/>
        <v>0</v>
      </c>
      <c r="D37" s="4">
        <f t="shared" si="12"/>
        <v>1.3837489943684634E-2</v>
      </c>
      <c r="E37" s="4">
        <f t="shared" si="13"/>
        <v>1.3837489943684634E-2</v>
      </c>
      <c r="F37" s="4">
        <f t="shared" si="14"/>
        <v>0</v>
      </c>
    </row>
    <row r="38" spans="1:6" x14ac:dyDescent="0.35">
      <c r="B38" t="s">
        <v>17</v>
      </c>
      <c r="C38" t="s">
        <v>18</v>
      </c>
      <c r="D38" t="s">
        <v>19</v>
      </c>
      <c r="E38" t="s">
        <v>20</v>
      </c>
      <c r="F38" t="s">
        <v>21</v>
      </c>
    </row>
  </sheetData>
  <mergeCells count="5">
    <mergeCell ref="D3:AH3"/>
    <mergeCell ref="D32:J32"/>
    <mergeCell ref="K32:R32"/>
    <mergeCell ref="S32:Z32"/>
    <mergeCell ref="AA32:AH32"/>
  </mergeCells>
  <conditionalFormatting sqref="D31:AH31">
    <cfRule type="cellIs" dxfId="17" priority="16" operator="greaterThan">
      <formula>0.1</formula>
    </cfRule>
    <cfRule type="cellIs" dxfId="16" priority="17" operator="greaterThan">
      <formula>0.05</formula>
    </cfRule>
    <cfRule type="cellIs" dxfId="15" priority="18" operator="greaterThan">
      <formula>0.01</formula>
    </cfRule>
  </conditionalFormatting>
  <conditionalFormatting sqref="D29:AH29">
    <cfRule type="cellIs" dxfId="14" priority="1" operator="greaterThan">
      <formula>0.1</formula>
    </cfRule>
    <cfRule type="cellIs" dxfId="13" priority="2" operator="greaterThan">
      <formula>0.05</formula>
    </cfRule>
    <cfRule type="cellIs" dxfId="12" priority="3" operator="greaterThan">
      <formula>0.01</formula>
    </cfRule>
  </conditionalFormatting>
  <conditionalFormatting sqref="D9:AH9">
    <cfRule type="cellIs" dxfId="11" priority="13" operator="greaterThan">
      <formula>0.1</formula>
    </cfRule>
    <cfRule type="cellIs" dxfId="10" priority="14" operator="greaterThan">
      <formula>0.05</formula>
    </cfRule>
    <cfRule type="cellIs" dxfId="9" priority="15" operator="greaterThan">
      <formula>0.01</formula>
    </cfRule>
  </conditionalFormatting>
  <conditionalFormatting sqref="D14:AH14">
    <cfRule type="cellIs" dxfId="8" priority="10" operator="greaterThan">
      <formula>0.1</formula>
    </cfRule>
    <cfRule type="cellIs" dxfId="7" priority="11" operator="greaterThan">
      <formula>0.05</formula>
    </cfRule>
    <cfRule type="cellIs" dxfId="6" priority="12" operator="greaterThan">
      <formula>0.01</formula>
    </cfRule>
  </conditionalFormatting>
  <conditionalFormatting sqref="D19:AH19">
    <cfRule type="cellIs" dxfId="5" priority="7" operator="greaterThan">
      <formula>0.1</formula>
    </cfRule>
    <cfRule type="cellIs" dxfId="4" priority="8" operator="greaterThan">
      <formula>0.05</formula>
    </cfRule>
    <cfRule type="cellIs" dxfId="3" priority="9" operator="greaterThan">
      <formula>0.01</formula>
    </cfRule>
  </conditionalFormatting>
  <conditionalFormatting sqref="D24:AH24">
    <cfRule type="cellIs" dxfId="2" priority="4" operator="greaterThan">
      <formula>0.1</formula>
    </cfRule>
    <cfRule type="cellIs" dxfId="1" priority="5" operator="greaterThan">
      <formula>0.05</formula>
    </cfRule>
    <cfRule type="cellIs" dxfId="0" priority="6" operator="greater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 Kurd</dc:creator>
  <cp:lastModifiedBy>Tariq Kurd</cp:lastModifiedBy>
  <dcterms:created xsi:type="dcterms:W3CDTF">2020-09-25T13:41:05Z</dcterms:created>
  <dcterms:modified xsi:type="dcterms:W3CDTF">2020-09-25T13:43:54Z</dcterms:modified>
</cp:coreProperties>
</file>