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"/>
    </mc:Choice>
  </mc:AlternateContent>
  <xr:revisionPtr revIDLastSave="0" documentId="8_{CA916BAB-FE44-43A9-8D74-75E30BABBF7C}" xr6:coauthVersionLast="47" xr6:coauthVersionMax="47" xr10:uidLastSave="{00000000-0000-0000-0000-000000000000}"/>
  <bookViews>
    <workbookView xWindow="28680" yWindow="-120" windowWidth="29040" windowHeight="15720" activeTab="1"/>
  </bookViews>
  <sheets>
    <sheet name="Analysis" sheetId="4" r:id="rId1"/>
    <sheet name="Test Results" sheetId="1" r:id="rId2"/>
    <sheet name="Company" sheetId="2" r:id="rId3"/>
    <sheet name="Dictionary" sheetId="3" r:id="rId4"/>
  </sheets>
  <definedNames>
    <definedName name="_xlchart.v1.0" hidden="1">'Test Results'!$C$1</definedName>
    <definedName name="_xlchart.v1.1" hidden="1">'Test Results'!$C$2:$C$194</definedName>
    <definedName name="_xlchart.v1.2" hidden="1">'Test Results'!$C$1</definedName>
    <definedName name="_xlchart.v1.3" hidden="1">'Test Results'!$C$2:$C$194</definedName>
  </definedNames>
  <calcPr calcId="0"/>
  <pivotCaches>
    <pivotCache cacheId="11" r:id="rId5"/>
  </pivotCaches>
</workbook>
</file>

<file path=xl/calcChain.xml><?xml version="1.0" encoding="utf-8"?>
<calcChain xmlns="http://schemas.openxmlformats.org/spreadsheetml/2006/main">
  <c r="E161" i="1" l="1" a="1"/>
  <c r="E161" i="1" s="1"/>
  <c r="E162" i="1" a="1"/>
  <c r="E162" i="1" s="1"/>
  <c r="E130" i="1" a="1"/>
  <c r="E130" i="1" s="1"/>
  <c r="E31" i="1" a="1"/>
  <c r="E31" i="1" s="1"/>
  <c r="E131" i="1" a="1"/>
  <c r="E131" i="1"/>
  <c r="E57" i="1" a="1"/>
  <c r="E57" i="1" s="1"/>
  <c r="E132" i="1" a="1"/>
  <c r="E132" i="1" s="1"/>
  <c r="E111" i="1" a="1"/>
  <c r="E111" i="1" s="1"/>
  <c r="E133" i="1" a="1"/>
  <c r="E133" i="1" s="1"/>
  <c r="E112" i="1" a="1"/>
  <c r="E112" i="1" s="1"/>
  <c r="E58" i="1" a="1"/>
  <c r="E58" i="1"/>
  <c r="E2" i="1" a="1"/>
  <c r="E2" i="1" s="1"/>
  <c r="E86" i="1" a="1"/>
  <c r="E86" i="1" s="1"/>
  <c r="E32" i="1" a="1"/>
  <c r="E32" i="1" s="1"/>
  <c r="E87" i="1" a="1"/>
  <c r="E87" i="1" s="1"/>
  <c r="E134" i="1" a="1"/>
  <c r="E134" i="1" s="1"/>
  <c r="E135" i="1" a="1"/>
  <c r="E135" i="1" s="1"/>
  <c r="E136" i="1" a="1"/>
  <c r="E136" i="1" s="1"/>
  <c r="E59" i="1" a="1"/>
  <c r="E59" i="1" s="1"/>
  <c r="E137" i="1" a="1"/>
  <c r="E137" i="1" s="1"/>
  <c r="E33" i="1" a="1"/>
  <c r="E33" i="1" s="1"/>
  <c r="E138" i="1" a="1"/>
  <c r="E138" i="1" s="1"/>
  <c r="E60" i="1" a="1"/>
  <c r="E60" i="1" s="1"/>
  <c r="E3" i="1" a="1"/>
  <c r="E3" i="1" s="1"/>
  <c r="E139" i="1" a="1"/>
  <c r="E139" i="1" s="1"/>
  <c r="E34" i="1" a="1"/>
  <c r="E34" i="1" s="1"/>
  <c r="E88" i="1" a="1"/>
  <c r="E88" i="1" s="1"/>
  <c r="E4" i="1" a="1"/>
  <c r="E4" i="1" s="1"/>
  <c r="E163" i="1" a="1"/>
  <c r="E163" i="1"/>
  <c r="E5" i="1" a="1"/>
  <c r="E5" i="1" s="1"/>
  <c r="E6" i="1" a="1"/>
  <c r="E6" i="1" s="1"/>
  <c r="E61" i="1" a="1"/>
  <c r="E61" i="1" s="1"/>
  <c r="E113" i="1" a="1"/>
  <c r="E113" i="1" s="1"/>
  <c r="E35" i="1" a="1"/>
  <c r="E35" i="1" s="1"/>
  <c r="E62" i="1" a="1"/>
  <c r="E62" i="1" s="1"/>
  <c r="E164" i="1" a="1"/>
  <c r="E164" i="1" s="1"/>
  <c r="E165" i="1" a="1"/>
  <c r="E165" i="1" s="1"/>
  <c r="E166" i="1" a="1"/>
  <c r="E166" i="1" s="1"/>
  <c r="E114" i="1" a="1"/>
  <c r="E114" i="1" s="1"/>
  <c r="E63" i="1" a="1"/>
  <c r="E63" i="1" s="1"/>
  <c r="E64" i="1" a="1"/>
  <c r="E64" i="1" s="1"/>
  <c r="E167" i="1" a="1"/>
  <c r="E167" i="1" s="1"/>
  <c r="E36" i="1" a="1"/>
  <c r="E36" i="1" s="1"/>
  <c r="E168" i="1" a="1"/>
  <c r="E168" i="1" s="1"/>
  <c r="E7" i="1" a="1"/>
  <c r="E7" i="1" s="1"/>
  <c r="E8" i="1" a="1"/>
  <c r="E8" i="1" s="1"/>
  <c r="E37" i="1" a="1"/>
  <c r="E37" i="1"/>
  <c r="E9" i="1" a="1"/>
  <c r="E9" i="1" s="1"/>
  <c r="E140" i="1" a="1"/>
  <c r="E140" i="1" s="1"/>
  <c r="E38" i="1" a="1"/>
  <c r="E38" i="1" s="1"/>
  <c r="E115" i="1" a="1"/>
  <c r="E115" i="1" s="1"/>
  <c r="E141" i="1" a="1"/>
  <c r="E141" i="1" s="1"/>
  <c r="E89" i="1" a="1"/>
  <c r="E89" i="1" s="1"/>
  <c r="E39" i="1" a="1"/>
  <c r="E39" i="1" s="1"/>
  <c r="E10" i="1" a="1"/>
  <c r="E10" i="1" s="1"/>
  <c r="E142" i="1" a="1"/>
  <c r="E142" i="1" s="1"/>
  <c r="E65" i="1" a="1"/>
  <c r="E65" i="1" s="1"/>
  <c r="E66" i="1" a="1"/>
  <c r="E66" i="1" s="1"/>
  <c r="E116" i="1" a="1"/>
  <c r="E116" i="1" s="1"/>
  <c r="E90" i="1" a="1"/>
  <c r="E90" i="1" s="1"/>
  <c r="E117" i="1" a="1"/>
  <c r="E117" i="1" s="1"/>
  <c r="E118" i="1" a="1"/>
  <c r="E118" i="1" s="1"/>
  <c r="E67" i="1" a="1"/>
  <c r="E67" i="1" s="1"/>
  <c r="E91" i="1" a="1"/>
  <c r="E91" i="1" s="1"/>
  <c r="E143" i="1" a="1"/>
  <c r="E143" i="1" s="1"/>
  <c r="E169" i="1" a="1"/>
  <c r="E169" i="1" s="1"/>
  <c r="E68" i="1" a="1"/>
  <c r="E68" i="1" s="1"/>
  <c r="E11" i="1" a="1"/>
  <c r="E11" i="1" s="1"/>
  <c r="E170" i="1" a="1"/>
  <c r="E170" i="1" s="1"/>
  <c r="E171" i="1" a="1"/>
  <c r="E171" i="1" s="1"/>
  <c r="E12" i="1" a="1"/>
  <c r="E12" i="1" s="1"/>
  <c r="E69" i="1" a="1"/>
  <c r="E69" i="1" s="1"/>
  <c r="E40" i="1" a="1"/>
  <c r="E40" i="1" s="1"/>
  <c r="E172" i="1" a="1"/>
  <c r="E172" i="1" s="1"/>
  <c r="E144" i="1" a="1"/>
  <c r="E144" i="1" s="1"/>
  <c r="E173" i="1" a="1"/>
  <c r="E173" i="1" s="1"/>
  <c r="E92" i="1" a="1"/>
  <c r="E92" i="1"/>
  <c r="E41" i="1" a="1"/>
  <c r="E41" i="1" s="1"/>
  <c r="E174" i="1" a="1"/>
  <c r="E174" i="1" s="1"/>
  <c r="E42" i="1" a="1"/>
  <c r="E42" i="1" s="1"/>
  <c r="E145" i="1" a="1"/>
  <c r="E145" i="1" s="1"/>
  <c r="E70" i="1" a="1"/>
  <c r="E70" i="1" s="1"/>
  <c r="E146" i="1" a="1"/>
  <c r="E146" i="1"/>
  <c r="E93" i="1" a="1"/>
  <c r="E93" i="1" s="1"/>
  <c r="E13" i="1" a="1"/>
  <c r="E13" i="1" s="1"/>
  <c r="E94" i="1" a="1"/>
  <c r="E94" i="1" s="1"/>
  <c r="E43" i="1" a="1"/>
  <c r="E43" i="1" s="1"/>
  <c r="E44" i="1" a="1"/>
  <c r="E44" i="1" s="1"/>
  <c r="E95" i="1" a="1"/>
  <c r="E95" i="1" s="1"/>
  <c r="E96" i="1" a="1"/>
  <c r="E96" i="1" s="1"/>
  <c r="E147" i="1" a="1"/>
  <c r="E147" i="1" s="1"/>
  <c r="E14" i="1" a="1"/>
  <c r="E14" i="1" s="1"/>
  <c r="E71" i="1" a="1"/>
  <c r="E71" i="1" s="1"/>
  <c r="E97" i="1" a="1"/>
  <c r="E97" i="1" s="1"/>
  <c r="E15" i="1" a="1"/>
  <c r="E15" i="1" s="1"/>
  <c r="E119" i="1" a="1"/>
  <c r="E119" i="1" s="1"/>
  <c r="E148" i="1" a="1"/>
  <c r="E148" i="1" s="1"/>
  <c r="E149" i="1" a="1"/>
  <c r="E149" i="1" s="1"/>
  <c r="E98" i="1" a="1"/>
  <c r="E98" i="1" s="1"/>
  <c r="E99" i="1" a="1"/>
  <c r="E99" i="1" s="1"/>
  <c r="E100" i="1" a="1"/>
  <c r="E100" i="1"/>
  <c r="E150" i="1" a="1"/>
  <c r="E150" i="1" s="1"/>
  <c r="E101" i="1" a="1"/>
  <c r="E101" i="1" s="1"/>
  <c r="E16" i="1" a="1"/>
  <c r="E16" i="1" s="1"/>
  <c r="E72" i="1" a="1"/>
  <c r="E72" i="1" s="1"/>
  <c r="E73" i="1" a="1"/>
  <c r="E73" i="1" s="1"/>
  <c r="E74" i="1" a="1"/>
  <c r="E74" i="1" s="1"/>
  <c r="E102" i="1" a="1"/>
  <c r="E102" i="1" s="1"/>
  <c r="E17" i="1" a="1"/>
  <c r="E17" i="1" s="1"/>
  <c r="E103" i="1" a="1"/>
  <c r="E103" i="1" s="1"/>
  <c r="E45" i="1" a="1"/>
  <c r="E45" i="1" s="1"/>
  <c r="E175" i="1" a="1"/>
  <c r="E175" i="1" s="1"/>
  <c r="E104" i="1" a="1"/>
  <c r="E104" i="1" s="1"/>
  <c r="E18" i="1" a="1"/>
  <c r="E18" i="1" s="1"/>
  <c r="E19" i="1" a="1"/>
  <c r="E19" i="1" s="1"/>
  <c r="E105" i="1" a="1"/>
  <c r="E105" i="1" s="1"/>
  <c r="E75" i="1" a="1"/>
  <c r="E75" i="1" s="1"/>
  <c r="E176" i="1" a="1"/>
  <c r="E176" i="1" s="1"/>
  <c r="E106" i="1" a="1"/>
  <c r="E106" i="1"/>
  <c r="E46" i="1" a="1"/>
  <c r="E46" i="1" s="1"/>
  <c r="E20" i="1" a="1"/>
  <c r="E20" i="1" s="1"/>
  <c r="E177" i="1" a="1"/>
  <c r="E177" i="1" s="1"/>
  <c r="E21" i="1" a="1"/>
  <c r="E21" i="1" s="1"/>
  <c r="E120" i="1" a="1"/>
  <c r="E120" i="1" s="1"/>
  <c r="E76" i="1" a="1"/>
  <c r="E76" i="1" s="1"/>
  <c r="E22" i="1" a="1"/>
  <c r="E22" i="1" s="1"/>
  <c r="E151" i="1" a="1"/>
  <c r="E151" i="1" s="1"/>
  <c r="E47" i="1" a="1"/>
  <c r="E47" i="1" s="1"/>
  <c r="E77" i="1" a="1"/>
  <c r="E77" i="1" s="1"/>
  <c r="E23" i="1" a="1"/>
  <c r="E23" i="1" s="1"/>
  <c r="E48" i="1" a="1"/>
  <c r="E48" i="1" s="1"/>
  <c r="E121" i="1" a="1"/>
  <c r="E121" i="1" s="1"/>
  <c r="E152" i="1" a="1"/>
  <c r="E152" i="1" s="1"/>
  <c r="E24" i="1" a="1"/>
  <c r="E24" i="1" s="1"/>
  <c r="E78" i="1" a="1"/>
  <c r="E78" i="1" s="1"/>
  <c r="E122" i="1" a="1"/>
  <c r="E122" i="1" s="1"/>
  <c r="E25" i="1" a="1"/>
  <c r="E25" i="1"/>
  <c r="E178" i="1" a="1"/>
  <c r="E178" i="1" s="1"/>
  <c r="E79" i="1" a="1"/>
  <c r="E79" i="1" s="1"/>
  <c r="E179" i="1" a="1"/>
  <c r="E179" i="1" s="1"/>
  <c r="E80" i="1" a="1"/>
  <c r="E80" i="1" s="1"/>
  <c r="E153" i="1" a="1"/>
  <c r="E153" i="1" s="1"/>
  <c r="E180" i="1" a="1"/>
  <c r="E180" i="1" s="1"/>
  <c r="E49" i="1" a="1"/>
  <c r="E49" i="1" s="1"/>
  <c r="E123" i="1" a="1"/>
  <c r="E123" i="1" s="1"/>
  <c r="E50" i="1" a="1"/>
  <c r="E50" i="1" s="1"/>
  <c r="E81" i="1" a="1"/>
  <c r="E81" i="1" s="1"/>
  <c r="E154" i="1" a="1"/>
  <c r="E154" i="1" s="1"/>
  <c r="E124" i="1" a="1"/>
  <c r="E124" i="1"/>
  <c r="E125" i="1" a="1"/>
  <c r="E125" i="1" s="1"/>
  <c r="E26" i="1" a="1"/>
  <c r="E26" i="1" s="1"/>
  <c r="E155" i="1" a="1"/>
  <c r="E155" i="1" s="1"/>
  <c r="E156" i="1" a="1"/>
  <c r="E156" i="1" s="1"/>
  <c r="E157" i="1" a="1"/>
  <c r="E157" i="1" s="1"/>
  <c r="E181" i="1" a="1"/>
  <c r="E181" i="1"/>
  <c r="E27" i="1" a="1"/>
  <c r="E27" i="1" s="1"/>
  <c r="E182" i="1" a="1"/>
  <c r="E182" i="1" s="1"/>
  <c r="E51" i="1" a="1"/>
  <c r="E51" i="1" s="1"/>
  <c r="E158" i="1" a="1"/>
  <c r="E158" i="1" s="1"/>
  <c r="E183" i="1" a="1"/>
  <c r="E183" i="1" s="1"/>
  <c r="E28" i="1" a="1"/>
  <c r="E28" i="1" s="1"/>
  <c r="E107" i="1" a="1"/>
  <c r="E107" i="1" s="1"/>
  <c r="E82" i="1" a="1"/>
  <c r="E82" i="1" s="1"/>
  <c r="E126" i="1" a="1"/>
  <c r="E126" i="1" s="1"/>
  <c r="E159" i="1" a="1"/>
  <c r="E159" i="1" s="1"/>
  <c r="E184" i="1" a="1"/>
  <c r="E184" i="1" s="1"/>
  <c r="E127" i="1" a="1"/>
  <c r="E127" i="1" s="1"/>
  <c r="E83" i="1" a="1"/>
  <c r="E83" i="1" s="1"/>
  <c r="E29" i="1" a="1"/>
  <c r="E29" i="1" s="1"/>
  <c r="E84" i="1" a="1"/>
  <c r="E84" i="1" s="1"/>
  <c r="E185" i="1" a="1"/>
  <c r="E185" i="1" s="1"/>
  <c r="E30" i="1" a="1"/>
  <c r="E30" i="1" s="1"/>
  <c r="E85" i="1" a="1"/>
  <c r="E85" i="1"/>
  <c r="E128" i="1" a="1"/>
  <c r="E128" i="1" s="1"/>
  <c r="E186" i="1" a="1"/>
  <c r="E186" i="1" s="1"/>
  <c r="E52" i="1" a="1"/>
  <c r="E52" i="1" s="1"/>
  <c r="E187" i="1" a="1"/>
  <c r="E187" i="1" s="1"/>
  <c r="E188" i="1" a="1"/>
  <c r="E188" i="1" s="1"/>
  <c r="E108" i="1" a="1"/>
  <c r="E108" i="1" s="1"/>
  <c r="E160" i="1" a="1"/>
  <c r="E160" i="1" s="1"/>
  <c r="E53" i="1" a="1"/>
  <c r="E53" i="1" s="1"/>
  <c r="E54" i="1" a="1"/>
  <c r="E54" i="1" s="1"/>
  <c r="E55" i="1" a="1"/>
  <c r="E55" i="1" s="1"/>
  <c r="E189" i="1" a="1"/>
  <c r="E189" i="1" s="1"/>
  <c r="E56" i="1" a="1"/>
  <c r="E56" i="1" s="1"/>
  <c r="E109" i="1" a="1"/>
  <c r="E109" i="1" s="1"/>
  <c r="E190" i="1" a="1"/>
  <c r="E190" i="1" s="1"/>
  <c r="E191" i="1" a="1"/>
  <c r="E191" i="1" s="1"/>
  <c r="E110" i="1" a="1"/>
  <c r="E110" i="1" s="1"/>
  <c r="E192" i="1" a="1"/>
  <c r="E192" i="1" s="1"/>
  <c r="E193" i="1" a="1"/>
  <c r="E193" i="1"/>
  <c r="E129" i="1" a="1"/>
  <c r="E129" i="1" s="1"/>
  <c r="D161" i="1"/>
  <c r="D162" i="1"/>
  <c r="D130" i="1"/>
  <c r="D31" i="1"/>
  <c r="D131" i="1"/>
  <c r="D57" i="1"/>
  <c r="D132" i="1"/>
  <c r="D111" i="1"/>
  <c r="D133" i="1"/>
  <c r="D112" i="1"/>
  <c r="D58" i="1"/>
  <c r="D2" i="1"/>
  <c r="D86" i="1"/>
  <c r="D32" i="1"/>
  <c r="D87" i="1"/>
  <c r="D134" i="1"/>
  <c r="D135" i="1"/>
  <c r="D136" i="1"/>
  <c r="D59" i="1"/>
  <c r="D137" i="1"/>
  <c r="D33" i="1"/>
  <c r="D138" i="1"/>
  <c r="D60" i="1"/>
  <c r="D3" i="1"/>
  <c r="D139" i="1"/>
  <c r="D34" i="1"/>
  <c r="D88" i="1"/>
  <c r="D4" i="1"/>
  <c r="D163" i="1"/>
  <c r="D5" i="1"/>
  <c r="D6" i="1"/>
  <c r="D61" i="1"/>
  <c r="D113" i="1"/>
  <c r="D35" i="1"/>
  <c r="D62" i="1"/>
  <c r="D164" i="1"/>
  <c r="D165" i="1"/>
  <c r="D166" i="1"/>
  <c r="D114" i="1"/>
  <c r="D63" i="1"/>
  <c r="D64" i="1"/>
  <c r="D167" i="1"/>
  <c r="D36" i="1"/>
  <c r="D168" i="1"/>
  <c r="D7" i="1"/>
  <c r="D8" i="1"/>
  <c r="D37" i="1"/>
  <c r="D9" i="1"/>
  <c r="D140" i="1"/>
  <c r="D38" i="1"/>
  <c r="D115" i="1"/>
  <c r="D141" i="1"/>
  <c r="D89" i="1"/>
  <c r="D39" i="1"/>
  <c r="D10" i="1"/>
  <c r="D142" i="1"/>
  <c r="D65" i="1"/>
  <c r="D66" i="1"/>
  <c r="D116" i="1"/>
  <c r="D90" i="1"/>
  <c r="D117" i="1"/>
  <c r="D118" i="1"/>
  <c r="D67" i="1"/>
  <c r="D91" i="1"/>
  <c r="D143" i="1"/>
  <c r="D169" i="1"/>
  <c r="D68" i="1"/>
  <c r="D11" i="1"/>
  <c r="D170" i="1"/>
  <c r="D171" i="1"/>
  <c r="D12" i="1"/>
  <c r="D69" i="1"/>
  <c r="D40" i="1"/>
  <c r="D172" i="1"/>
  <c r="D144" i="1"/>
  <c r="D173" i="1"/>
  <c r="D92" i="1"/>
  <c r="D41" i="1"/>
  <c r="D174" i="1"/>
  <c r="D42" i="1"/>
  <c r="D145" i="1"/>
  <c r="D70" i="1"/>
  <c r="D146" i="1"/>
  <c r="D93" i="1"/>
  <c r="D13" i="1"/>
  <c r="D94" i="1"/>
  <c r="D43" i="1"/>
  <c r="D44" i="1"/>
  <c r="D95" i="1"/>
  <c r="D96" i="1"/>
  <c r="D147" i="1"/>
  <c r="D14" i="1"/>
  <c r="D71" i="1"/>
  <c r="D97" i="1"/>
  <c r="D15" i="1"/>
  <c r="D119" i="1"/>
  <c r="D148" i="1"/>
  <c r="D149" i="1"/>
  <c r="D98" i="1"/>
  <c r="D99" i="1"/>
  <c r="D100" i="1"/>
  <c r="D150" i="1"/>
  <c r="D101" i="1"/>
  <c r="D16" i="1"/>
  <c r="D72" i="1"/>
  <c r="D73" i="1"/>
  <c r="D74" i="1"/>
  <c r="D102" i="1"/>
  <c r="D17" i="1"/>
  <c r="D103" i="1"/>
  <c r="D45" i="1"/>
  <c r="D175" i="1"/>
  <c r="D104" i="1"/>
  <c r="D18" i="1"/>
  <c r="D19" i="1"/>
  <c r="D105" i="1"/>
  <c r="D75" i="1"/>
  <c r="D176" i="1"/>
  <c r="D106" i="1"/>
  <c r="D46" i="1"/>
  <c r="D20" i="1"/>
  <c r="D177" i="1"/>
  <c r="D21" i="1"/>
  <c r="D120" i="1"/>
  <c r="D76" i="1"/>
  <c r="D22" i="1"/>
  <c r="D151" i="1"/>
  <c r="D47" i="1"/>
  <c r="D77" i="1"/>
  <c r="D23" i="1"/>
  <c r="D48" i="1"/>
  <c r="D121" i="1"/>
  <c r="D152" i="1"/>
  <c r="D24" i="1"/>
  <c r="D78" i="1"/>
  <c r="D122" i="1"/>
  <c r="D25" i="1"/>
  <c r="D178" i="1"/>
  <c r="D79" i="1"/>
  <c r="D179" i="1"/>
  <c r="D80" i="1"/>
  <c r="D153" i="1"/>
  <c r="D180" i="1"/>
  <c r="D49" i="1"/>
  <c r="D123" i="1"/>
  <c r="D50" i="1"/>
  <c r="D81" i="1"/>
  <c r="D154" i="1"/>
  <c r="D124" i="1"/>
  <c r="D125" i="1"/>
  <c r="D26" i="1"/>
  <c r="D155" i="1"/>
  <c r="D156" i="1"/>
  <c r="D157" i="1"/>
  <c r="D181" i="1"/>
  <c r="D27" i="1"/>
  <c r="D182" i="1"/>
  <c r="D51" i="1"/>
  <c r="D158" i="1"/>
  <c r="D183" i="1"/>
  <c r="D28" i="1"/>
  <c r="D107" i="1"/>
  <c r="D82" i="1"/>
  <c r="D126" i="1"/>
  <c r="D159" i="1"/>
  <c r="D184" i="1"/>
  <c r="D127" i="1"/>
  <c r="D83" i="1"/>
  <c r="D29" i="1"/>
  <c r="D84" i="1"/>
  <c r="D185" i="1"/>
  <c r="D30" i="1"/>
  <c r="D85" i="1"/>
  <c r="D128" i="1"/>
  <c r="D186" i="1"/>
  <c r="D52" i="1"/>
  <c r="D187" i="1"/>
  <c r="D188" i="1"/>
  <c r="D108" i="1"/>
  <c r="D160" i="1"/>
  <c r="D53" i="1"/>
  <c r="D54" i="1"/>
  <c r="D55" i="1"/>
  <c r="D189" i="1"/>
  <c r="D56" i="1"/>
  <c r="D109" i="1"/>
  <c r="D190" i="1"/>
  <c r="D191" i="1"/>
  <c r="D110" i="1"/>
  <c r="D192" i="1"/>
  <c r="D193" i="1"/>
  <c r="D1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<sst xmlns="http://schemas.openxmlformats.org/spreadsheetml/2006/main" count="262" uniqueCount="38">
  <si>
    <t>Model</t>
  </si>
  <si>
    <t>Company</t>
  </si>
  <si>
    <t xml:space="preserve"> Mileage</t>
  </si>
  <si>
    <t>Brake Wear</t>
  </si>
  <si>
    <t>Snowdon</t>
  </si>
  <si>
    <t>Ridge Motors</t>
  </si>
  <si>
    <t>Tether</t>
  </si>
  <si>
    <t>Pontoon Cars</t>
  </si>
  <si>
    <t>Falcon</t>
  </si>
  <si>
    <t>Phoenix Wheels</t>
  </si>
  <si>
    <t>Lisk</t>
  </si>
  <si>
    <t>Razor</t>
  </si>
  <si>
    <t>Dash</t>
  </si>
  <si>
    <t>Pike</t>
  </si>
  <si>
    <t>This dataset contains two tables which contain the following information:</t>
  </si>
  <si>
    <t>Test Results
The mileage and average brake wear of different car models</t>
  </si>
  <si>
    <t>Attritbute</t>
  </si>
  <si>
    <t>Description</t>
  </si>
  <si>
    <t>Expected Values</t>
  </si>
  <si>
    <t>Company
A record of each company the car model is manufactured by</t>
  </si>
  <si>
    <t>The car model tested</t>
  </si>
  <si>
    <t>Text</t>
  </si>
  <si>
    <t>Mileage</t>
  </si>
  <si>
    <t>Number of miles driven since pads installed</t>
  </si>
  <si>
    <t>Integer</t>
  </si>
  <si>
    <t>Wear</t>
  </si>
  <si>
    <t>Average brake pad wear observed</t>
  </si>
  <si>
    <t>Decimal</t>
  </si>
  <si>
    <t>Car manufacturer</t>
  </si>
  <si>
    <t>Row Labels</t>
  </si>
  <si>
    <t>Grand Total</t>
  </si>
  <si>
    <t>Average of Brake Wear</t>
  </si>
  <si>
    <t>Classification</t>
  </si>
  <si>
    <t>Low</t>
  </si>
  <si>
    <t>Medium</t>
  </si>
  <si>
    <t>High</t>
  </si>
  <si>
    <t>Very High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</si>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</sst>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C66"/>
        <bgColor indexed="64"/>
      </patternFill>
    </fill>
    <fill>
      <patternFill patternType="solid">
        <fgColor rgb="FFFFE25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0" fillId="33" borderId="17" xfId="0" applyFill="1" applyBorder="1" applyAlignment="1">
      <alignment horizontal="center" wrapText="1"/>
    </xf>
    <xf numFmtId="0" fontId="0" fillId="33" borderId="18" xfId="0" applyFill="1" applyBorder="1" applyAlignment="1">
      <alignment horizontal="center" wrapText="1"/>
    </xf>
    <xf numFmtId="0" fontId="0" fillId="34" borderId="16" xfId="0" applyFill="1" applyBorder="1" applyAlignment="1">
      <alignment horizontal="center" wrapText="1"/>
    </xf>
    <xf numFmtId="0" fontId="0" fillId="34" borderId="17" xfId="0" applyFill="1" applyBorder="1" applyAlignment="1">
      <alignment horizontal="center" wrapText="1"/>
    </xf>
    <xf numFmtId="0" fontId="0" fillId="34" borderId="18" xfId="0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252"/>
      <color rgb="FFFF7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[car_brake_wear_solution.xlsx]Analysis!PivotTable1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Analysis!$A$5:$A$15</c:f>
              <c:multiLvlStrCache>
                <c:ptCount val="7"/>
                <c:lvl>
                  <c:pt idx="0">
                    <c:v>Falcon</c:v>
                  </c:pt>
                  <c:pt idx="1">
                    <c:v>Razor</c:v>
                  </c:pt>
                  <c:pt idx="2">
                    <c:v>Dash</c:v>
                  </c:pt>
                  <c:pt idx="3">
                    <c:v>Lisk</c:v>
                  </c:pt>
                  <c:pt idx="4">
                    <c:v>Tether</c:v>
                  </c:pt>
                  <c:pt idx="5">
                    <c:v>Pike</c:v>
                  </c:pt>
                  <c:pt idx="6">
                    <c:v>Snowdon</c:v>
                  </c:pt>
                </c:lvl>
                <c:lvl>
                  <c:pt idx="0">
                    <c:v>Phoenix Wheels</c:v>
                  </c:pt>
                  <c:pt idx="2">
                    <c:v>Pontoon Cars</c:v>
                  </c:pt>
                  <c:pt idx="5">
                    <c:v>Ridge Motors</c:v>
                  </c:pt>
                </c:lvl>
              </c:multiLvlStrCache>
            </c:multiLvlStrRef>
          </c:cat>
          <c:val>
            <c:numRef>
              <c:f>Analysis!$B$5:$B$15</c:f>
              <c:numCache>
                <c:formatCode>General</c:formatCode>
                <c:ptCount val="7"/>
                <c:pt idx="0">
                  <c:v>46.41</c:v>
                </c:pt>
                <c:pt idx="1">
                  <c:v>42.133333333333333</c:v>
                </c:pt>
                <c:pt idx="2">
                  <c:v>50.6</c:v>
                </c:pt>
                <c:pt idx="3">
                  <c:v>54.78</c:v>
                </c:pt>
                <c:pt idx="4">
                  <c:v>45.1</c:v>
                </c:pt>
                <c:pt idx="5">
                  <c:v>54.58</c:v>
                </c:pt>
                <c:pt idx="6">
                  <c:v>54.508333333333333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5-4D20-99A4-2F0DA5C88C40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Analysis!$A$5:$A$15</c:f>
              <c:multiLvlStrCache>
                <c:ptCount val="7"/>
                <c:lvl>
                  <c:pt idx="0">
                    <c:v>Falcon</c:v>
                  </c:pt>
                  <c:pt idx="1">
                    <c:v>Razor</c:v>
                  </c:pt>
                  <c:pt idx="2">
                    <c:v>Dash</c:v>
                  </c:pt>
                  <c:pt idx="3">
                    <c:v>Lisk</c:v>
                  </c:pt>
                  <c:pt idx="4">
                    <c:v>Tether</c:v>
                  </c:pt>
                  <c:pt idx="5">
                    <c:v>Pike</c:v>
                  </c:pt>
                  <c:pt idx="6">
                    <c:v>Snowdon</c:v>
                  </c:pt>
                </c:lvl>
                <c:lvl>
                  <c:pt idx="0">
                    <c:v>Phoenix Wheels</c:v>
                  </c:pt>
                  <c:pt idx="2">
                    <c:v>Pontoon Cars</c:v>
                  </c:pt>
                  <c:pt idx="5">
                    <c:v>Ridge Motors</c:v>
                  </c:pt>
                </c:lvl>
              </c:multiLvlStrCache>
            </c:multiLvlStrRef>
          </c:cat>
          <c:val>
            <c:numRef>
              <c:f>Analysis!$C$5:$C$15</c:f>
              <c:numCache>
                <c:formatCode>General</c:formatCode>
                <c:ptCount val="7"/>
                <c:pt idx="0">
                  <c:v>22.13</c:v>
                </c:pt>
                <c:pt idx="1">
                  <c:v>18.423000000000002</c:v>
                </c:pt>
                <c:pt idx="2">
                  <c:v>14.563571428571427</c:v>
                </c:pt>
                <c:pt idx="3">
                  <c:v>16.508000000000003</c:v>
                </c:pt>
                <c:pt idx="4">
                  <c:v>12.821250000000001</c:v>
                </c:pt>
                <c:pt idx="5">
                  <c:v>17.348888888888887</c:v>
                </c:pt>
                <c:pt idx="6">
                  <c:v>13.852142857142857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B5-4D20-99A4-2F0DA5C88C40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Analysis!$A$5:$A$15</c:f>
              <c:multiLvlStrCache>
                <c:ptCount val="7"/>
                <c:lvl>
                  <c:pt idx="0">
                    <c:v>Falcon</c:v>
                  </c:pt>
                  <c:pt idx="1">
                    <c:v>Razor</c:v>
                  </c:pt>
                  <c:pt idx="2">
                    <c:v>Dash</c:v>
                  </c:pt>
                  <c:pt idx="3">
                    <c:v>Lisk</c:v>
                  </c:pt>
                  <c:pt idx="4">
                    <c:v>Tether</c:v>
                  </c:pt>
                  <c:pt idx="5">
                    <c:v>Pike</c:v>
                  </c:pt>
                  <c:pt idx="6">
                    <c:v>Snowdon</c:v>
                  </c:pt>
                </c:lvl>
                <c:lvl>
                  <c:pt idx="0">
                    <c:v>Phoenix Wheels</c:v>
                  </c:pt>
                  <c:pt idx="2">
                    <c:v>Pontoon Cars</c:v>
                  </c:pt>
                  <c:pt idx="5">
                    <c:v>Ridge Motors</c:v>
                  </c:pt>
                </c:lvl>
              </c:multiLvlStrCache>
            </c:multiLvlStrRef>
          </c:cat>
          <c:val>
            <c:numRef>
              <c:f>Analysis!$D$5:$D$15</c:f>
              <c:numCache>
                <c:formatCode>General</c:formatCode>
                <c:ptCount val="7"/>
                <c:pt idx="0">
                  <c:v>38.096666666666664</c:v>
                </c:pt>
                <c:pt idx="1">
                  <c:v>30.982499999999998</c:v>
                </c:pt>
                <c:pt idx="2">
                  <c:v>35.762500000000003</c:v>
                </c:pt>
                <c:pt idx="3">
                  <c:v>36.801249999999996</c:v>
                </c:pt>
                <c:pt idx="4">
                  <c:v>36.307857142857145</c:v>
                </c:pt>
                <c:pt idx="5">
                  <c:v>41.061250000000001</c:v>
                </c:pt>
                <c:pt idx="6">
                  <c:v>30.224285714285713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B5-4D20-99A4-2F0DA5C88C40}"/>
            </c:ext>
          </c:extLst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Analysis!$A$5:$A$15</c:f>
              <c:multiLvlStrCache>
                <c:ptCount val="7"/>
                <c:lvl>
                  <c:pt idx="0">
                    <c:v>Falcon</c:v>
                  </c:pt>
                  <c:pt idx="1">
                    <c:v>Razor</c:v>
                  </c:pt>
                  <c:pt idx="2">
                    <c:v>Dash</c:v>
                  </c:pt>
                  <c:pt idx="3">
                    <c:v>Lisk</c:v>
                  </c:pt>
                  <c:pt idx="4">
                    <c:v>Tether</c:v>
                  </c:pt>
                  <c:pt idx="5">
                    <c:v>Pike</c:v>
                  </c:pt>
                  <c:pt idx="6">
                    <c:v>Snowdon</c:v>
                  </c:pt>
                </c:lvl>
                <c:lvl>
                  <c:pt idx="0">
                    <c:v>Phoenix Wheels</c:v>
                  </c:pt>
                  <c:pt idx="2">
                    <c:v>Pontoon Cars</c:v>
                  </c:pt>
                  <c:pt idx="5">
                    <c:v>Ridge Motors</c:v>
                  </c:pt>
                </c:lvl>
              </c:multiLvlStrCache>
            </c:multiLvlStrRef>
          </c:cat>
          <c:val>
            <c:numRef>
              <c:f>Analysis!$E$5:$E$15</c:f>
              <c:numCache>
                <c:formatCode>General</c:formatCode>
                <c:ptCount val="7"/>
                <c:pt idx="0">
                  <c:v>65.298888888888882</c:v>
                </c:pt>
                <c:pt idx="1">
                  <c:v>58.88</c:v>
                </c:pt>
                <c:pt idx="2">
                  <c:v>55.205000000000005</c:v>
                </c:pt>
                <c:pt idx="3">
                  <c:v>65.626666666666665</c:v>
                </c:pt>
                <c:pt idx="4">
                  <c:v>58.507499999999993</c:v>
                </c:pt>
                <c:pt idx="5">
                  <c:v>67.339999999999989</c:v>
                </c:pt>
                <c:pt idx="6">
                  <c:v>55.835999999999999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B5-4D20-99A4-2F0DA5C88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2710175"/>
        <c:axId val="1889224127"/>
      </c:barChart>
      <c:catAx>
        <c:axId val="128271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Maunfacturer/Model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24127"/>
        <c:crosses val="autoZero"/>
        <c:auto val="1"/>
        <c:lblAlgn val="ctr"/>
        <c:lblOffset val="100"/>
        <c:noMultiLvlLbl val="0"/>
      </c:catAx>
      <c:valAx>
        <c:axId val="18892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Brake Wear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71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Mileage vs Brake Pad Wear per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 Results'!$A$2</c:f>
              <c:strCache>
                <c:ptCount val="1"/>
                <c:pt idx="0">
                  <c:v>Dash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Results'!$B$2:$B$30</c:f>
              <c:numCache>
                <c:formatCode>General</c:formatCode>
                <c:ptCount val="29"/>
                <c:pt idx="0">
                  <c:v>50677</c:v>
                </c:pt>
                <c:pt idx="1">
                  <c:v>12714</c:v>
                </c:pt>
                <c:pt idx="2">
                  <c:v>13964</c:v>
                </c:pt>
                <c:pt idx="3">
                  <c:v>11442</c:v>
                </c:pt>
                <c:pt idx="4">
                  <c:v>30156</c:v>
                </c:pt>
                <c:pt idx="5">
                  <c:v>52947</c:v>
                </c:pt>
                <c:pt idx="6">
                  <c:v>11358</c:v>
                </c:pt>
                <c:pt idx="7">
                  <c:v>51268</c:v>
                </c:pt>
                <c:pt idx="8">
                  <c:v>27841</c:v>
                </c:pt>
                <c:pt idx="9">
                  <c:v>8392</c:v>
                </c:pt>
                <c:pt idx="10">
                  <c:v>48319</c:v>
                </c:pt>
                <c:pt idx="11">
                  <c:v>43316</c:v>
                </c:pt>
                <c:pt idx="12">
                  <c:v>47388</c:v>
                </c:pt>
                <c:pt idx="13">
                  <c:v>24693</c:v>
                </c:pt>
                <c:pt idx="14">
                  <c:v>36579</c:v>
                </c:pt>
                <c:pt idx="15">
                  <c:v>7770</c:v>
                </c:pt>
                <c:pt idx="16">
                  <c:v>13453</c:v>
                </c:pt>
                <c:pt idx="17">
                  <c:v>54358</c:v>
                </c:pt>
                <c:pt idx="18">
                  <c:v>16337</c:v>
                </c:pt>
                <c:pt idx="19">
                  <c:v>6711</c:v>
                </c:pt>
                <c:pt idx="20">
                  <c:v>53016</c:v>
                </c:pt>
                <c:pt idx="21">
                  <c:v>8777</c:v>
                </c:pt>
                <c:pt idx="22">
                  <c:v>13180</c:v>
                </c:pt>
                <c:pt idx="23">
                  <c:v>47893</c:v>
                </c:pt>
                <c:pt idx="24">
                  <c:v>8876</c:v>
                </c:pt>
                <c:pt idx="25">
                  <c:v>16546</c:v>
                </c:pt>
                <c:pt idx="26">
                  <c:v>33482</c:v>
                </c:pt>
                <c:pt idx="27">
                  <c:v>44673</c:v>
                </c:pt>
                <c:pt idx="28">
                  <c:v>59417</c:v>
                </c:pt>
              </c:numCache>
            </c:numRef>
          </c:xVal>
          <c:yVal>
            <c:numRef>
              <c:f>'Test Results'!$C$2:$C$30</c:f>
              <c:numCache>
                <c:formatCode>General</c:formatCode>
                <c:ptCount val="29"/>
                <c:pt idx="0">
                  <c:v>54.2</c:v>
                </c:pt>
                <c:pt idx="1">
                  <c:v>14.51</c:v>
                </c:pt>
                <c:pt idx="2">
                  <c:v>13.97</c:v>
                </c:pt>
                <c:pt idx="3">
                  <c:v>13.63</c:v>
                </c:pt>
                <c:pt idx="4">
                  <c:v>35.49</c:v>
                </c:pt>
                <c:pt idx="5">
                  <c:v>51.22</c:v>
                </c:pt>
                <c:pt idx="6">
                  <c:v>11</c:v>
                </c:pt>
                <c:pt idx="7">
                  <c:v>47.67</c:v>
                </c:pt>
                <c:pt idx="8">
                  <c:v>36.47</c:v>
                </c:pt>
                <c:pt idx="9">
                  <c:v>11.91</c:v>
                </c:pt>
                <c:pt idx="10">
                  <c:v>49.99</c:v>
                </c:pt>
                <c:pt idx="11">
                  <c:v>56.32</c:v>
                </c:pt>
                <c:pt idx="12">
                  <c:v>44.36</c:v>
                </c:pt>
                <c:pt idx="13">
                  <c:v>28.02</c:v>
                </c:pt>
                <c:pt idx="14">
                  <c:v>36.15</c:v>
                </c:pt>
                <c:pt idx="15">
                  <c:v>10.61</c:v>
                </c:pt>
                <c:pt idx="16">
                  <c:v>16.23</c:v>
                </c:pt>
                <c:pt idx="17">
                  <c:v>57.24</c:v>
                </c:pt>
                <c:pt idx="18">
                  <c:v>14.96</c:v>
                </c:pt>
                <c:pt idx="19">
                  <c:v>7.44</c:v>
                </c:pt>
                <c:pt idx="20">
                  <c:v>55.63</c:v>
                </c:pt>
                <c:pt idx="21">
                  <c:v>10.33</c:v>
                </c:pt>
                <c:pt idx="22">
                  <c:v>18.38</c:v>
                </c:pt>
                <c:pt idx="23">
                  <c:v>59.48</c:v>
                </c:pt>
                <c:pt idx="24">
                  <c:v>11.48</c:v>
                </c:pt>
                <c:pt idx="25">
                  <c:v>21.42</c:v>
                </c:pt>
                <c:pt idx="26">
                  <c:v>34.94</c:v>
                </c:pt>
                <c:pt idx="27">
                  <c:v>42.85</c:v>
                </c:pt>
                <c:pt idx="28">
                  <c:v>65.27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9A-4D33-A34E-D0C2594B4BA1}"/>
            </c:ext>
          </c:extLst>
        </c:ser>
        <c:ser>
          <c:idx val="1"/>
          <c:order val="1"/>
          <c:tx>
            <c:strRef>
              <c:f>'Test Results'!$A$31</c:f>
              <c:strCache>
                <c:ptCount val="1"/>
                <c:pt idx="0">
                  <c:v>Falcon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Results'!$B$31:$B$56</c:f>
              <c:numCache>
                <c:formatCode>General</c:formatCode>
                <c:ptCount val="26"/>
                <c:pt idx="0">
                  <c:v>26502</c:v>
                </c:pt>
                <c:pt idx="1">
                  <c:v>59763</c:v>
                </c:pt>
                <c:pt idx="2">
                  <c:v>20574</c:v>
                </c:pt>
                <c:pt idx="3">
                  <c:v>57730</c:v>
                </c:pt>
                <c:pt idx="4">
                  <c:v>11971</c:v>
                </c:pt>
                <c:pt idx="5">
                  <c:v>20651</c:v>
                </c:pt>
                <c:pt idx="6">
                  <c:v>12039</c:v>
                </c:pt>
                <c:pt idx="7">
                  <c:v>41590</c:v>
                </c:pt>
                <c:pt idx="8">
                  <c:v>54738</c:v>
                </c:pt>
                <c:pt idx="9">
                  <c:v>51535</c:v>
                </c:pt>
                <c:pt idx="10">
                  <c:v>37281</c:v>
                </c:pt>
                <c:pt idx="11">
                  <c:v>18555</c:v>
                </c:pt>
                <c:pt idx="12">
                  <c:v>57848</c:v>
                </c:pt>
                <c:pt idx="13">
                  <c:v>33112</c:v>
                </c:pt>
                <c:pt idx="14">
                  <c:v>55970</c:v>
                </c:pt>
                <c:pt idx="15">
                  <c:v>31885</c:v>
                </c:pt>
                <c:pt idx="16">
                  <c:v>31286</c:v>
                </c:pt>
                <c:pt idx="17">
                  <c:v>55709</c:v>
                </c:pt>
                <c:pt idx="18">
                  <c:v>29859</c:v>
                </c:pt>
                <c:pt idx="19">
                  <c:v>34137</c:v>
                </c:pt>
                <c:pt idx="20">
                  <c:v>51647</c:v>
                </c:pt>
                <c:pt idx="21">
                  <c:v>45972</c:v>
                </c:pt>
                <c:pt idx="22">
                  <c:v>53325</c:v>
                </c:pt>
                <c:pt idx="23">
                  <c:v>32037</c:v>
                </c:pt>
                <c:pt idx="24">
                  <c:v>36487</c:v>
                </c:pt>
                <c:pt idx="25">
                  <c:v>18800</c:v>
                </c:pt>
              </c:numCache>
            </c:numRef>
          </c:xVal>
          <c:yVal>
            <c:numRef>
              <c:f>'Test Results'!$C$31:$C$56</c:f>
              <c:numCache>
                <c:formatCode>General</c:formatCode>
                <c:ptCount val="26"/>
                <c:pt idx="0">
                  <c:v>30.22</c:v>
                </c:pt>
                <c:pt idx="1">
                  <c:v>76.45</c:v>
                </c:pt>
                <c:pt idx="2">
                  <c:v>32.770000000000003</c:v>
                </c:pt>
                <c:pt idx="3">
                  <c:v>90.27</c:v>
                </c:pt>
                <c:pt idx="4">
                  <c:v>16.09</c:v>
                </c:pt>
                <c:pt idx="5">
                  <c:v>26.5</c:v>
                </c:pt>
                <c:pt idx="6">
                  <c:v>14.8</c:v>
                </c:pt>
                <c:pt idx="7">
                  <c:v>42.87</c:v>
                </c:pt>
                <c:pt idx="8">
                  <c:v>70.88</c:v>
                </c:pt>
                <c:pt idx="9">
                  <c:v>60.37</c:v>
                </c:pt>
                <c:pt idx="10">
                  <c:v>37.020000000000003</c:v>
                </c:pt>
                <c:pt idx="11">
                  <c:v>18.68</c:v>
                </c:pt>
                <c:pt idx="12">
                  <c:v>58.76</c:v>
                </c:pt>
                <c:pt idx="13">
                  <c:v>39.43</c:v>
                </c:pt>
                <c:pt idx="14">
                  <c:v>61.22</c:v>
                </c:pt>
                <c:pt idx="15">
                  <c:v>39.340000000000003</c:v>
                </c:pt>
                <c:pt idx="16">
                  <c:v>32.409999999999997</c:v>
                </c:pt>
                <c:pt idx="17">
                  <c:v>68.44</c:v>
                </c:pt>
                <c:pt idx="18">
                  <c:v>33.86</c:v>
                </c:pt>
                <c:pt idx="19">
                  <c:v>45.39</c:v>
                </c:pt>
                <c:pt idx="20">
                  <c:v>51.76</c:v>
                </c:pt>
                <c:pt idx="21">
                  <c:v>49.95</c:v>
                </c:pt>
                <c:pt idx="22">
                  <c:v>49.54</c:v>
                </c:pt>
                <c:pt idx="23">
                  <c:v>43.92</c:v>
                </c:pt>
                <c:pt idx="24">
                  <c:v>41.28</c:v>
                </c:pt>
                <c:pt idx="25">
                  <c:v>23.94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9A-4D33-A34E-D0C2594B4BA1}"/>
            </c:ext>
          </c:extLst>
        </c:ser>
        <c:ser>
          <c:idx val="2"/>
          <c:order val="2"/>
          <c:tx>
            <c:strRef>
              <c:f>'Test Results'!$A$57</c:f>
              <c:strCache>
                <c:ptCount val="1"/>
                <c:pt idx="0">
                  <c:v>Lisk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 Results'!$B$57:$B$85</c:f>
              <c:numCache>
                <c:formatCode>General</c:formatCode>
                <c:ptCount val="29"/>
                <c:pt idx="0">
                  <c:v>33589</c:v>
                </c:pt>
                <c:pt idx="1">
                  <c:v>11033</c:v>
                </c:pt>
                <c:pt idx="2">
                  <c:v>39560</c:v>
                </c:pt>
                <c:pt idx="3">
                  <c:v>6120</c:v>
                </c:pt>
                <c:pt idx="4">
                  <c:v>15459</c:v>
                </c:pt>
                <c:pt idx="5">
                  <c:v>14280</c:v>
                </c:pt>
                <c:pt idx="6">
                  <c:v>35074</c:v>
                </c:pt>
                <c:pt idx="7">
                  <c:v>57034</c:v>
                </c:pt>
                <c:pt idx="8">
                  <c:v>46042</c:v>
                </c:pt>
                <c:pt idx="9">
                  <c:v>36540</c:v>
                </c:pt>
                <c:pt idx="10">
                  <c:v>15160</c:v>
                </c:pt>
                <c:pt idx="11">
                  <c:v>13127</c:v>
                </c:pt>
                <c:pt idx="12">
                  <c:v>32923</c:v>
                </c:pt>
                <c:pt idx="13">
                  <c:v>13919</c:v>
                </c:pt>
                <c:pt idx="14">
                  <c:v>5212</c:v>
                </c:pt>
                <c:pt idx="15">
                  <c:v>52619</c:v>
                </c:pt>
                <c:pt idx="16">
                  <c:v>25903</c:v>
                </c:pt>
                <c:pt idx="17">
                  <c:v>15645</c:v>
                </c:pt>
                <c:pt idx="18">
                  <c:v>37078</c:v>
                </c:pt>
                <c:pt idx="19">
                  <c:v>54814</c:v>
                </c:pt>
                <c:pt idx="20">
                  <c:v>47421</c:v>
                </c:pt>
                <c:pt idx="21">
                  <c:v>51309</c:v>
                </c:pt>
                <c:pt idx="22">
                  <c:v>57075</c:v>
                </c:pt>
                <c:pt idx="23">
                  <c:v>51090</c:v>
                </c:pt>
                <c:pt idx="24">
                  <c:v>55783</c:v>
                </c:pt>
                <c:pt idx="25">
                  <c:v>59254</c:v>
                </c:pt>
                <c:pt idx="26">
                  <c:v>26877</c:v>
                </c:pt>
                <c:pt idx="27">
                  <c:v>59778</c:v>
                </c:pt>
                <c:pt idx="28">
                  <c:v>24404</c:v>
                </c:pt>
              </c:numCache>
            </c:numRef>
          </c:xVal>
          <c:yVal>
            <c:numRef>
              <c:f>'Test Results'!$C$57:$C$85</c:f>
              <c:numCache>
                <c:formatCode>General</c:formatCode>
                <c:ptCount val="29"/>
                <c:pt idx="0">
                  <c:v>37.24</c:v>
                </c:pt>
                <c:pt idx="1">
                  <c:v>9.75</c:v>
                </c:pt>
                <c:pt idx="2">
                  <c:v>43.66</c:v>
                </c:pt>
                <c:pt idx="3">
                  <c:v>8.49</c:v>
                </c:pt>
                <c:pt idx="4">
                  <c:v>18.27</c:v>
                </c:pt>
                <c:pt idx="5">
                  <c:v>17.190000000000001</c:v>
                </c:pt>
                <c:pt idx="6">
                  <c:v>38.83</c:v>
                </c:pt>
                <c:pt idx="7">
                  <c:v>74.540000000000006</c:v>
                </c:pt>
                <c:pt idx="8">
                  <c:v>56.5</c:v>
                </c:pt>
                <c:pt idx="9">
                  <c:v>41.57</c:v>
                </c:pt>
                <c:pt idx="10">
                  <c:v>22.78</c:v>
                </c:pt>
                <c:pt idx="11">
                  <c:v>21.81</c:v>
                </c:pt>
                <c:pt idx="12">
                  <c:v>40.28</c:v>
                </c:pt>
                <c:pt idx="13">
                  <c:v>17.63</c:v>
                </c:pt>
                <c:pt idx="14">
                  <c:v>5.85</c:v>
                </c:pt>
                <c:pt idx="15">
                  <c:v>55.63</c:v>
                </c:pt>
                <c:pt idx="16">
                  <c:v>22.66</c:v>
                </c:pt>
                <c:pt idx="17">
                  <c:v>16.04</c:v>
                </c:pt>
                <c:pt idx="18">
                  <c:v>40.96</c:v>
                </c:pt>
                <c:pt idx="19">
                  <c:v>61.37</c:v>
                </c:pt>
                <c:pt idx="20">
                  <c:v>53.06</c:v>
                </c:pt>
                <c:pt idx="21">
                  <c:v>63.08</c:v>
                </c:pt>
                <c:pt idx="22">
                  <c:v>59.76</c:v>
                </c:pt>
                <c:pt idx="23">
                  <c:v>75.89</c:v>
                </c:pt>
                <c:pt idx="24">
                  <c:v>59.17</c:v>
                </c:pt>
                <c:pt idx="25">
                  <c:v>69.66</c:v>
                </c:pt>
                <c:pt idx="26">
                  <c:v>29.21</c:v>
                </c:pt>
                <c:pt idx="27">
                  <c:v>71.540000000000006</c:v>
                </c:pt>
                <c:pt idx="28">
                  <c:v>27.27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9A-4D33-A34E-D0C2594B4BA1}"/>
            </c:ext>
          </c:extLst>
        </c:ser>
        <c:ser>
          <c:idx val="3"/>
          <c:order val="3"/>
          <c:tx>
            <c:strRef>
              <c:f>'Test Results'!$A$86</c:f>
              <c:strCache>
                <c:ptCount val="1"/>
                <c:pt idx="0">
                  <c:v>Pike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 Results'!$B$86:$B$110</c:f>
              <c:numCache>
                <c:formatCode>General</c:formatCode>
                <c:ptCount val="25"/>
                <c:pt idx="0">
                  <c:v>42363</c:v>
                </c:pt>
                <c:pt idx="1">
                  <c:v>28935</c:v>
                </c:pt>
                <c:pt idx="2">
                  <c:v>39897</c:v>
                </c:pt>
                <c:pt idx="3">
                  <c:v>36693</c:v>
                </c:pt>
                <c:pt idx="4">
                  <c:v>33261</c:v>
                </c:pt>
                <c:pt idx="5">
                  <c:v>6288</c:v>
                </c:pt>
                <c:pt idx="6">
                  <c:v>12008</c:v>
                </c:pt>
                <c:pt idx="7">
                  <c:v>18931</c:v>
                </c:pt>
                <c:pt idx="8">
                  <c:v>16661</c:v>
                </c:pt>
                <c:pt idx="9">
                  <c:v>52222</c:v>
                </c:pt>
                <c:pt idx="10">
                  <c:v>43027</c:v>
                </c:pt>
                <c:pt idx="11">
                  <c:v>56428</c:v>
                </c:pt>
                <c:pt idx="12">
                  <c:v>46039</c:v>
                </c:pt>
                <c:pt idx="13">
                  <c:v>12583</c:v>
                </c:pt>
                <c:pt idx="14">
                  <c:v>42007</c:v>
                </c:pt>
                <c:pt idx="15">
                  <c:v>24407</c:v>
                </c:pt>
                <c:pt idx="16">
                  <c:v>32133</c:v>
                </c:pt>
                <c:pt idx="17">
                  <c:v>21748</c:v>
                </c:pt>
                <c:pt idx="18">
                  <c:v>46486</c:v>
                </c:pt>
                <c:pt idx="19">
                  <c:v>11754</c:v>
                </c:pt>
                <c:pt idx="20">
                  <c:v>10222</c:v>
                </c:pt>
                <c:pt idx="21">
                  <c:v>25806</c:v>
                </c:pt>
                <c:pt idx="22">
                  <c:v>38641</c:v>
                </c:pt>
                <c:pt idx="23">
                  <c:v>34271</c:v>
                </c:pt>
                <c:pt idx="24">
                  <c:v>57298</c:v>
                </c:pt>
              </c:numCache>
            </c:numRef>
          </c:xVal>
          <c:yVal>
            <c:numRef>
              <c:f>'Test Results'!$C$86:$C$110</c:f>
              <c:numCache>
                <c:formatCode>General</c:formatCode>
                <c:ptCount val="25"/>
                <c:pt idx="0">
                  <c:v>43.62</c:v>
                </c:pt>
                <c:pt idx="1">
                  <c:v>45.3</c:v>
                </c:pt>
                <c:pt idx="2">
                  <c:v>50.15</c:v>
                </c:pt>
                <c:pt idx="3">
                  <c:v>37.22</c:v>
                </c:pt>
                <c:pt idx="4">
                  <c:v>38.44</c:v>
                </c:pt>
                <c:pt idx="5">
                  <c:v>8.1199999999999992</c:v>
                </c:pt>
                <c:pt idx="6">
                  <c:v>13.14</c:v>
                </c:pt>
                <c:pt idx="7">
                  <c:v>23.43</c:v>
                </c:pt>
                <c:pt idx="8">
                  <c:v>13.22</c:v>
                </c:pt>
                <c:pt idx="9">
                  <c:v>75.89</c:v>
                </c:pt>
                <c:pt idx="10">
                  <c:v>56.57</c:v>
                </c:pt>
                <c:pt idx="11">
                  <c:v>53.8</c:v>
                </c:pt>
                <c:pt idx="12">
                  <c:v>59.7</c:v>
                </c:pt>
                <c:pt idx="13">
                  <c:v>13.1</c:v>
                </c:pt>
                <c:pt idx="14">
                  <c:v>56.48</c:v>
                </c:pt>
                <c:pt idx="15">
                  <c:v>26.19</c:v>
                </c:pt>
                <c:pt idx="16">
                  <c:v>40.82</c:v>
                </c:pt>
                <c:pt idx="17">
                  <c:v>27.54</c:v>
                </c:pt>
                <c:pt idx="18">
                  <c:v>56.53</c:v>
                </c:pt>
                <c:pt idx="19">
                  <c:v>16.53</c:v>
                </c:pt>
                <c:pt idx="20">
                  <c:v>14.87</c:v>
                </c:pt>
                <c:pt idx="21">
                  <c:v>29.21</c:v>
                </c:pt>
                <c:pt idx="22">
                  <c:v>46.75</c:v>
                </c:pt>
                <c:pt idx="23">
                  <c:v>40.6</c:v>
                </c:pt>
                <c:pt idx="24">
                  <c:v>72.33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9A-4D33-A34E-D0C2594B4BA1}"/>
            </c:ext>
          </c:extLst>
        </c:ser>
        <c:ser>
          <c:idx val="4"/>
          <c:order val="4"/>
          <c:tx>
            <c:strRef>
              <c:f>'Test Results'!$A$111</c:f>
              <c:strCache>
                <c:ptCount val="1"/>
                <c:pt idx="0">
                  <c:v>Razor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'Test Results'!$B$111:$B$128</c:f>
              <c:numCache>
                <c:formatCode>General</c:formatCode>
                <c:ptCount val="18"/>
                <c:pt idx="0">
                  <c:v>6923</c:v>
                </c:pt>
                <c:pt idx="1">
                  <c:v>40133</c:v>
                </c:pt>
                <c:pt idx="2">
                  <c:v>25461</c:v>
                </c:pt>
                <c:pt idx="3">
                  <c:v>52544</c:v>
                </c:pt>
                <c:pt idx="4">
                  <c:v>20180</c:v>
                </c:pt>
                <c:pt idx="5">
                  <c:v>43884</c:v>
                </c:pt>
                <c:pt idx="6">
                  <c:v>23508</c:v>
                </c:pt>
                <c:pt idx="7">
                  <c:v>18979</c:v>
                </c:pt>
                <c:pt idx="8">
                  <c:v>16997</c:v>
                </c:pt>
                <c:pt idx="9">
                  <c:v>31679</c:v>
                </c:pt>
                <c:pt idx="10">
                  <c:v>43151</c:v>
                </c:pt>
                <c:pt idx="11">
                  <c:v>24532</c:v>
                </c:pt>
                <c:pt idx="12">
                  <c:v>7052</c:v>
                </c:pt>
                <c:pt idx="13">
                  <c:v>10901</c:v>
                </c:pt>
                <c:pt idx="14">
                  <c:v>35808</c:v>
                </c:pt>
                <c:pt idx="15">
                  <c:v>18953</c:v>
                </c:pt>
                <c:pt idx="16">
                  <c:v>24446</c:v>
                </c:pt>
                <c:pt idx="17">
                  <c:v>37975</c:v>
                </c:pt>
              </c:numCache>
            </c:numRef>
          </c:xVal>
          <c:yVal>
            <c:numRef>
              <c:f>'Test Results'!$C$111:$C$128</c:f>
              <c:numCache>
                <c:formatCode>General</c:formatCode>
                <c:ptCount val="18"/>
                <c:pt idx="0">
                  <c:v>6.2</c:v>
                </c:pt>
                <c:pt idx="1">
                  <c:v>41.32</c:v>
                </c:pt>
                <c:pt idx="2">
                  <c:v>27.32</c:v>
                </c:pt>
                <c:pt idx="3">
                  <c:v>58.88</c:v>
                </c:pt>
                <c:pt idx="4">
                  <c:v>21.09</c:v>
                </c:pt>
                <c:pt idx="5">
                  <c:v>50.62</c:v>
                </c:pt>
                <c:pt idx="6">
                  <c:v>24.47</c:v>
                </c:pt>
                <c:pt idx="7">
                  <c:v>20.61</c:v>
                </c:pt>
                <c:pt idx="8">
                  <c:v>22.28</c:v>
                </c:pt>
                <c:pt idx="9">
                  <c:v>25.93</c:v>
                </c:pt>
                <c:pt idx="10">
                  <c:v>34.46</c:v>
                </c:pt>
                <c:pt idx="11">
                  <c:v>26.61</c:v>
                </c:pt>
                <c:pt idx="12">
                  <c:v>6.88</c:v>
                </c:pt>
                <c:pt idx="13">
                  <c:v>11.5</c:v>
                </c:pt>
                <c:pt idx="14">
                  <c:v>32.880000000000003</c:v>
                </c:pt>
                <c:pt idx="15">
                  <c:v>18.920000000000002</c:v>
                </c:pt>
                <c:pt idx="16">
                  <c:v>25.67</c:v>
                </c:pt>
                <c:pt idx="17">
                  <c:v>37.799999999999997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9A-4D33-A34E-D0C2594B4BA1}"/>
            </c:ext>
          </c:extLst>
        </c:ser>
        <c:ser>
          <c:idx val="5"/>
          <c:order val="5"/>
          <c:tx>
            <c:strRef>
              <c:f>'Test Results'!$A$129</c:f>
              <c:strCache>
                <c:ptCount val="1"/>
                <c:pt idx="0">
                  <c:v>Snowdon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'Test Results'!$B$129:$B$160</c:f>
              <c:numCache>
                <c:formatCode>General</c:formatCode>
                <c:ptCount val="32"/>
                <c:pt idx="0">
                  <c:v>33894</c:v>
                </c:pt>
                <c:pt idx="1">
                  <c:v>9963</c:v>
                </c:pt>
                <c:pt idx="2">
                  <c:v>56318</c:v>
                </c:pt>
                <c:pt idx="3">
                  <c:v>23912</c:v>
                </c:pt>
                <c:pt idx="4">
                  <c:v>47206</c:v>
                </c:pt>
                <c:pt idx="5">
                  <c:v>10887</c:v>
                </c:pt>
                <c:pt idx="6">
                  <c:v>30704</c:v>
                </c:pt>
                <c:pt idx="7">
                  <c:v>42956</c:v>
                </c:pt>
                <c:pt idx="8">
                  <c:v>45076</c:v>
                </c:pt>
                <c:pt idx="9">
                  <c:v>55552</c:v>
                </c:pt>
                <c:pt idx="10">
                  <c:v>5100</c:v>
                </c:pt>
                <c:pt idx="11">
                  <c:v>53680</c:v>
                </c:pt>
                <c:pt idx="12">
                  <c:v>7770</c:v>
                </c:pt>
                <c:pt idx="13">
                  <c:v>13091</c:v>
                </c:pt>
                <c:pt idx="14">
                  <c:v>26424</c:v>
                </c:pt>
                <c:pt idx="15">
                  <c:v>20642</c:v>
                </c:pt>
                <c:pt idx="16">
                  <c:v>5816</c:v>
                </c:pt>
                <c:pt idx="17">
                  <c:v>9161</c:v>
                </c:pt>
                <c:pt idx="18">
                  <c:v>29325</c:v>
                </c:pt>
                <c:pt idx="19">
                  <c:v>26126</c:v>
                </c:pt>
                <c:pt idx="20">
                  <c:v>5269</c:v>
                </c:pt>
                <c:pt idx="21">
                  <c:v>11383</c:v>
                </c:pt>
                <c:pt idx="22">
                  <c:v>52019</c:v>
                </c:pt>
                <c:pt idx="23">
                  <c:v>44391</c:v>
                </c:pt>
                <c:pt idx="24">
                  <c:v>18456</c:v>
                </c:pt>
                <c:pt idx="25">
                  <c:v>28915</c:v>
                </c:pt>
                <c:pt idx="26">
                  <c:v>52226</c:v>
                </c:pt>
                <c:pt idx="27">
                  <c:v>44026</c:v>
                </c:pt>
                <c:pt idx="28">
                  <c:v>35247</c:v>
                </c:pt>
                <c:pt idx="29">
                  <c:v>22100</c:v>
                </c:pt>
                <c:pt idx="30">
                  <c:v>21275</c:v>
                </c:pt>
                <c:pt idx="31">
                  <c:v>48468</c:v>
                </c:pt>
              </c:numCache>
            </c:numRef>
          </c:xVal>
          <c:yVal>
            <c:numRef>
              <c:f>'Test Results'!$C$129:$C$160</c:f>
              <c:numCache>
                <c:formatCode>General</c:formatCode>
                <c:ptCount val="32"/>
                <c:pt idx="0">
                  <c:v>33.01</c:v>
                </c:pt>
                <c:pt idx="1">
                  <c:v>10.220000000000001</c:v>
                </c:pt>
                <c:pt idx="2">
                  <c:v>51.97</c:v>
                </c:pt>
                <c:pt idx="3">
                  <c:v>26.07</c:v>
                </c:pt>
                <c:pt idx="4">
                  <c:v>52.65</c:v>
                </c:pt>
                <c:pt idx="5">
                  <c:v>12.53</c:v>
                </c:pt>
                <c:pt idx="6">
                  <c:v>28.82</c:v>
                </c:pt>
                <c:pt idx="7">
                  <c:v>43.04</c:v>
                </c:pt>
                <c:pt idx="8">
                  <c:v>65.760000000000005</c:v>
                </c:pt>
                <c:pt idx="9">
                  <c:v>25.43</c:v>
                </c:pt>
                <c:pt idx="10">
                  <c:v>6.08</c:v>
                </c:pt>
                <c:pt idx="11">
                  <c:v>57.74</c:v>
                </c:pt>
                <c:pt idx="12">
                  <c:v>12.39</c:v>
                </c:pt>
                <c:pt idx="13">
                  <c:v>13.19</c:v>
                </c:pt>
                <c:pt idx="14">
                  <c:v>25.2</c:v>
                </c:pt>
                <c:pt idx="15">
                  <c:v>14.81</c:v>
                </c:pt>
                <c:pt idx="16">
                  <c:v>7.15</c:v>
                </c:pt>
                <c:pt idx="17">
                  <c:v>8.8000000000000007</c:v>
                </c:pt>
                <c:pt idx="18">
                  <c:v>29.47</c:v>
                </c:pt>
                <c:pt idx="19">
                  <c:v>24.49</c:v>
                </c:pt>
                <c:pt idx="20">
                  <c:v>5.63</c:v>
                </c:pt>
                <c:pt idx="21">
                  <c:v>11.61</c:v>
                </c:pt>
                <c:pt idx="22">
                  <c:v>67.19</c:v>
                </c:pt>
                <c:pt idx="23">
                  <c:v>62.25</c:v>
                </c:pt>
                <c:pt idx="24">
                  <c:v>21.3</c:v>
                </c:pt>
                <c:pt idx="25">
                  <c:v>29.83</c:v>
                </c:pt>
                <c:pt idx="26">
                  <c:v>56.82</c:v>
                </c:pt>
                <c:pt idx="27">
                  <c:v>52.23</c:v>
                </c:pt>
                <c:pt idx="28">
                  <c:v>40.75</c:v>
                </c:pt>
                <c:pt idx="29">
                  <c:v>22.53</c:v>
                </c:pt>
                <c:pt idx="30">
                  <c:v>21.62</c:v>
                </c:pt>
                <c:pt idx="31">
                  <c:v>51.12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9A-4D33-A34E-D0C2594B4BA1}"/>
            </c:ext>
          </c:extLst>
        </c:ser>
        <c:ser>
          <c:idx val="6"/>
          <c:order val="6"/>
          <c:tx>
            <c:strRef>
              <c:f>'Test Results'!$A$161</c:f>
              <c:strCache>
                <c:ptCount val="1"/>
                <c:pt idx="0">
                  <c:v>Tether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'Test Results'!$B$161:$B$193</c:f>
              <c:numCache>
                <c:formatCode>General</c:formatCode>
                <c:ptCount val="33"/>
                <c:pt idx="0">
                  <c:v>6272</c:v>
                </c:pt>
                <c:pt idx="1">
                  <c:v>40054</c:v>
                </c:pt>
                <c:pt idx="2">
                  <c:v>34276</c:v>
                </c:pt>
                <c:pt idx="3">
                  <c:v>35866</c:v>
                </c:pt>
                <c:pt idx="4">
                  <c:v>30513</c:v>
                </c:pt>
                <c:pt idx="5">
                  <c:v>42293</c:v>
                </c:pt>
                <c:pt idx="6">
                  <c:v>30569</c:v>
                </c:pt>
                <c:pt idx="7">
                  <c:v>36795</c:v>
                </c:pt>
                <c:pt idx="8">
                  <c:v>41623</c:v>
                </c:pt>
                <c:pt idx="9">
                  <c:v>29059</c:v>
                </c:pt>
                <c:pt idx="10">
                  <c:v>57382</c:v>
                </c:pt>
                <c:pt idx="11">
                  <c:v>56906</c:v>
                </c:pt>
                <c:pt idx="12">
                  <c:v>28744</c:v>
                </c:pt>
                <c:pt idx="13">
                  <c:v>36173</c:v>
                </c:pt>
                <c:pt idx="14">
                  <c:v>33991</c:v>
                </c:pt>
                <c:pt idx="15">
                  <c:v>31798</c:v>
                </c:pt>
                <c:pt idx="16">
                  <c:v>22414</c:v>
                </c:pt>
                <c:pt idx="17">
                  <c:v>49067</c:v>
                </c:pt>
                <c:pt idx="18">
                  <c:v>46208</c:v>
                </c:pt>
                <c:pt idx="19">
                  <c:v>36346</c:v>
                </c:pt>
                <c:pt idx="20">
                  <c:v>49468</c:v>
                </c:pt>
                <c:pt idx="21">
                  <c:v>25588</c:v>
                </c:pt>
                <c:pt idx="22">
                  <c:v>24780</c:v>
                </c:pt>
                <c:pt idx="23">
                  <c:v>6606</c:v>
                </c:pt>
                <c:pt idx="24">
                  <c:v>56767</c:v>
                </c:pt>
                <c:pt idx="25">
                  <c:v>51138</c:v>
                </c:pt>
                <c:pt idx="26">
                  <c:v>6058</c:v>
                </c:pt>
                <c:pt idx="27">
                  <c:v>30357</c:v>
                </c:pt>
                <c:pt idx="28">
                  <c:v>10447</c:v>
                </c:pt>
                <c:pt idx="29">
                  <c:v>16110</c:v>
                </c:pt>
                <c:pt idx="30">
                  <c:v>27934</c:v>
                </c:pt>
                <c:pt idx="31">
                  <c:v>14695</c:v>
                </c:pt>
                <c:pt idx="32">
                  <c:v>49398</c:v>
                </c:pt>
              </c:numCache>
            </c:numRef>
          </c:xVal>
          <c:yVal>
            <c:numRef>
              <c:f>'Test Results'!$C$161:$C$193</c:f>
              <c:numCache>
                <c:formatCode>General</c:formatCode>
                <c:ptCount val="33"/>
                <c:pt idx="0">
                  <c:v>5.09</c:v>
                </c:pt>
                <c:pt idx="1">
                  <c:v>47.4</c:v>
                </c:pt>
                <c:pt idx="2">
                  <c:v>41.55</c:v>
                </c:pt>
                <c:pt idx="3">
                  <c:v>54.13</c:v>
                </c:pt>
                <c:pt idx="4">
                  <c:v>35.200000000000003</c:v>
                </c:pt>
                <c:pt idx="5">
                  <c:v>41.52</c:v>
                </c:pt>
                <c:pt idx="6">
                  <c:v>30</c:v>
                </c:pt>
                <c:pt idx="7">
                  <c:v>36.130000000000003</c:v>
                </c:pt>
                <c:pt idx="8">
                  <c:v>43.03</c:v>
                </c:pt>
                <c:pt idx="9">
                  <c:v>31.93</c:v>
                </c:pt>
                <c:pt idx="10">
                  <c:v>60.28</c:v>
                </c:pt>
                <c:pt idx="11">
                  <c:v>67.989999999999995</c:v>
                </c:pt>
                <c:pt idx="12">
                  <c:v>30.83</c:v>
                </c:pt>
                <c:pt idx="13">
                  <c:v>39.75</c:v>
                </c:pt>
                <c:pt idx="14">
                  <c:v>37.04</c:v>
                </c:pt>
                <c:pt idx="15">
                  <c:v>30.71</c:v>
                </c:pt>
                <c:pt idx="16">
                  <c:v>21.48</c:v>
                </c:pt>
                <c:pt idx="17">
                  <c:v>45.7</c:v>
                </c:pt>
                <c:pt idx="18">
                  <c:v>43.18</c:v>
                </c:pt>
                <c:pt idx="19">
                  <c:v>41.94</c:v>
                </c:pt>
                <c:pt idx="20">
                  <c:v>51.62</c:v>
                </c:pt>
                <c:pt idx="21">
                  <c:v>29.17</c:v>
                </c:pt>
                <c:pt idx="22">
                  <c:v>22.65</c:v>
                </c:pt>
                <c:pt idx="23">
                  <c:v>5.34</c:v>
                </c:pt>
                <c:pt idx="24">
                  <c:v>51.96</c:v>
                </c:pt>
                <c:pt idx="25">
                  <c:v>53.8</c:v>
                </c:pt>
                <c:pt idx="26">
                  <c:v>5.73</c:v>
                </c:pt>
                <c:pt idx="27">
                  <c:v>31.82</c:v>
                </c:pt>
                <c:pt idx="28">
                  <c:v>10.06</c:v>
                </c:pt>
                <c:pt idx="29">
                  <c:v>14.98</c:v>
                </c:pt>
                <c:pt idx="30">
                  <c:v>38.11</c:v>
                </c:pt>
                <c:pt idx="31">
                  <c:v>17.239999999999998</c:v>
                </c:pt>
                <c:pt idx="32">
                  <c:v>43.25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9A-4D33-A34E-D0C2594B4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022959"/>
        <c:axId val="1346486495"/>
      </c:scatterChart>
      <c:valAx>
        <c:axId val="140802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486495"/>
        <c:crosses val="autoZero"/>
        <c:crossBetween val="midCat"/>
      </c:valAx>
      <c:valAx>
        <c:axId val="13464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Brake Pad Wear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2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Brake Wear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Brake Wear</a:t>
          </a:r>
        </a:p>
      </cx:txPr>
    </cx:title>
    <cx:plotArea>
      <cx:plotAreaRegion>
        <cx:series layoutId="clusteredColumn" uniqueId="{C3043032-88D0-4ED7-9976-3E034D5E589C}">
          <cx:tx>
            <cx:txData>
              <cx:f>_xlchart.v1.2</cx:f>
              <cx:v>Brake Wear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Bins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336549</xdr:colOff>
      <xdr:row>3</xdr:row>
      <xdr:rowOff>149225</xdr:rowOff>
    </xdr:from>
    <xdr:to>
      <xdr:col>17</xdr:col>
      <xdr:colOff>174624</xdr:colOff>
      <xdr:row>22</xdr:row>
      <xdr:rowOff>49212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9B4D7-37B4-F5F3-98B2-D5EE079DC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28576</xdr:colOff>
      <xdr:row>5</xdr:row>
      <xdr:rowOff>160337</xdr:rowOff>
    </xdr:from>
    <xdr:to>
      <xdr:col>19</xdr:col>
      <xdr:colOff>142876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A122AA-6637-C015-ACA2-D05B70A62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496887</xdr:colOff>
      <xdr:row>29</xdr:row>
      <xdr:rowOff>133350</xdr:rowOff>
    </xdr:from>
    <xdr:to>
      <xdr:col>18</xdr:col>
      <xdr:colOff>473075</xdr:colOff>
      <xdr:row>49</xdr:row>
      <xdr:rowOff>1587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B3CFCC4-956C-272B-3C21-29BE2AD89E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9512" y="5381625"/>
              <a:ext cx="5462588" cy="34877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astair Tyson" refreshedDate="45253.504383333333" createdVersion="8" refreshedVersion="8" minRefreshableVersion="3" recordCount="193">
  <cacheSource type="worksheet">
    <worksheetSource ref="A1:E1048576" sheet="Test Results"/>
  </cacheSource>
  <cacheFields count="5">
    <cacheField name="Model" numFmtId="0">
      <sharedItems containsBlank="1" count="8">
        <s v="Snowdon"/>
        <s v="Tether"/>
        <s v="Falcon"/>
        <s v="Lisk"/>
        <s v="Razor"/>
        <s v="Dash"/>
        <s v="Pike"/>
        <m/>
      </sharedItems>
    </cacheField>
    <cacheField name=" Mileage" numFmtId="0">
      <sharedItems containsString="0" containsBlank="1" containsNumber="1" containsInteger="1" minValue="5100" maxValue="59778"/>
    </cacheField>
    <cacheField name="Brake Wear" numFmtId="0">
      <sharedItems containsString="0" containsBlank="1" containsNumber="1" minValue="5.09" maxValue="90.27"/>
    </cacheField>
    <cacheField name="Company" numFmtId="0">
      <sharedItems containsBlank="1" count="4">
        <s v="Ridge Motors"/>
        <s v="Pontoon Cars"/>
        <s v="Phoenix Wheels"/>
        <m/>
      </sharedItems>
    </cacheField>
    <cacheField name="Classification" numFmtId="0">
      <sharedItems containsBlank="1" count="5">
        <s v="Medium"/>
        <s v="Low"/>
        <s v="High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">
  <r>
    <x v="0"/>
    <n v="33894"/>
    <n v="33.01"/>
    <x v="0"/>
    <x v="0"/>
  </r>
  <r>
    <x v="1"/>
    <n v="6272"/>
    <n v="5.09"/>
    <x v="1"/>
    <x v="1"/>
  </r>
  <r>
    <x v="1"/>
    <n v="40054"/>
    <n v="47.4"/>
    <x v="1"/>
    <x v="2"/>
  </r>
  <r>
    <x v="0"/>
    <n v="9963"/>
    <n v="10.220000000000001"/>
    <x v="0"/>
    <x v="1"/>
  </r>
  <r>
    <x v="2"/>
    <n v="26502"/>
    <n v="30.22"/>
    <x v="2"/>
    <x v="0"/>
  </r>
  <r>
    <x v="0"/>
    <n v="56318"/>
    <n v="51.97"/>
    <x v="0"/>
    <x v="3"/>
  </r>
  <r>
    <x v="3"/>
    <n v="33589"/>
    <n v="37.24"/>
    <x v="1"/>
    <x v="0"/>
  </r>
  <r>
    <x v="0"/>
    <n v="23912"/>
    <n v="26.07"/>
    <x v="0"/>
    <x v="1"/>
  </r>
  <r>
    <x v="4"/>
    <n v="6923"/>
    <n v="6.2"/>
    <x v="2"/>
    <x v="1"/>
  </r>
  <r>
    <x v="0"/>
    <n v="47206"/>
    <n v="52.65"/>
    <x v="0"/>
    <x v="2"/>
  </r>
  <r>
    <x v="4"/>
    <n v="40133"/>
    <n v="41.32"/>
    <x v="2"/>
    <x v="2"/>
  </r>
  <r>
    <x v="3"/>
    <n v="11033"/>
    <n v="9.75"/>
    <x v="1"/>
    <x v="1"/>
  </r>
  <r>
    <x v="5"/>
    <n v="50677"/>
    <n v="54.2"/>
    <x v="1"/>
    <x v="3"/>
  </r>
  <r>
    <x v="6"/>
    <n v="42363"/>
    <n v="43.62"/>
    <x v="0"/>
    <x v="2"/>
  </r>
  <r>
    <x v="2"/>
    <n v="59763"/>
    <n v="76.45"/>
    <x v="2"/>
    <x v="3"/>
  </r>
  <r>
    <x v="6"/>
    <n v="28935"/>
    <n v="45.3"/>
    <x v="0"/>
    <x v="0"/>
  </r>
  <r>
    <x v="0"/>
    <n v="10887"/>
    <n v="12.53"/>
    <x v="0"/>
    <x v="1"/>
  </r>
  <r>
    <x v="0"/>
    <n v="30704"/>
    <n v="28.82"/>
    <x v="0"/>
    <x v="0"/>
  </r>
  <r>
    <x v="0"/>
    <n v="42956"/>
    <n v="43.04"/>
    <x v="0"/>
    <x v="2"/>
  </r>
  <r>
    <x v="3"/>
    <n v="39560"/>
    <n v="43.66"/>
    <x v="1"/>
    <x v="0"/>
  </r>
  <r>
    <x v="0"/>
    <n v="45076"/>
    <n v="65.760000000000005"/>
    <x v="0"/>
    <x v="2"/>
  </r>
  <r>
    <x v="2"/>
    <n v="20574"/>
    <n v="32.770000000000003"/>
    <x v="2"/>
    <x v="1"/>
  </r>
  <r>
    <x v="0"/>
    <n v="55552"/>
    <n v="45.46"/>
    <x v="0"/>
    <x v="3"/>
  </r>
  <r>
    <x v="3"/>
    <n v="6120"/>
    <n v="8.49"/>
    <x v="1"/>
    <x v="1"/>
  </r>
  <r>
    <x v="5"/>
    <n v="12714"/>
    <n v="14.51"/>
    <x v="1"/>
    <x v="1"/>
  </r>
  <r>
    <x v="0"/>
    <n v="5100"/>
    <n v="6.08"/>
    <x v="0"/>
    <x v="1"/>
  </r>
  <r>
    <x v="2"/>
    <n v="57730"/>
    <n v="90.27"/>
    <x v="2"/>
    <x v="3"/>
  </r>
  <r>
    <x v="6"/>
    <n v="39897"/>
    <n v="50.15"/>
    <x v="0"/>
    <x v="0"/>
  </r>
  <r>
    <x v="5"/>
    <n v="13964"/>
    <n v="13.97"/>
    <x v="1"/>
    <x v="1"/>
  </r>
  <r>
    <x v="1"/>
    <n v="34276"/>
    <n v="41.55"/>
    <x v="1"/>
    <x v="0"/>
  </r>
  <r>
    <x v="5"/>
    <n v="11442"/>
    <n v="13.63"/>
    <x v="1"/>
    <x v="1"/>
  </r>
  <r>
    <x v="5"/>
    <n v="30156"/>
    <n v="35.49"/>
    <x v="1"/>
    <x v="0"/>
  </r>
  <r>
    <x v="3"/>
    <n v="15459"/>
    <n v="18.27"/>
    <x v="1"/>
    <x v="1"/>
  </r>
  <r>
    <x v="4"/>
    <n v="25461"/>
    <n v="27.32"/>
    <x v="2"/>
    <x v="0"/>
  </r>
  <r>
    <x v="2"/>
    <n v="11971"/>
    <n v="16.09"/>
    <x v="2"/>
    <x v="1"/>
  </r>
  <r>
    <x v="3"/>
    <n v="14280"/>
    <n v="17.190000000000001"/>
    <x v="1"/>
    <x v="1"/>
  </r>
  <r>
    <x v="1"/>
    <n v="35866"/>
    <n v="54.13"/>
    <x v="1"/>
    <x v="0"/>
  </r>
  <r>
    <x v="1"/>
    <n v="30513"/>
    <n v="35.200000000000003"/>
    <x v="1"/>
    <x v="0"/>
  </r>
  <r>
    <x v="1"/>
    <n v="42293"/>
    <n v="41.52"/>
    <x v="1"/>
    <x v="2"/>
  </r>
  <r>
    <x v="4"/>
    <n v="52544"/>
    <n v="58.88"/>
    <x v="2"/>
    <x v="3"/>
  </r>
  <r>
    <x v="3"/>
    <n v="35074"/>
    <n v="38.83"/>
    <x v="1"/>
    <x v="0"/>
  </r>
  <r>
    <x v="3"/>
    <n v="57034"/>
    <n v="74.540000000000006"/>
    <x v="1"/>
    <x v="3"/>
  </r>
  <r>
    <x v="1"/>
    <n v="30569"/>
    <n v="30"/>
    <x v="1"/>
    <x v="0"/>
  </r>
  <r>
    <x v="2"/>
    <n v="20651"/>
    <n v="26.5"/>
    <x v="2"/>
    <x v="1"/>
  </r>
  <r>
    <x v="1"/>
    <n v="36795"/>
    <n v="36.130000000000003"/>
    <x v="1"/>
    <x v="0"/>
  </r>
  <r>
    <x v="5"/>
    <n v="52947"/>
    <n v="51.22"/>
    <x v="1"/>
    <x v="3"/>
  </r>
  <r>
    <x v="5"/>
    <n v="11358"/>
    <n v="11"/>
    <x v="1"/>
    <x v="1"/>
  </r>
  <r>
    <x v="2"/>
    <n v="12039"/>
    <n v="14.8"/>
    <x v="2"/>
    <x v="1"/>
  </r>
  <r>
    <x v="5"/>
    <n v="51268"/>
    <n v="47.67"/>
    <x v="1"/>
    <x v="3"/>
  </r>
  <r>
    <x v="0"/>
    <n v="53680"/>
    <n v="57.74"/>
    <x v="0"/>
    <x v="3"/>
  </r>
  <r>
    <x v="2"/>
    <n v="41590"/>
    <n v="42.87"/>
    <x v="2"/>
    <x v="2"/>
  </r>
  <r>
    <x v="4"/>
    <n v="20180"/>
    <n v="21.09"/>
    <x v="2"/>
    <x v="1"/>
  </r>
  <r>
    <x v="0"/>
    <n v="7770"/>
    <n v="12.39"/>
    <x v="0"/>
    <x v="1"/>
  </r>
  <r>
    <x v="6"/>
    <n v="36693"/>
    <n v="37.22"/>
    <x v="0"/>
    <x v="0"/>
  </r>
  <r>
    <x v="2"/>
    <n v="54738"/>
    <n v="70.88"/>
    <x v="2"/>
    <x v="3"/>
  </r>
  <r>
    <x v="5"/>
    <n v="27841"/>
    <n v="36.47"/>
    <x v="1"/>
    <x v="0"/>
  </r>
  <r>
    <x v="0"/>
    <n v="13091"/>
    <n v="13.19"/>
    <x v="0"/>
    <x v="1"/>
  </r>
  <r>
    <x v="3"/>
    <n v="46042"/>
    <n v="56.5"/>
    <x v="1"/>
    <x v="2"/>
  </r>
  <r>
    <x v="3"/>
    <n v="36540"/>
    <n v="41.57"/>
    <x v="1"/>
    <x v="0"/>
  </r>
  <r>
    <x v="4"/>
    <n v="43884"/>
    <n v="50.62"/>
    <x v="2"/>
    <x v="2"/>
  </r>
  <r>
    <x v="6"/>
    <n v="33261"/>
    <n v="38.44"/>
    <x v="0"/>
    <x v="0"/>
  </r>
  <r>
    <x v="4"/>
    <n v="23508"/>
    <n v="24.47"/>
    <x v="2"/>
    <x v="1"/>
  </r>
  <r>
    <x v="4"/>
    <n v="18979"/>
    <n v="20.61"/>
    <x v="2"/>
    <x v="1"/>
  </r>
  <r>
    <x v="3"/>
    <n v="15160"/>
    <n v="22.78"/>
    <x v="1"/>
    <x v="1"/>
  </r>
  <r>
    <x v="6"/>
    <n v="6288"/>
    <n v="8.1199999999999992"/>
    <x v="0"/>
    <x v="1"/>
  </r>
  <r>
    <x v="0"/>
    <n v="26424"/>
    <n v="25.2"/>
    <x v="0"/>
    <x v="0"/>
  </r>
  <r>
    <x v="1"/>
    <n v="41623"/>
    <n v="43.03"/>
    <x v="1"/>
    <x v="2"/>
  </r>
  <r>
    <x v="3"/>
    <n v="13127"/>
    <n v="21.81"/>
    <x v="1"/>
    <x v="1"/>
  </r>
  <r>
    <x v="5"/>
    <n v="8392"/>
    <n v="11.91"/>
    <x v="1"/>
    <x v="1"/>
  </r>
  <r>
    <x v="1"/>
    <n v="29059"/>
    <n v="31.93"/>
    <x v="1"/>
    <x v="0"/>
  </r>
  <r>
    <x v="1"/>
    <n v="57382"/>
    <n v="60.28"/>
    <x v="1"/>
    <x v="3"/>
  </r>
  <r>
    <x v="5"/>
    <n v="48319"/>
    <n v="49.99"/>
    <x v="1"/>
    <x v="2"/>
  </r>
  <r>
    <x v="3"/>
    <n v="32923"/>
    <n v="40.28"/>
    <x v="1"/>
    <x v="0"/>
  </r>
  <r>
    <x v="2"/>
    <n v="51535"/>
    <n v="60.37"/>
    <x v="2"/>
    <x v="3"/>
  </r>
  <r>
    <x v="1"/>
    <n v="56906"/>
    <n v="67.989999999999995"/>
    <x v="1"/>
    <x v="3"/>
  </r>
  <r>
    <x v="0"/>
    <n v="20642"/>
    <n v="14.81"/>
    <x v="0"/>
    <x v="1"/>
  </r>
  <r>
    <x v="1"/>
    <n v="28744"/>
    <n v="30.83"/>
    <x v="1"/>
    <x v="0"/>
  </r>
  <r>
    <x v="6"/>
    <n v="12008"/>
    <n v="13.14"/>
    <x v="0"/>
    <x v="1"/>
  </r>
  <r>
    <x v="2"/>
    <n v="37281"/>
    <n v="37.020000000000003"/>
    <x v="2"/>
    <x v="0"/>
  </r>
  <r>
    <x v="1"/>
    <n v="36173"/>
    <n v="39.75"/>
    <x v="1"/>
    <x v="0"/>
  </r>
  <r>
    <x v="2"/>
    <n v="18555"/>
    <n v="18.68"/>
    <x v="2"/>
    <x v="1"/>
  </r>
  <r>
    <x v="0"/>
    <n v="5816"/>
    <n v="7.15"/>
    <x v="0"/>
    <x v="1"/>
  </r>
  <r>
    <x v="3"/>
    <n v="13919"/>
    <n v="17.63"/>
    <x v="1"/>
    <x v="1"/>
  </r>
  <r>
    <x v="0"/>
    <n v="9161"/>
    <n v="8.8000000000000007"/>
    <x v="0"/>
    <x v="1"/>
  </r>
  <r>
    <x v="6"/>
    <n v="18931"/>
    <n v="23.43"/>
    <x v="0"/>
    <x v="1"/>
  </r>
  <r>
    <x v="5"/>
    <n v="43316"/>
    <n v="56.32"/>
    <x v="1"/>
    <x v="2"/>
  </r>
  <r>
    <x v="6"/>
    <n v="16661"/>
    <n v="13.22"/>
    <x v="0"/>
    <x v="1"/>
  </r>
  <r>
    <x v="2"/>
    <n v="57848"/>
    <n v="58.76"/>
    <x v="2"/>
    <x v="3"/>
  </r>
  <r>
    <x v="2"/>
    <n v="33112"/>
    <n v="39.43"/>
    <x v="2"/>
    <x v="0"/>
  </r>
  <r>
    <x v="6"/>
    <n v="52222"/>
    <n v="75.89"/>
    <x v="0"/>
    <x v="3"/>
  </r>
  <r>
    <x v="6"/>
    <n v="43027"/>
    <n v="56.57"/>
    <x v="0"/>
    <x v="2"/>
  </r>
  <r>
    <x v="0"/>
    <n v="29325"/>
    <n v="29.47"/>
    <x v="0"/>
    <x v="0"/>
  </r>
  <r>
    <x v="5"/>
    <n v="47388"/>
    <n v="44.36"/>
    <x v="1"/>
    <x v="2"/>
  </r>
  <r>
    <x v="3"/>
    <n v="5212"/>
    <n v="5.85"/>
    <x v="1"/>
    <x v="1"/>
  </r>
  <r>
    <x v="6"/>
    <n v="56428"/>
    <n v="53.8"/>
    <x v="0"/>
    <x v="3"/>
  </r>
  <r>
    <x v="5"/>
    <n v="24693"/>
    <n v="28.02"/>
    <x v="1"/>
    <x v="1"/>
  </r>
  <r>
    <x v="4"/>
    <n v="16997"/>
    <n v="22.28"/>
    <x v="2"/>
    <x v="1"/>
  </r>
  <r>
    <x v="0"/>
    <n v="26126"/>
    <n v="24.49"/>
    <x v="0"/>
    <x v="0"/>
  </r>
  <r>
    <x v="0"/>
    <n v="5269"/>
    <n v="5.63"/>
    <x v="0"/>
    <x v="1"/>
  </r>
  <r>
    <x v="6"/>
    <n v="46039"/>
    <n v="59.7"/>
    <x v="0"/>
    <x v="2"/>
  </r>
  <r>
    <x v="6"/>
    <n v="12583"/>
    <n v="13.1"/>
    <x v="0"/>
    <x v="1"/>
  </r>
  <r>
    <x v="6"/>
    <n v="42007"/>
    <n v="56.48"/>
    <x v="0"/>
    <x v="2"/>
  </r>
  <r>
    <x v="0"/>
    <n v="11383"/>
    <n v="11.61"/>
    <x v="0"/>
    <x v="1"/>
  </r>
  <r>
    <x v="6"/>
    <n v="24407"/>
    <n v="26.19"/>
    <x v="0"/>
    <x v="1"/>
  </r>
  <r>
    <x v="5"/>
    <n v="36579"/>
    <n v="36.15"/>
    <x v="1"/>
    <x v="0"/>
  </r>
  <r>
    <x v="3"/>
    <n v="52619"/>
    <n v="55.63"/>
    <x v="1"/>
    <x v="3"/>
  </r>
  <r>
    <x v="3"/>
    <n v="25903"/>
    <n v="22.66"/>
    <x v="1"/>
    <x v="0"/>
  </r>
  <r>
    <x v="3"/>
    <n v="15645"/>
    <n v="16.04"/>
    <x v="1"/>
    <x v="1"/>
  </r>
  <r>
    <x v="6"/>
    <n v="32133"/>
    <n v="40.82"/>
    <x v="0"/>
    <x v="0"/>
  </r>
  <r>
    <x v="5"/>
    <n v="7770"/>
    <n v="10.61"/>
    <x v="1"/>
    <x v="1"/>
  </r>
  <r>
    <x v="6"/>
    <n v="21748"/>
    <n v="27.54"/>
    <x v="0"/>
    <x v="1"/>
  </r>
  <r>
    <x v="2"/>
    <n v="55970"/>
    <n v="61.22"/>
    <x v="2"/>
    <x v="3"/>
  </r>
  <r>
    <x v="1"/>
    <n v="33991"/>
    <n v="37.04"/>
    <x v="1"/>
    <x v="0"/>
  </r>
  <r>
    <x v="6"/>
    <n v="46486"/>
    <n v="56.53"/>
    <x v="0"/>
    <x v="2"/>
  </r>
  <r>
    <x v="5"/>
    <n v="13453"/>
    <n v="16.23"/>
    <x v="1"/>
    <x v="1"/>
  </r>
  <r>
    <x v="5"/>
    <n v="54358"/>
    <n v="57.24"/>
    <x v="1"/>
    <x v="3"/>
  </r>
  <r>
    <x v="6"/>
    <n v="11754"/>
    <n v="16.53"/>
    <x v="0"/>
    <x v="1"/>
  </r>
  <r>
    <x v="3"/>
    <n v="37078"/>
    <n v="40.96"/>
    <x v="1"/>
    <x v="0"/>
  </r>
  <r>
    <x v="1"/>
    <n v="31798"/>
    <n v="30.71"/>
    <x v="1"/>
    <x v="0"/>
  </r>
  <r>
    <x v="6"/>
    <n v="10222"/>
    <n v="14.87"/>
    <x v="0"/>
    <x v="1"/>
  </r>
  <r>
    <x v="2"/>
    <n v="31885"/>
    <n v="39.340000000000003"/>
    <x v="2"/>
    <x v="0"/>
  </r>
  <r>
    <x v="5"/>
    <n v="16337"/>
    <n v="14.96"/>
    <x v="1"/>
    <x v="1"/>
  </r>
  <r>
    <x v="1"/>
    <n v="22414"/>
    <n v="21.48"/>
    <x v="1"/>
    <x v="1"/>
  </r>
  <r>
    <x v="5"/>
    <n v="6711"/>
    <n v="7.44"/>
    <x v="1"/>
    <x v="1"/>
  </r>
  <r>
    <x v="4"/>
    <n v="31679"/>
    <n v="25.93"/>
    <x v="2"/>
    <x v="0"/>
  </r>
  <r>
    <x v="3"/>
    <n v="54814"/>
    <n v="61.37"/>
    <x v="1"/>
    <x v="3"/>
  </r>
  <r>
    <x v="5"/>
    <n v="53016"/>
    <n v="55.63"/>
    <x v="1"/>
    <x v="3"/>
  </r>
  <r>
    <x v="0"/>
    <n v="52019"/>
    <n v="67.19"/>
    <x v="0"/>
    <x v="3"/>
  </r>
  <r>
    <x v="2"/>
    <n v="31286"/>
    <n v="32.409999999999997"/>
    <x v="2"/>
    <x v="0"/>
  </r>
  <r>
    <x v="3"/>
    <n v="47421"/>
    <n v="53.06"/>
    <x v="1"/>
    <x v="2"/>
  </r>
  <r>
    <x v="5"/>
    <n v="8777"/>
    <n v="10.33"/>
    <x v="1"/>
    <x v="1"/>
  </r>
  <r>
    <x v="2"/>
    <n v="55709"/>
    <n v="68.44"/>
    <x v="2"/>
    <x v="3"/>
  </r>
  <r>
    <x v="4"/>
    <n v="43151"/>
    <n v="34.46"/>
    <x v="2"/>
    <x v="2"/>
  </r>
  <r>
    <x v="0"/>
    <n v="44391"/>
    <n v="62.25"/>
    <x v="0"/>
    <x v="2"/>
  </r>
  <r>
    <x v="5"/>
    <n v="13180"/>
    <n v="18.38"/>
    <x v="1"/>
    <x v="1"/>
  </r>
  <r>
    <x v="3"/>
    <n v="51309"/>
    <n v="63.08"/>
    <x v="1"/>
    <x v="3"/>
  </r>
  <r>
    <x v="4"/>
    <n v="24532"/>
    <n v="26.61"/>
    <x v="2"/>
    <x v="1"/>
  </r>
  <r>
    <x v="5"/>
    <n v="47893"/>
    <n v="59.48"/>
    <x v="1"/>
    <x v="2"/>
  </r>
  <r>
    <x v="1"/>
    <n v="49067"/>
    <n v="45.7"/>
    <x v="1"/>
    <x v="2"/>
  </r>
  <r>
    <x v="3"/>
    <n v="57075"/>
    <n v="59.76"/>
    <x v="1"/>
    <x v="3"/>
  </r>
  <r>
    <x v="1"/>
    <n v="46208"/>
    <n v="43.18"/>
    <x v="1"/>
    <x v="2"/>
  </r>
  <r>
    <x v="3"/>
    <n v="51090"/>
    <n v="75.89"/>
    <x v="1"/>
    <x v="3"/>
  </r>
  <r>
    <x v="0"/>
    <n v="18456"/>
    <n v="21.3"/>
    <x v="0"/>
    <x v="1"/>
  </r>
  <r>
    <x v="1"/>
    <n v="36346"/>
    <n v="41.94"/>
    <x v="1"/>
    <x v="0"/>
  </r>
  <r>
    <x v="2"/>
    <n v="29859"/>
    <n v="33.86"/>
    <x v="2"/>
    <x v="0"/>
  </r>
  <r>
    <x v="4"/>
    <n v="7052"/>
    <n v="6.88"/>
    <x v="2"/>
    <x v="1"/>
  </r>
  <r>
    <x v="2"/>
    <n v="34137"/>
    <n v="45.39"/>
    <x v="2"/>
    <x v="0"/>
  </r>
  <r>
    <x v="3"/>
    <n v="55783"/>
    <n v="59.17"/>
    <x v="1"/>
    <x v="3"/>
  </r>
  <r>
    <x v="0"/>
    <n v="28915"/>
    <n v="29.83"/>
    <x v="0"/>
    <x v="0"/>
  </r>
  <r>
    <x v="4"/>
    <n v="10901"/>
    <n v="11.5"/>
    <x v="2"/>
    <x v="1"/>
  </r>
  <r>
    <x v="4"/>
    <n v="35808"/>
    <n v="32.880000000000003"/>
    <x v="2"/>
    <x v="0"/>
  </r>
  <r>
    <x v="5"/>
    <n v="8876"/>
    <n v="11.48"/>
    <x v="1"/>
    <x v="1"/>
  </r>
  <r>
    <x v="0"/>
    <n v="52226"/>
    <n v="56.82"/>
    <x v="0"/>
    <x v="3"/>
  </r>
  <r>
    <x v="0"/>
    <n v="44026"/>
    <n v="52.23"/>
    <x v="0"/>
    <x v="2"/>
  </r>
  <r>
    <x v="0"/>
    <n v="35247"/>
    <n v="40.75"/>
    <x v="0"/>
    <x v="0"/>
  </r>
  <r>
    <x v="1"/>
    <n v="49468"/>
    <n v="51.62"/>
    <x v="1"/>
    <x v="2"/>
  </r>
  <r>
    <x v="5"/>
    <n v="16546"/>
    <n v="21.42"/>
    <x v="1"/>
    <x v="1"/>
  </r>
  <r>
    <x v="1"/>
    <n v="25588"/>
    <n v="29.17"/>
    <x v="1"/>
    <x v="0"/>
  </r>
  <r>
    <x v="2"/>
    <n v="51647"/>
    <n v="51.76"/>
    <x v="2"/>
    <x v="3"/>
  </r>
  <r>
    <x v="0"/>
    <n v="22100"/>
    <n v="22.53"/>
    <x v="0"/>
    <x v="1"/>
  </r>
  <r>
    <x v="1"/>
    <n v="24780"/>
    <n v="22.65"/>
    <x v="1"/>
    <x v="1"/>
  </r>
  <r>
    <x v="5"/>
    <n v="33482"/>
    <n v="34.94"/>
    <x v="1"/>
    <x v="0"/>
  </r>
  <r>
    <x v="6"/>
    <n v="25806"/>
    <n v="29.21"/>
    <x v="0"/>
    <x v="0"/>
  </r>
  <r>
    <x v="3"/>
    <n v="59254"/>
    <n v="69.66"/>
    <x v="1"/>
    <x v="3"/>
  </r>
  <r>
    <x v="4"/>
    <n v="18953"/>
    <n v="18.920000000000002"/>
    <x v="2"/>
    <x v="1"/>
  </r>
  <r>
    <x v="0"/>
    <n v="21275"/>
    <n v="21.62"/>
    <x v="0"/>
    <x v="1"/>
  </r>
  <r>
    <x v="1"/>
    <n v="6606"/>
    <n v="5.34"/>
    <x v="1"/>
    <x v="1"/>
  </r>
  <r>
    <x v="4"/>
    <n v="24446"/>
    <n v="25.67"/>
    <x v="2"/>
    <x v="1"/>
  </r>
  <r>
    <x v="3"/>
    <n v="26877"/>
    <n v="29.21"/>
    <x v="1"/>
    <x v="0"/>
  </r>
  <r>
    <x v="5"/>
    <n v="44673"/>
    <n v="42.85"/>
    <x v="1"/>
    <x v="2"/>
  </r>
  <r>
    <x v="3"/>
    <n v="59778"/>
    <n v="71.540000000000006"/>
    <x v="1"/>
    <x v="3"/>
  </r>
  <r>
    <x v="1"/>
    <n v="56767"/>
    <n v="51.96"/>
    <x v="1"/>
    <x v="3"/>
  </r>
  <r>
    <x v="5"/>
    <n v="59417"/>
    <n v="65.27"/>
    <x v="1"/>
    <x v="3"/>
  </r>
  <r>
    <x v="3"/>
    <n v="24404"/>
    <n v="27.27"/>
    <x v="1"/>
    <x v="1"/>
  </r>
  <r>
    <x v="4"/>
    <n v="37975"/>
    <n v="37.799999999999997"/>
    <x v="2"/>
    <x v="0"/>
  </r>
  <r>
    <x v="1"/>
    <n v="51138"/>
    <n v="53.8"/>
    <x v="1"/>
    <x v="3"/>
  </r>
  <r>
    <x v="2"/>
    <n v="45972"/>
    <n v="49.95"/>
    <x v="2"/>
    <x v="2"/>
  </r>
  <r>
    <x v="1"/>
    <n v="6058"/>
    <n v="5.73"/>
    <x v="1"/>
    <x v="1"/>
  </r>
  <r>
    <x v="1"/>
    <n v="30357"/>
    <n v="31.82"/>
    <x v="1"/>
    <x v="0"/>
  </r>
  <r>
    <x v="6"/>
    <n v="38641"/>
    <n v="46.75"/>
    <x v="0"/>
    <x v="0"/>
  </r>
  <r>
    <x v="0"/>
    <n v="48468"/>
    <n v="51.12"/>
    <x v="0"/>
    <x v="2"/>
  </r>
  <r>
    <x v="2"/>
    <n v="53325"/>
    <n v="49.54"/>
    <x v="2"/>
    <x v="3"/>
  </r>
  <r>
    <x v="2"/>
    <n v="32037"/>
    <n v="43.92"/>
    <x v="2"/>
    <x v="0"/>
  </r>
  <r>
    <x v="2"/>
    <n v="36487"/>
    <n v="41.28"/>
    <x v="2"/>
    <x v="0"/>
  </r>
  <r>
    <x v="1"/>
    <n v="10447"/>
    <n v="10.06"/>
    <x v="1"/>
    <x v="1"/>
  </r>
  <r>
    <x v="2"/>
    <n v="18800"/>
    <n v="23.94"/>
    <x v="2"/>
    <x v="1"/>
  </r>
  <r>
    <x v="6"/>
    <n v="34271"/>
    <n v="40.6"/>
    <x v="0"/>
    <x v="0"/>
  </r>
  <r>
    <x v="1"/>
    <n v="16110"/>
    <n v="14.98"/>
    <x v="1"/>
    <x v="1"/>
  </r>
  <r>
    <x v="1"/>
    <n v="27934"/>
    <n v="38.11"/>
    <x v="1"/>
    <x v="0"/>
  </r>
  <r>
    <x v="6"/>
    <n v="57298"/>
    <n v="72.33"/>
    <x v="0"/>
    <x v="3"/>
  </r>
  <r>
    <x v="1"/>
    <n v="14695"/>
    <n v="17.239999999999998"/>
    <x v="1"/>
    <x v="1"/>
  </r>
  <r>
    <x v="1"/>
    <n v="49398"/>
    <n v="43.25"/>
    <x v="1"/>
    <x v="2"/>
  </r>
  <r>
    <x v="7"/>
    <m/>
    <m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/>
  <pivotFields count="5">
    <pivotField axis="axisRow" showAll="0">
      <items count="9">
        <item x="5"/>
        <item x="2"/>
        <item x="3"/>
        <item x="6"/>
        <item x="4"/>
        <item x="0"/>
        <item x="1"/>
        <item x="7"/>
        <item t="default"/>
      </items>
    </pivotField>
    <pivotField showAll="0"/>
    <pivotField dataField="1" showAll="0"/>
    <pivotField axis="axisRow" showAll="0">
      <items count="5">
        <item x="2"/>
        <item x="1"/>
        <item x="0"/>
        <item h="1" x="3"/>
        <item t="default"/>
      </items>
    </pivotField>
    <pivotField axis="axisCol" showAll="0">
      <items count="6">
        <item x="2"/>
        <item x="1"/>
        <item x="0"/>
        <item x="3"/>
        <item x="4"/>
        <item t="default"/>
      </items>
    </pivotField>
  </pivotFields>
  <rowFields count="2">
    <field x="3"/>
    <field x="0"/>
  </rowFields>
  <rowItems count="11">
    <i>
      <x/>
    </i>
    <i r="1">
      <x v="1"/>
    </i>
    <i r="1">
      <x v="4"/>
    </i>
    <i>
      <x v="1"/>
    </i>
    <i r="1">
      <x/>
    </i>
    <i r="1">
      <x v="2"/>
    </i>
    <i r="1">
      <x v="6"/>
    </i>
    <i>
      <x v="2"/>
    </i>
    <i r="1">
      <x v="3"/>
    </i>
    <i r="1">
      <x v="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Brake Wear" fld="2" subtotal="average" baseField="3" baseItem="0"/>
  </dataField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2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 selected="0">
            <x v="3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3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3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3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4" count="1" selected="0">
            <x v="3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4" count="1" selected="0">
            <x v="3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4" count="1" selected="0">
            <x v="3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 selected="0">
            <x v="0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F13" sqref="F13"/>
    </sheetView>
  </sheetViews>
  <sheetFormatPr defaultRowHeight="14.5" x14ac:dyDescent="0.35"/>
  <cols>
    <col min="1" max="1" width="20.7265625" bestFit="1" customWidth="1"/>
    <col min="2" max="2" width="15.6328125" bestFit="1" customWidth="1"/>
    <col min="3" max="6" width="11.81640625" bestFit="1" customWidth="1"/>
    <col min="7" max="7" width="8" bestFit="1" customWidth="1"/>
    <col min="8" max="8" width="5.81640625" bestFit="1" customWidth="1"/>
    <col min="9" max="11" width="11.81640625" bestFit="1" customWidth="1"/>
    <col min="12" max="12" width="5.81640625" bestFit="1" customWidth="1"/>
    <col min="13" max="13" width="6.81640625" bestFit="1" customWidth="1"/>
    <col min="14" max="14" width="8.81640625" bestFit="1" customWidth="1"/>
    <col min="15" max="16" width="11.81640625" bestFit="1" customWidth="1"/>
    <col min="17" max="17" width="6.26953125" bestFit="1" customWidth="1"/>
    <col min="18" max="18" width="11.81640625" bestFit="1" customWidth="1"/>
    <col min="19" max="19" width="8.81640625" bestFit="1" customWidth="1"/>
    <col min="20" max="20" width="9.08984375" bestFit="1" customWidth="1"/>
    <col min="21" max="21" width="9.26953125" bestFit="1" customWidth="1"/>
    <col min="22" max="22" width="11.81640625" bestFit="1" customWidth="1"/>
    <col min="23" max="23" width="6.81640625" bestFit="1" customWidth="1"/>
    <col min="24" max="24" width="8.1796875" bestFit="1" customWidth="1"/>
    <col min="25" max="25" width="9.08984375" bestFit="1" customWidth="1"/>
    <col min="26" max="29" width="11.81640625" bestFit="1" customWidth="1"/>
    <col min="30" max="30" width="9.08984375" bestFit="1" customWidth="1"/>
    <col min="31" max="31" width="13.6328125" bestFit="1" customWidth="1"/>
    <col min="32" max="32" width="8.1796875" bestFit="1" customWidth="1"/>
    <col min="33" max="33" width="8.81640625" bestFit="1" customWidth="1"/>
    <col min="34" max="34" width="11.81640625" bestFit="1" customWidth="1"/>
    <col min="35" max="35" width="9.08984375" bestFit="1" customWidth="1"/>
    <col min="36" max="36" width="11.1796875" bestFit="1" customWidth="1"/>
    <col min="37" max="37" width="11.81640625" bestFit="1" customWidth="1"/>
  </cols>
  <sheetData>
    <row r="3" spans="1:6" x14ac:dyDescent="0.35">
      <c r="A3" s="17" t="s">
        <v>31</v>
      </c>
      <c r="B3" s="17" t="s">
        <v>37</v>
      </c>
    </row>
    <row r="4" spans="1:6" x14ac:dyDescent="0.35">
      <c r="A4" s="17" t="s">
        <v>29</v>
      </c>
      <c r="B4" t="s">
        <v>35</v>
      </c>
      <c r="C4" t="s">
        <v>33</v>
      </c>
      <c r="D4" t="s">
        <v>34</v>
      </c>
      <c r="E4" t="s">
        <v>36</v>
      </c>
      <c r="F4" t="s">
        <v>30</v>
      </c>
    </row>
    <row r="5" spans="1:6" x14ac:dyDescent="0.35">
      <c r="A5" s="18" t="s">
        <v>9</v>
      </c>
      <c r="B5" s="20">
        <v>43.844000000000001</v>
      </c>
      <c r="C5" s="20">
        <v>19.813124999999999</v>
      </c>
      <c r="D5" s="20">
        <v>35.907692307692308</v>
      </c>
      <c r="E5" s="20">
        <v>64.656999999999996</v>
      </c>
      <c r="F5" s="20">
        <v>37.490909090909092</v>
      </c>
    </row>
    <row r="6" spans="1:6" x14ac:dyDescent="0.35">
      <c r="A6" s="19" t="s">
        <v>8</v>
      </c>
      <c r="B6" s="20">
        <v>46.41</v>
      </c>
      <c r="C6" s="20">
        <v>22.13</v>
      </c>
      <c r="D6" s="20">
        <v>38.096666666666664</v>
      </c>
      <c r="E6" s="20">
        <v>65.298888888888882</v>
      </c>
      <c r="F6" s="20">
        <v>44.467692307692303</v>
      </c>
    </row>
    <row r="7" spans="1:6" x14ac:dyDescent="0.35">
      <c r="A7" s="19" t="s">
        <v>11</v>
      </c>
      <c r="B7" s="20">
        <v>42.133333333333333</v>
      </c>
      <c r="C7" s="20">
        <v>18.423000000000002</v>
      </c>
      <c r="D7" s="20">
        <v>30.982499999999998</v>
      </c>
      <c r="E7" s="20">
        <v>58.88</v>
      </c>
      <c r="F7" s="20">
        <v>27.413333333333334</v>
      </c>
    </row>
    <row r="8" spans="1:6" x14ac:dyDescent="0.35">
      <c r="A8" s="18" t="s">
        <v>7</v>
      </c>
      <c r="B8" s="20">
        <v>48.447142857142858</v>
      </c>
      <c r="C8" s="20">
        <v>14.735625000000001</v>
      </c>
      <c r="D8" s="20">
        <v>36.375769230769237</v>
      </c>
      <c r="E8" s="20">
        <v>60.836842105263152</v>
      </c>
      <c r="F8" s="20">
        <v>35.730439560439557</v>
      </c>
    </row>
    <row r="9" spans="1:6" x14ac:dyDescent="0.35">
      <c r="A9" s="19" t="s">
        <v>12</v>
      </c>
      <c r="B9" s="20">
        <v>50.6</v>
      </c>
      <c r="C9" s="20">
        <v>14.563571428571427</v>
      </c>
      <c r="D9" s="20">
        <v>35.762500000000003</v>
      </c>
      <c r="E9" s="20">
        <v>55.205000000000005</v>
      </c>
      <c r="F9" s="20">
        <v>32.109310344827591</v>
      </c>
    </row>
    <row r="10" spans="1:6" x14ac:dyDescent="0.35">
      <c r="A10" s="19" t="s">
        <v>10</v>
      </c>
      <c r="B10" s="20">
        <v>54.78</v>
      </c>
      <c r="C10" s="20">
        <v>16.508000000000003</v>
      </c>
      <c r="D10" s="20">
        <v>36.801249999999996</v>
      </c>
      <c r="E10" s="20">
        <v>65.626666666666665</v>
      </c>
      <c r="F10" s="20">
        <v>39.98931034482758</v>
      </c>
    </row>
    <row r="11" spans="1:6" x14ac:dyDescent="0.35">
      <c r="A11" s="19" t="s">
        <v>6</v>
      </c>
      <c r="B11" s="20">
        <v>45.1</v>
      </c>
      <c r="C11" s="20">
        <v>12.821250000000001</v>
      </c>
      <c r="D11" s="20">
        <v>36.307857142857145</v>
      </c>
      <c r="E11" s="20">
        <v>58.507499999999993</v>
      </c>
      <c r="F11" s="20">
        <v>35.169999999999995</v>
      </c>
    </row>
    <row r="12" spans="1:6" x14ac:dyDescent="0.35">
      <c r="A12" s="18" t="s">
        <v>5</v>
      </c>
      <c r="B12" s="20">
        <v>54.540909090909082</v>
      </c>
      <c r="C12" s="20">
        <v>15.220434782608697</v>
      </c>
      <c r="D12" s="20">
        <v>36.003999999999998</v>
      </c>
      <c r="E12" s="20">
        <v>60.15</v>
      </c>
      <c r="F12" s="20">
        <v>34.583859649122822</v>
      </c>
    </row>
    <row r="13" spans="1:6" x14ac:dyDescent="0.35">
      <c r="A13" s="19" t="s">
        <v>13</v>
      </c>
      <c r="B13" s="20">
        <v>54.58</v>
      </c>
      <c r="C13" s="20">
        <v>17.348888888888887</v>
      </c>
      <c r="D13" s="20">
        <v>41.061250000000001</v>
      </c>
      <c r="E13" s="20">
        <v>67.339999999999989</v>
      </c>
      <c r="F13" s="20">
        <v>38.382000000000005</v>
      </c>
    </row>
    <row r="14" spans="1:6" x14ac:dyDescent="0.35">
      <c r="A14" s="19" t="s">
        <v>4</v>
      </c>
      <c r="B14" s="20">
        <v>54.508333333333333</v>
      </c>
      <c r="C14" s="20">
        <v>13.852142857142857</v>
      </c>
      <c r="D14" s="20">
        <v>30.224285714285713</v>
      </c>
      <c r="E14" s="20">
        <v>55.835999999999999</v>
      </c>
      <c r="F14" s="20">
        <v>31.616562500000011</v>
      </c>
    </row>
    <row r="15" spans="1:6" x14ac:dyDescent="0.35">
      <c r="A15" s="18" t="s">
        <v>30</v>
      </c>
      <c r="B15" s="20">
        <v>49.914333333333325</v>
      </c>
      <c r="C15" s="20">
        <v>16.036901408450703</v>
      </c>
      <c r="D15" s="20">
        <v>36.159814814814816</v>
      </c>
      <c r="E15" s="20">
        <v>61.720810810810811</v>
      </c>
      <c r="F15" s="20">
        <v>35.793489583333333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H40" sqref="H40"/>
    </sheetView>
  </sheetViews>
  <sheetFormatPr defaultRowHeight="14.5" x14ac:dyDescent="0.35"/>
  <cols>
    <col min="4" max="4" width="12.726562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1</v>
      </c>
      <c r="E1" t="s">
        <v>32</v>
      </c>
    </row>
    <row r="2" spans="1:8" x14ac:dyDescent="0.35">
      <c r="A2" t="s">
        <v>12</v>
      </c>
      <c r="B2">
        <v>50677</v>
      </c>
      <c r="C2">
        <v>54.2</v>
      </c>
      <c r="D2" t="str">
        <f>_xlfn.XLOOKUP(A2,Company!A:A,Company!B:B)</f>
        <v>Pontoon Cars</v>
      </c>
      <c r="E2" t="str" cm="1">
        <f t="array" ref="E2">_xlfn.IFS(B2&gt;G$7,H$7,B2&gt;G$6,H$6,B2&gt;G$5,H$5,B2&gt;G$4,H$4)</f>
        <v>Very High</v>
      </c>
    </row>
    <row r="3" spans="1:8" x14ac:dyDescent="0.35">
      <c r="A3" t="s">
        <v>12</v>
      </c>
      <c r="B3">
        <v>12714</v>
      </c>
      <c r="C3">
        <v>14.51</v>
      </c>
      <c r="D3" t="str">
        <f>_xlfn.XLOOKUP(A3,Company!A:A,Company!B:B)</f>
        <v>Pontoon Cars</v>
      </c>
      <c r="E3" t="str" cm="1">
        <f t="array" ref="E3">_xlfn.IFS(B3&gt;G$7,H$7,B3&gt;G$6,H$6,B3&gt;G$5,H$5,B3&gt;G$4,H$4)</f>
        <v>Low</v>
      </c>
      <c r="G3" t="s">
        <v>22</v>
      </c>
      <c r="H3" t="s">
        <v>32</v>
      </c>
    </row>
    <row r="4" spans="1:8" x14ac:dyDescent="0.35">
      <c r="A4" t="s">
        <v>12</v>
      </c>
      <c r="B4">
        <v>13964</v>
      </c>
      <c r="C4">
        <v>13.97</v>
      </c>
      <c r="D4" t="str">
        <f>_xlfn.XLOOKUP(A4,Company!A:A,Company!B:B)</f>
        <v>Pontoon Cars</v>
      </c>
      <c r="E4" t="str" cm="1">
        <f t="array" ref="E4">_xlfn.IFS(B4&gt;G$7,H$7,B4&gt;G$6,H$6,B4&gt;G$5,H$5,B4&gt;G$4,H$4)</f>
        <v>Low</v>
      </c>
      <c r="G4">
        <v>0</v>
      </c>
      <c r="H4" t="s">
        <v>33</v>
      </c>
    </row>
    <row r="5" spans="1:8" x14ac:dyDescent="0.35">
      <c r="A5" t="s">
        <v>12</v>
      </c>
      <c r="B5">
        <v>11442</v>
      </c>
      <c r="C5">
        <v>13.63</v>
      </c>
      <c r="D5" t="str">
        <f>_xlfn.XLOOKUP(A5,Company!A:A,Company!B:B)</f>
        <v>Pontoon Cars</v>
      </c>
      <c r="E5" t="str" cm="1">
        <f t="array" ref="E5">_xlfn.IFS(B5&gt;G$7,H$7,B5&gt;G$6,H$6,B5&gt;G$5,H$5,B5&gt;G$4,H$4)</f>
        <v>Low</v>
      </c>
      <c r="G5">
        <v>25000</v>
      </c>
      <c r="H5" t="s">
        <v>34</v>
      </c>
    </row>
    <row r="6" spans="1:8" x14ac:dyDescent="0.35">
      <c r="A6" t="s">
        <v>12</v>
      </c>
      <c r="B6">
        <v>30156</v>
      </c>
      <c r="C6">
        <v>35.49</v>
      </c>
      <c r="D6" t="str">
        <f>_xlfn.XLOOKUP(A6,Company!A:A,Company!B:B)</f>
        <v>Pontoon Cars</v>
      </c>
      <c r="E6" t="str" cm="1">
        <f t="array" ref="E6">_xlfn.IFS(B6&gt;G$7,H$7,B6&gt;G$6,H$6,B6&gt;G$5,H$5,B6&gt;G$4,H$4)</f>
        <v>Medium</v>
      </c>
      <c r="G6">
        <v>40000</v>
      </c>
      <c r="H6" t="s">
        <v>35</v>
      </c>
    </row>
    <row r="7" spans="1:8" x14ac:dyDescent="0.35">
      <c r="A7" t="s">
        <v>12</v>
      </c>
      <c r="B7">
        <v>52947</v>
      </c>
      <c r="C7">
        <v>51.22</v>
      </c>
      <c r="D7" t="str">
        <f>_xlfn.XLOOKUP(A7,Company!A:A,Company!B:B)</f>
        <v>Pontoon Cars</v>
      </c>
      <c r="E7" t="str" cm="1">
        <f t="array" ref="E7">_xlfn.IFS(B7&gt;G$7,H$7,B7&gt;G$6,H$6,B7&gt;G$5,H$5,B7&gt;G$4,H$4)</f>
        <v>Very High</v>
      </c>
      <c r="G7">
        <v>50000</v>
      </c>
      <c r="H7" t="s">
        <v>36</v>
      </c>
    </row>
    <row r="8" spans="1:8" x14ac:dyDescent="0.35">
      <c r="A8" t="s">
        <v>12</v>
      </c>
      <c r="B8">
        <v>11358</v>
      </c>
      <c r="C8">
        <v>11</v>
      </c>
      <c r="D8" t="str">
        <f>_xlfn.XLOOKUP(A8,Company!A:A,Company!B:B)</f>
        <v>Pontoon Cars</v>
      </c>
      <c r="E8" t="str" cm="1">
        <f t="array" ref="E8">_xlfn.IFS(B8&gt;G$7,H$7,B8&gt;G$6,H$6,B8&gt;G$5,H$5,B8&gt;G$4,H$4)</f>
        <v>Low</v>
      </c>
    </row>
    <row r="9" spans="1:8" x14ac:dyDescent="0.35">
      <c r="A9" t="s">
        <v>12</v>
      </c>
      <c r="B9">
        <v>51268</v>
      </c>
      <c r="C9">
        <v>47.67</v>
      </c>
      <c r="D9" t="str">
        <f>_xlfn.XLOOKUP(A9,Company!A:A,Company!B:B)</f>
        <v>Pontoon Cars</v>
      </c>
      <c r="E9" t="str" cm="1">
        <f t="array" ref="E9">_xlfn.IFS(B9&gt;G$7,H$7,B9&gt;G$6,H$6,B9&gt;G$5,H$5,B9&gt;G$4,H$4)</f>
        <v>Very High</v>
      </c>
    </row>
    <row r="10" spans="1:8" x14ac:dyDescent="0.35">
      <c r="A10" t="s">
        <v>12</v>
      </c>
      <c r="B10">
        <v>27841</v>
      </c>
      <c r="C10">
        <v>36.47</v>
      </c>
      <c r="D10" t="str">
        <f>_xlfn.XLOOKUP(A10,Company!A:A,Company!B:B)</f>
        <v>Pontoon Cars</v>
      </c>
      <c r="E10" t="str" cm="1">
        <f t="array" ref="E10">_xlfn.IFS(B10&gt;G$7,H$7,B10&gt;G$6,H$6,B10&gt;G$5,H$5,B10&gt;G$4,H$4)</f>
        <v>Medium</v>
      </c>
    </row>
    <row r="11" spans="1:8" x14ac:dyDescent="0.35">
      <c r="A11" t="s">
        <v>12</v>
      </c>
      <c r="B11">
        <v>8392</v>
      </c>
      <c r="C11">
        <v>11.91</v>
      </c>
      <c r="D11" t="str">
        <f>_xlfn.XLOOKUP(A11,Company!A:A,Company!B:B)</f>
        <v>Pontoon Cars</v>
      </c>
      <c r="E11" t="str" cm="1">
        <f t="array" ref="E11">_xlfn.IFS(B11&gt;G$7,H$7,B11&gt;G$6,H$6,B11&gt;G$5,H$5,B11&gt;G$4,H$4)</f>
        <v>Low</v>
      </c>
    </row>
    <row r="12" spans="1:8" x14ac:dyDescent="0.35">
      <c r="A12" t="s">
        <v>12</v>
      </c>
      <c r="B12">
        <v>48319</v>
      </c>
      <c r="C12">
        <v>49.99</v>
      </c>
      <c r="D12" t="str">
        <f>_xlfn.XLOOKUP(A12,Company!A:A,Company!B:B)</f>
        <v>Pontoon Cars</v>
      </c>
      <c r="E12" t="str" cm="1">
        <f t="array" ref="E12">_xlfn.IFS(B12&gt;G$7,H$7,B12&gt;G$6,H$6,B12&gt;G$5,H$5,B12&gt;G$4,H$4)</f>
        <v>High</v>
      </c>
    </row>
    <row r="13" spans="1:8" x14ac:dyDescent="0.35">
      <c r="A13" t="s">
        <v>12</v>
      </c>
      <c r="B13">
        <v>43316</v>
      </c>
      <c r="C13">
        <v>56.32</v>
      </c>
      <c r="D13" t="str">
        <f>_xlfn.XLOOKUP(A13,Company!A:A,Company!B:B)</f>
        <v>Pontoon Cars</v>
      </c>
      <c r="E13" t="str" cm="1">
        <f t="array" ref="E13">_xlfn.IFS(B13&gt;G$7,H$7,B13&gt;G$6,H$6,B13&gt;G$5,H$5,B13&gt;G$4,H$4)</f>
        <v>High</v>
      </c>
    </row>
    <row r="14" spans="1:8" x14ac:dyDescent="0.35">
      <c r="A14" t="s">
        <v>12</v>
      </c>
      <c r="B14">
        <v>47388</v>
      </c>
      <c r="C14">
        <v>44.36</v>
      </c>
      <c r="D14" t="str">
        <f>_xlfn.XLOOKUP(A14,Company!A:A,Company!B:B)</f>
        <v>Pontoon Cars</v>
      </c>
      <c r="E14" t="str" cm="1">
        <f t="array" ref="E14">_xlfn.IFS(B14&gt;G$7,H$7,B14&gt;G$6,H$6,B14&gt;G$5,H$5,B14&gt;G$4,H$4)</f>
        <v>High</v>
      </c>
    </row>
    <row r="15" spans="1:8" x14ac:dyDescent="0.35">
      <c r="A15" t="s">
        <v>12</v>
      </c>
      <c r="B15">
        <v>24693</v>
      </c>
      <c r="C15">
        <v>28.02</v>
      </c>
      <c r="D15" t="str">
        <f>_xlfn.XLOOKUP(A15,Company!A:A,Company!B:B)</f>
        <v>Pontoon Cars</v>
      </c>
      <c r="E15" t="str" cm="1">
        <f t="array" ref="E15">_xlfn.IFS(B15&gt;G$7,H$7,B15&gt;G$6,H$6,B15&gt;G$5,H$5,B15&gt;G$4,H$4)</f>
        <v>Low</v>
      </c>
    </row>
    <row r="16" spans="1:8" x14ac:dyDescent="0.35">
      <c r="A16" t="s">
        <v>12</v>
      </c>
      <c r="B16">
        <v>36579</v>
      </c>
      <c r="C16">
        <v>36.15</v>
      </c>
      <c r="D16" t="str">
        <f>_xlfn.XLOOKUP(A16,Company!A:A,Company!B:B)</f>
        <v>Pontoon Cars</v>
      </c>
      <c r="E16" t="str" cm="1">
        <f t="array" ref="E16">_xlfn.IFS(B16&gt;G$7,H$7,B16&gt;G$6,H$6,B16&gt;G$5,H$5,B16&gt;G$4,H$4)</f>
        <v>Medium</v>
      </c>
    </row>
    <row r="17" spans="1:5" x14ac:dyDescent="0.35">
      <c r="A17" t="s">
        <v>12</v>
      </c>
      <c r="B17">
        <v>7770</v>
      </c>
      <c r="C17">
        <v>10.61</v>
      </c>
      <c r="D17" t="str">
        <f>_xlfn.XLOOKUP(A17,Company!A:A,Company!B:B)</f>
        <v>Pontoon Cars</v>
      </c>
      <c r="E17" t="str" cm="1">
        <f t="array" ref="E17">_xlfn.IFS(B17&gt;G$7,H$7,B17&gt;G$6,H$6,B17&gt;G$5,H$5,B17&gt;G$4,H$4)</f>
        <v>Low</v>
      </c>
    </row>
    <row r="18" spans="1:5" x14ac:dyDescent="0.35">
      <c r="A18" t="s">
        <v>12</v>
      </c>
      <c r="B18">
        <v>13453</v>
      </c>
      <c r="C18">
        <v>16.23</v>
      </c>
      <c r="D18" t="str">
        <f>_xlfn.XLOOKUP(A18,Company!A:A,Company!B:B)</f>
        <v>Pontoon Cars</v>
      </c>
      <c r="E18" t="str" cm="1">
        <f t="array" ref="E18">_xlfn.IFS(B18&gt;G$7,H$7,B18&gt;G$6,H$6,B18&gt;G$5,H$5,B18&gt;G$4,H$4)</f>
        <v>Low</v>
      </c>
    </row>
    <row r="19" spans="1:5" x14ac:dyDescent="0.35">
      <c r="A19" t="s">
        <v>12</v>
      </c>
      <c r="B19">
        <v>54358</v>
      </c>
      <c r="C19">
        <v>57.24</v>
      </c>
      <c r="D19" t="str">
        <f>_xlfn.XLOOKUP(A19,Company!A:A,Company!B:B)</f>
        <v>Pontoon Cars</v>
      </c>
      <c r="E19" t="str" cm="1">
        <f t="array" ref="E19">_xlfn.IFS(B19&gt;G$7,H$7,B19&gt;G$6,H$6,B19&gt;G$5,H$5,B19&gt;G$4,H$4)</f>
        <v>Very High</v>
      </c>
    </row>
    <row r="20" spans="1:5" x14ac:dyDescent="0.35">
      <c r="A20" t="s">
        <v>12</v>
      </c>
      <c r="B20">
        <v>16337</v>
      </c>
      <c r="C20">
        <v>14.96</v>
      </c>
      <c r="D20" t="str">
        <f>_xlfn.XLOOKUP(A20,Company!A:A,Company!B:B)</f>
        <v>Pontoon Cars</v>
      </c>
      <c r="E20" t="str" cm="1">
        <f t="array" ref="E20">_xlfn.IFS(B20&gt;G$7,H$7,B20&gt;G$6,H$6,B20&gt;G$5,H$5,B20&gt;G$4,H$4)</f>
        <v>Low</v>
      </c>
    </row>
    <row r="21" spans="1:5" x14ac:dyDescent="0.35">
      <c r="A21" t="s">
        <v>12</v>
      </c>
      <c r="B21">
        <v>6711</v>
      </c>
      <c r="C21">
        <v>7.44</v>
      </c>
      <c r="D21" t="str">
        <f>_xlfn.XLOOKUP(A21,Company!A:A,Company!B:B)</f>
        <v>Pontoon Cars</v>
      </c>
      <c r="E21" t="str" cm="1">
        <f t="array" ref="E21">_xlfn.IFS(B21&gt;G$7,H$7,B21&gt;G$6,H$6,B21&gt;G$5,H$5,B21&gt;G$4,H$4)</f>
        <v>Low</v>
      </c>
    </row>
    <row r="22" spans="1:5" x14ac:dyDescent="0.35">
      <c r="A22" t="s">
        <v>12</v>
      </c>
      <c r="B22">
        <v>53016</v>
      </c>
      <c r="C22">
        <v>55.63</v>
      </c>
      <c r="D22" t="str">
        <f>_xlfn.XLOOKUP(A22,Company!A:A,Company!B:B)</f>
        <v>Pontoon Cars</v>
      </c>
      <c r="E22" t="str" cm="1">
        <f t="array" ref="E22">_xlfn.IFS(B22&gt;G$7,H$7,B22&gt;G$6,H$6,B22&gt;G$5,H$5,B22&gt;G$4,H$4)</f>
        <v>Very High</v>
      </c>
    </row>
    <row r="23" spans="1:5" x14ac:dyDescent="0.35">
      <c r="A23" t="s">
        <v>12</v>
      </c>
      <c r="B23">
        <v>8777</v>
      </c>
      <c r="C23">
        <v>10.33</v>
      </c>
      <c r="D23" t="str">
        <f>_xlfn.XLOOKUP(A23,Company!A:A,Company!B:B)</f>
        <v>Pontoon Cars</v>
      </c>
      <c r="E23" t="str" cm="1">
        <f t="array" ref="E23">_xlfn.IFS(B23&gt;G$7,H$7,B23&gt;G$6,H$6,B23&gt;G$5,H$5,B23&gt;G$4,H$4)</f>
        <v>Low</v>
      </c>
    </row>
    <row r="24" spans="1:5" x14ac:dyDescent="0.35">
      <c r="A24" t="s">
        <v>12</v>
      </c>
      <c r="B24">
        <v>13180</v>
      </c>
      <c r="C24">
        <v>18.38</v>
      </c>
      <c r="D24" t="str">
        <f>_xlfn.XLOOKUP(A24,Company!A:A,Company!B:B)</f>
        <v>Pontoon Cars</v>
      </c>
      <c r="E24" t="str" cm="1">
        <f t="array" ref="E24">_xlfn.IFS(B24&gt;G$7,H$7,B24&gt;G$6,H$6,B24&gt;G$5,H$5,B24&gt;G$4,H$4)</f>
        <v>Low</v>
      </c>
    </row>
    <row r="25" spans="1:5" x14ac:dyDescent="0.35">
      <c r="A25" t="s">
        <v>12</v>
      </c>
      <c r="B25">
        <v>47893</v>
      </c>
      <c r="C25">
        <v>59.48</v>
      </c>
      <c r="D25" t="str">
        <f>_xlfn.XLOOKUP(A25,Company!A:A,Company!B:B)</f>
        <v>Pontoon Cars</v>
      </c>
      <c r="E25" t="str" cm="1">
        <f t="array" ref="E25">_xlfn.IFS(B25&gt;G$7,H$7,B25&gt;G$6,H$6,B25&gt;G$5,H$5,B25&gt;G$4,H$4)</f>
        <v>High</v>
      </c>
    </row>
    <row r="26" spans="1:5" x14ac:dyDescent="0.35">
      <c r="A26" t="s">
        <v>12</v>
      </c>
      <c r="B26">
        <v>8876</v>
      </c>
      <c r="C26">
        <v>11.48</v>
      </c>
      <c r="D26" t="str">
        <f>_xlfn.XLOOKUP(A26,Company!A:A,Company!B:B)</f>
        <v>Pontoon Cars</v>
      </c>
      <c r="E26" t="str" cm="1">
        <f t="array" ref="E26">_xlfn.IFS(B26&gt;G$7,H$7,B26&gt;G$6,H$6,B26&gt;G$5,H$5,B26&gt;G$4,H$4)</f>
        <v>Low</v>
      </c>
    </row>
    <row r="27" spans="1:5" x14ac:dyDescent="0.35">
      <c r="A27" t="s">
        <v>12</v>
      </c>
      <c r="B27">
        <v>16546</v>
      </c>
      <c r="C27">
        <v>21.42</v>
      </c>
      <c r="D27" t="str">
        <f>_xlfn.XLOOKUP(A27,Company!A:A,Company!B:B)</f>
        <v>Pontoon Cars</v>
      </c>
      <c r="E27" t="str" cm="1">
        <f t="array" ref="E27">_xlfn.IFS(B27&gt;G$7,H$7,B27&gt;G$6,H$6,B27&gt;G$5,H$5,B27&gt;G$4,H$4)</f>
        <v>Low</v>
      </c>
    </row>
    <row r="28" spans="1:5" x14ac:dyDescent="0.35">
      <c r="A28" t="s">
        <v>12</v>
      </c>
      <c r="B28">
        <v>33482</v>
      </c>
      <c r="C28">
        <v>34.94</v>
      </c>
      <c r="D28" t="str">
        <f>_xlfn.XLOOKUP(A28,Company!A:A,Company!B:B)</f>
        <v>Pontoon Cars</v>
      </c>
      <c r="E28" t="str" cm="1">
        <f t="array" ref="E28">_xlfn.IFS(B28&gt;G$7,H$7,B28&gt;G$6,H$6,B28&gt;G$5,H$5,B28&gt;G$4,H$4)</f>
        <v>Medium</v>
      </c>
    </row>
    <row r="29" spans="1:5" x14ac:dyDescent="0.35">
      <c r="A29" t="s">
        <v>12</v>
      </c>
      <c r="B29">
        <v>44673</v>
      </c>
      <c r="C29">
        <v>42.85</v>
      </c>
      <c r="D29" t="str">
        <f>_xlfn.XLOOKUP(A29,Company!A:A,Company!B:B)</f>
        <v>Pontoon Cars</v>
      </c>
      <c r="E29" t="str" cm="1">
        <f t="array" ref="E29">_xlfn.IFS(B29&gt;G$7,H$7,B29&gt;G$6,H$6,B29&gt;G$5,H$5,B29&gt;G$4,H$4)</f>
        <v>High</v>
      </c>
    </row>
    <row r="30" spans="1:5" x14ac:dyDescent="0.35">
      <c r="A30" t="s">
        <v>12</v>
      </c>
      <c r="B30">
        <v>59417</v>
      </c>
      <c r="C30">
        <v>65.27</v>
      </c>
      <c r="D30" t="str">
        <f>_xlfn.XLOOKUP(A30,Company!A:A,Company!B:B)</f>
        <v>Pontoon Cars</v>
      </c>
      <c r="E30" t="str" cm="1">
        <f t="array" ref="E30">_xlfn.IFS(B30&gt;G$7,H$7,B30&gt;G$6,H$6,B30&gt;G$5,H$5,B30&gt;G$4,H$4)</f>
        <v>Very High</v>
      </c>
    </row>
    <row r="31" spans="1:5" x14ac:dyDescent="0.35">
      <c r="A31" t="s">
        <v>8</v>
      </c>
      <c r="B31">
        <v>26502</v>
      </c>
      <c r="C31">
        <v>30.22</v>
      </c>
      <c r="D31" t="str">
        <f>_xlfn.XLOOKUP(A31,Company!A:A,Company!B:B)</f>
        <v>Phoenix Wheels</v>
      </c>
      <c r="E31" t="str" cm="1">
        <f t="array" ref="E31">_xlfn.IFS(B31&gt;G$7,H$7,B31&gt;G$6,H$6,B31&gt;G$5,H$5,B31&gt;G$4,H$4)</f>
        <v>Medium</v>
      </c>
    </row>
    <row r="32" spans="1:5" x14ac:dyDescent="0.35">
      <c r="A32" t="s">
        <v>8</v>
      </c>
      <c r="B32">
        <v>59763</v>
      </c>
      <c r="C32">
        <v>76.45</v>
      </c>
      <c r="D32" t="str">
        <f>_xlfn.XLOOKUP(A32,Company!A:A,Company!B:B)</f>
        <v>Phoenix Wheels</v>
      </c>
      <c r="E32" t="str" cm="1">
        <f t="array" ref="E32">_xlfn.IFS(B32&gt;G$7,H$7,B32&gt;G$6,H$6,B32&gt;G$5,H$5,B32&gt;G$4,H$4)</f>
        <v>Very High</v>
      </c>
    </row>
    <row r="33" spans="1:5" x14ac:dyDescent="0.35">
      <c r="A33" t="s">
        <v>8</v>
      </c>
      <c r="B33">
        <v>20574</v>
      </c>
      <c r="C33">
        <v>32.770000000000003</v>
      </c>
      <c r="D33" t="str">
        <f>_xlfn.XLOOKUP(A33,Company!A:A,Company!B:B)</f>
        <v>Phoenix Wheels</v>
      </c>
      <c r="E33" t="str" cm="1">
        <f t="array" ref="E33">_xlfn.IFS(B33&gt;G$7,H$7,B33&gt;G$6,H$6,B33&gt;G$5,H$5,B33&gt;G$4,H$4)</f>
        <v>Low</v>
      </c>
    </row>
    <row r="34" spans="1:5" x14ac:dyDescent="0.35">
      <c r="A34" t="s">
        <v>8</v>
      </c>
      <c r="B34">
        <v>57730</v>
      </c>
      <c r="C34">
        <v>90.27</v>
      </c>
      <c r="D34" t="str">
        <f>_xlfn.XLOOKUP(A34,Company!A:A,Company!B:B)</f>
        <v>Phoenix Wheels</v>
      </c>
      <c r="E34" t="str" cm="1">
        <f t="array" ref="E34">_xlfn.IFS(B34&gt;G$7,H$7,B34&gt;G$6,H$6,B34&gt;G$5,H$5,B34&gt;G$4,H$4)</f>
        <v>Very High</v>
      </c>
    </row>
    <row r="35" spans="1:5" x14ac:dyDescent="0.35">
      <c r="A35" t="s">
        <v>8</v>
      </c>
      <c r="B35">
        <v>11971</v>
      </c>
      <c r="C35">
        <v>16.09</v>
      </c>
      <c r="D35" t="str">
        <f>_xlfn.XLOOKUP(A35,Company!A:A,Company!B:B)</f>
        <v>Phoenix Wheels</v>
      </c>
      <c r="E35" t="str" cm="1">
        <f t="array" ref="E35">_xlfn.IFS(B35&gt;G$7,H$7,B35&gt;G$6,H$6,B35&gt;G$5,H$5,B35&gt;G$4,H$4)</f>
        <v>Low</v>
      </c>
    </row>
    <row r="36" spans="1:5" x14ac:dyDescent="0.35">
      <c r="A36" t="s">
        <v>8</v>
      </c>
      <c r="B36">
        <v>20651</v>
      </c>
      <c r="C36">
        <v>26.5</v>
      </c>
      <c r="D36" t="str">
        <f>_xlfn.XLOOKUP(A36,Company!A:A,Company!B:B)</f>
        <v>Phoenix Wheels</v>
      </c>
      <c r="E36" t="str" cm="1">
        <f t="array" ref="E36">_xlfn.IFS(B36&gt;G$7,H$7,B36&gt;G$6,H$6,B36&gt;G$5,H$5,B36&gt;G$4,H$4)</f>
        <v>Low</v>
      </c>
    </row>
    <row r="37" spans="1:5" x14ac:dyDescent="0.35">
      <c r="A37" t="s">
        <v>8</v>
      </c>
      <c r="B37">
        <v>12039</v>
      </c>
      <c r="C37">
        <v>14.8</v>
      </c>
      <c r="D37" t="str">
        <f>_xlfn.XLOOKUP(A37,Company!A:A,Company!B:B)</f>
        <v>Phoenix Wheels</v>
      </c>
      <c r="E37" t="str" cm="1">
        <f t="array" ref="E37">_xlfn.IFS(B37&gt;G$7,H$7,B37&gt;G$6,H$6,B37&gt;G$5,H$5,B37&gt;G$4,H$4)</f>
        <v>Low</v>
      </c>
    </row>
    <row r="38" spans="1:5" x14ac:dyDescent="0.35">
      <c r="A38" t="s">
        <v>8</v>
      </c>
      <c r="B38">
        <v>41590</v>
      </c>
      <c r="C38">
        <v>42.87</v>
      </c>
      <c r="D38" t="str">
        <f>_xlfn.XLOOKUP(A38,Company!A:A,Company!B:B)</f>
        <v>Phoenix Wheels</v>
      </c>
      <c r="E38" t="str" cm="1">
        <f t="array" ref="E38">_xlfn.IFS(B38&gt;G$7,H$7,B38&gt;G$6,H$6,B38&gt;G$5,H$5,B38&gt;G$4,H$4)</f>
        <v>High</v>
      </c>
    </row>
    <row r="39" spans="1:5" x14ac:dyDescent="0.35">
      <c r="A39" t="s">
        <v>8</v>
      </c>
      <c r="B39">
        <v>54738</v>
      </c>
      <c r="C39">
        <v>70.88</v>
      </c>
      <c r="D39" t="str">
        <f>_xlfn.XLOOKUP(A39,Company!A:A,Company!B:B)</f>
        <v>Phoenix Wheels</v>
      </c>
      <c r="E39" t="str" cm="1">
        <f t="array" ref="E39">_xlfn.IFS(B39&gt;G$7,H$7,B39&gt;G$6,H$6,B39&gt;G$5,H$5,B39&gt;G$4,H$4)</f>
        <v>Very High</v>
      </c>
    </row>
    <row r="40" spans="1:5" x14ac:dyDescent="0.35">
      <c r="A40" t="s">
        <v>8</v>
      </c>
      <c r="B40">
        <v>51535</v>
      </c>
      <c r="C40">
        <v>60.37</v>
      </c>
      <c r="D40" t="str">
        <f>_xlfn.XLOOKUP(A40,Company!A:A,Company!B:B)</f>
        <v>Phoenix Wheels</v>
      </c>
      <c r="E40" t="str" cm="1">
        <f t="array" ref="E40">_xlfn.IFS(B40&gt;G$7,H$7,B40&gt;G$6,H$6,B40&gt;G$5,H$5,B40&gt;G$4,H$4)</f>
        <v>Very High</v>
      </c>
    </row>
    <row r="41" spans="1:5" x14ac:dyDescent="0.35">
      <c r="A41" t="s">
        <v>8</v>
      </c>
      <c r="B41">
        <v>37281</v>
      </c>
      <c r="C41">
        <v>37.020000000000003</v>
      </c>
      <c r="D41" t="str">
        <f>_xlfn.XLOOKUP(A41,Company!A:A,Company!B:B)</f>
        <v>Phoenix Wheels</v>
      </c>
      <c r="E41" t="str" cm="1">
        <f t="array" ref="E41">_xlfn.IFS(B41&gt;G$7,H$7,B41&gt;G$6,H$6,B41&gt;G$5,H$5,B41&gt;G$4,H$4)</f>
        <v>Medium</v>
      </c>
    </row>
    <row r="42" spans="1:5" x14ac:dyDescent="0.35">
      <c r="A42" t="s">
        <v>8</v>
      </c>
      <c r="B42">
        <v>18555</v>
      </c>
      <c r="C42">
        <v>18.68</v>
      </c>
      <c r="D42" t="str">
        <f>_xlfn.XLOOKUP(A42,Company!A:A,Company!B:B)</f>
        <v>Phoenix Wheels</v>
      </c>
      <c r="E42" t="str" cm="1">
        <f t="array" ref="E42">_xlfn.IFS(B42&gt;G$7,H$7,B42&gt;G$6,H$6,B42&gt;G$5,H$5,B42&gt;G$4,H$4)</f>
        <v>Low</v>
      </c>
    </row>
    <row r="43" spans="1:5" x14ac:dyDescent="0.35">
      <c r="A43" t="s">
        <v>8</v>
      </c>
      <c r="B43">
        <v>57848</v>
      </c>
      <c r="C43">
        <v>58.76</v>
      </c>
      <c r="D43" t="str">
        <f>_xlfn.XLOOKUP(A43,Company!A:A,Company!B:B)</f>
        <v>Phoenix Wheels</v>
      </c>
      <c r="E43" t="str" cm="1">
        <f t="array" ref="E43">_xlfn.IFS(B43&gt;G$7,H$7,B43&gt;G$6,H$6,B43&gt;G$5,H$5,B43&gt;G$4,H$4)</f>
        <v>Very High</v>
      </c>
    </row>
    <row r="44" spans="1:5" x14ac:dyDescent="0.35">
      <c r="A44" t="s">
        <v>8</v>
      </c>
      <c r="B44">
        <v>33112</v>
      </c>
      <c r="C44">
        <v>39.43</v>
      </c>
      <c r="D44" t="str">
        <f>_xlfn.XLOOKUP(A44,Company!A:A,Company!B:B)</f>
        <v>Phoenix Wheels</v>
      </c>
      <c r="E44" t="str" cm="1">
        <f t="array" ref="E44">_xlfn.IFS(B44&gt;G$7,H$7,B44&gt;G$6,H$6,B44&gt;G$5,H$5,B44&gt;G$4,H$4)</f>
        <v>Medium</v>
      </c>
    </row>
    <row r="45" spans="1:5" x14ac:dyDescent="0.35">
      <c r="A45" t="s">
        <v>8</v>
      </c>
      <c r="B45">
        <v>55970</v>
      </c>
      <c r="C45">
        <v>61.22</v>
      </c>
      <c r="D45" t="str">
        <f>_xlfn.XLOOKUP(A45,Company!A:A,Company!B:B)</f>
        <v>Phoenix Wheels</v>
      </c>
      <c r="E45" t="str" cm="1">
        <f t="array" ref="E45">_xlfn.IFS(B45&gt;G$7,H$7,B45&gt;G$6,H$6,B45&gt;G$5,H$5,B45&gt;G$4,H$4)</f>
        <v>Very High</v>
      </c>
    </row>
    <row r="46" spans="1:5" x14ac:dyDescent="0.35">
      <c r="A46" t="s">
        <v>8</v>
      </c>
      <c r="B46">
        <v>31885</v>
      </c>
      <c r="C46">
        <v>39.340000000000003</v>
      </c>
      <c r="D46" t="str">
        <f>_xlfn.XLOOKUP(A46,Company!A:A,Company!B:B)</f>
        <v>Phoenix Wheels</v>
      </c>
      <c r="E46" t="str" cm="1">
        <f t="array" ref="E46">_xlfn.IFS(B46&gt;G$7,H$7,B46&gt;G$6,H$6,B46&gt;G$5,H$5,B46&gt;G$4,H$4)</f>
        <v>Medium</v>
      </c>
    </row>
    <row r="47" spans="1:5" x14ac:dyDescent="0.35">
      <c r="A47" t="s">
        <v>8</v>
      </c>
      <c r="B47">
        <v>31286</v>
      </c>
      <c r="C47">
        <v>32.409999999999997</v>
      </c>
      <c r="D47" t="str">
        <f>_xlfn.XLOOKUP(A47,Company!A:A,Company!B:B)</f>
        <v>Phoenix Wheels</v>
      </c>
      <c r="E47" t="str" cm="1">
        <f t="array" ref="E47">_xlfn.IFS(B47&gt;G$7,H$7,B47&gt;G$6,H$6,B47&gt;G$5,H$5,B47&gt;G$4,H$4)</f>
        <v>Medium</v>
      </c>
    </row>
    <row r="48" spans="1:5" x14ac:dyDescent="0.35">
      <c r="A48" t="s">
        <v>8</v>
      </c>
      <c r="B48">
        <v>55709</v>
      </c>
      <c r="C48">
        <v>68.44</v>
      </c>
      <c r="D48" t="str">
        <f>_xlfn.XLOOKUP(A48,Company!A:A,Company!B:B)</f>
        <v>Phoenix Wheels</v>
      </c>
      <c r="E48" t="str" cm="1">
        <f t="array" ref="E48">_xlfn.IFS(B48&gt;G$7,H$7,B48&gt;G$6,H$6,B48&gt;G$5,H$5,B48&gt;G$4,H$4)</f>
        <v>Very High</v>
      </c>
    </row>
    <row r="49" spans="1:5" x14ac:dyDescent="0.35">
      <c r="A49" t="s">
        <v>8</v>
      </c>
      <c r="B49">
        <v>29859</v>
      </c>
      <c r="C49">
        <v>33.86</v>
      </c>
      <c r="D49" t="str">
        <f>_xlfn.XLOOKUP(A49,Company!A:A,Company!B:B)</f>
        <v>Phoenix Wheels</v>
      </c>
      <c r="E49" t="str" cm="1">
        <f t="array" ref="E49">_xlfn.IFS(B49&gt;G$7,H$7,B49&gt;G$6,H$6,B49&gt;G$5,H$5,B49&gt;G$4,H$4)</f>
        <v>Medium</v>
      </c>
    </row>
    <row r="50" spans="1:5" x14ac:dyDescent="0.35">
      <c r="A50" t="s">
        <v>8</v>
      </c>
      <c r="B50">
        <v>34137</v>
      </c>
      <c r="C50">
        <v>45.39</v>
      </c>
      <c r="D50" t="str">
        <f>_xlfn.XLOOKUP(A50,Company!A:A,Company!B:B)</f>
        <v>Phoenix Wheels</v>
      </c>
      <c r="E50" t="str" cm="1">
        <f t="array" ref="E50">_xlfn.IFS(B50&gt;G$7,H$7,B50&gt;G$6,H$6,B50&gt;G$5,H$5,B50&gt;G$4,H$4)</f>
        <v>Medium</v>
      </c>
    </row>
    <row r="51" spans="1:5" x14ac:dyDescent="0.35">
      <c r="A51" t="s">
        <v>8</v>
      </c>
      <c r="B51">
        <v>51647</v>
      </c>
      <c r="C51">
        <v>51.76</v>
      </c>
      <c r="D51" t="str">
        <f>_xlfn.XLOOKUP(A51,Company!A:A,Company!B:B)</f>
        <v>Phoenix Wheels</v>
      </c>
      <c r="E51" t="str" cm="1">
        <f t="array" ref="E51">_xlfn.IFS(B51&gt;G$7,H$7,B51&gt;G$6,H$6,B51&gt;G$5,H$5,B51&gt;G$4,H$4)</f>
        <v>Very High</v>
      </c>
    </row>
    <row r="52" spans="1:5" x14ac:dyDescent="0.35">
      <c r="A52" t="s">
        <v>8</v>
      </c>
      <c r="B52">
        <v>45972</v>
      </c>
      <c r="C52">
        <v>49.95</v>
      </c>
      <c r="D52" t="str">
        <f>_xlfn.XLOOKUP(A52,Company!A:A,Company!B:B)</f>
        <v>Phoenix Wheels</v>
      </c>
      <c r="E52" t="str" cm="1">
        <f t="array" ref="E52">_xlfn.IFS(B52&gt;G$7,H$7,B52&gt;G$6,H$6,B52&gt;G$5,H$5,B52&gt;G$4,H$4)</f>
        <v>High</v>
      </c>
    </row>
    <row r="53" spans="1:5" x14ac:dyDescent="0.35">
      <c r="A53" t="s">
        <v>8</v>
      </c>
      <c r="B53">
        <v>53325</v>
      </c>
      <c r="C53">
        <v>49.54</v>
      </c>
      <c r="D53" t="str">
        <f>_xlfn.XLOOKUP(A53,Company!A:A,Company!B:B)</f>
        <v>Phoenix Wheels</v>
      </c>
      <c r="E53" t="str" cm="1">
        <f t="array" ref="E53">_xlfn.IFS(B53&gt;G$7,H$7,B53&gt;G$6,H$6,B53&gt;G$5,H$5,B53&gt;G$4,H$4)</f>
        <v>Very High</v>
      </c>
    </row>
    <row r="54" spans="1:5" x14ac:dyDescent="0.35">
      <c r="A54" t="s">
        <v>8</v>
      </c>
      <c r="B54">
        <v>32037</v>
      </c>
      <c r="C54">
        <v>43.92</v>
      </c>
      <c r="D54" t="str">
        <f>_xlfn.XLOOKUP(A54,Company!A:A,Company!B:B)</f>
        <v>Phoenix Wheels</v>
      </c>
      <c r="E54" t="str" cm="1">
        <f t="array" ref="E54">_xlfn.IFS(B54&gt;G$7,H$7,B54&gt;G$6,H$6,B54&gt;G$5,H$5,B54&gt;G$4,H$4)</f>
        <v>Medium</v>
      </c>
    </row>
    <row r="55" spans="1:5" x14ac:dyDescent="0.35">
      <c r="A55" t="s">
        <v>8</v>
      </c>
      <c r="B55">
        <v>36487</v>
      </c>
      <c r="C55">
        <v>41.28</v>
      </c>
      <c r="D55" t="str">
        <f>_xlfn.XLOOKUP(A55,Company!A:A,Company!B:B)</f>
        <v>Phoenix Wheels</v>
      </c>
      <c r="E55" t="str" cm="1">
        <f t="array" ref="E55">_xlfn.IFS(B55&gt;G$7,H$7,B55&gt;G$6,H$6,B55&gt;G$5,H$5,B55&gt;G$4,H$4)</f>
        <v>Medium</v>
      </c>
    </row>
    <row r="56" spans="1:5" x14ac:dyDescent="0.35">
      <c r="A56" t="s">
        <v>8</v>
      </c>
      <c r="B56">
        <v>18800</v>
      </c>
      <c r="C56">
        <v>23.94</v>
      </c>
      <c r="D56" t="str">
        <f>_xlfn.XLOOKUP(A56,Company!A:A,Company!B:B)</f>
        <v>Phoenix Wheels</v>
      </c>
      <c r="E56" t="str" cm="1">
        <f t="array" ref="E56">_xlfn.IFS(B56&gt;G$7,H$7,B56&gt;G$6,H$6,B56&gt;G$5,H$5,B56&gt;G$4,H$4)</f>
        <v>Low</v>
      </c>
    </row>
    <row r="57" spans="1:5" x14ac:dyDescent="0.35">
      <c r="A57" t="s">
        <v>10</v>
      </c>
      <c r="B57">
        <v>33589</v>
      </c>
      <c r="C57">
        <v>37.24</v>
      </c>
      <c r="D57" t="str">
        <f>_xlfn.XLOOKUP(A57,Company!A:A,Company!B:B)</f>
        <v>Pontoon Cars</v>
      </c>
      <c r="E57" t="str" cm="1">
        <f t="array" ref="E57">_xlfn.IFS(B57&gt;G$7,H$7,B57&gt;G$6,H$6,B57&gt;G$5,H$5,B57&gt;G$4,H$4)</f>
        <v>Medium</v>
      </c>
    </row>
    <row r="58" spans="1:5" x14ac:dyDescent="0.35">
      <c r="A58" t="s">
        <v>10</v>
      </c>
      <c r="B58">
        <v>11033</v>
      </c>
      <c r="C58">
        <v>9.75</v>
      </c>
      <c r="D58" t="str">
        <f>_xlfn.XLOOKUP(A58,Company!A:A,Company!B:B)</f>
        <v>Pontoon Cars</v>
      </c>
      <c r="E58" t="str" cm="1">
        <f t="array" ref="E58">_xlfn.IFS(B58&gt;G$7,H$7,B58&gt;G$6,H$6,B58&gt;G$5,H$5,B58&gt;G$4,H$4)</f>
        <v>Low</v>
      </c>
    </row>
    <row r="59" spans="1:5" x14ac:dyDescent="0.35">
      <c r="A59" t="s">
        <v>10</v>
      </c>
      <c r="B59">
        <v>39560</v>
      </c>
      <c r="C59">
        <v>43.66</v>
      </c>
      <c r="D59" t="str">
        <f>_xlfn.XLOOKUP(A59,Company!A:A,Company!B:B)</f>
        <v>Pontoon Cars</v>
      </c>
      <c r="E59" t="str" cm="1">
        <f t="array" ref="E59">_xlfn.IFS(B59&gt;G$7,H$7,B59&gt;G$6,H$6,B59&gt;G$5,H$5,B59&gt;G$4,H$4)</f>
        <v>Medium</v>
      </c>
    </row>
    <row r="60" spans="1:5" x14ac:dyDescent="0.35">
      <c r="A60" t="s">
        <v>10</v>
      </c>
      <c r="B60">
        <v>6120</v>
      </c>
      <c r="C60">
        <v>8.49</v>
      </c>
      <c r="D60" t="str">
        <f>_xlfn.XLOOKUP(A60,Company!A:A,Company!B:B)</f>
        <v>Pontoon Cars</v>
      </c>
      <c r="E60" t="str" cm="1">
        <f t="array" ref="E60">_xlfn.IFS(B60&gt;G$7,H$7,B60&gt;G$6,H$6,B60&gt;G$5,H$5,B60&gt;G$4,H$4)</f>
        <v>Low</v>
      </c>
    </row>
    <row r="61" spans="1:5" x14ac:dyDescent="0.35">
      <c r="A61" t="s">
        <v>10</v>
      </c>
      <c r="B61">
        <v>15459</v>
      </c>
      <c r="C61">
        <v>18.27</v>
      </c>
      <c r="D61" t="str">
        <f>_xlfn.XLOOKUP(A61,Company!A:A,Company!B:B)</f>
        <v>Pontoon Cars</v>
      </c>
      <c r="E61" t="str" cm="1">
        <f t="array" ref="E61">_xlfn.IFS(B61&gt;G$7,H$7,B61&gt;G$6,H$6,B61&gt;G$5,H$5,B61&gt;G$4,H$4)</f>
        <v>Low</v>
      </c>
    </row>
    <row r="62" spans="1:5" x14ac:dyDescent="0.35">
      <c r="A62" t="s">
        <v>10</v>
      </c>
      <c r="B62">
        <v>14280</v>
      </c>
      <c r="C62">
        <v>17.190000000000001</v>
      </c>
      <c r="D62" t="str">
        <f>_xlfn.XLOOKUP(A62,Company!A:A,Company!B:B)</f>
        <v>Pontoon Cars</v>
      </c>
      <c r="E62" t="str" cm="1">
        <f t="array" ref="E62">_xlfn.IFS(B62&gt;G$7,H$7,B62&gt;G$6,H$6,B62&gt;G$5,H$5,B62&gt;G$4,H$4)</f>
        <v>Low</v>
      </c>
    </row>
    <row r="63" spans="1:5" x14ac:dyDescent="0.35">
      <c r="A63" t="s">
        <v>10</v>
      </c>
      <c r="B63">
        <v>35074</v>
      </c>
      <c r="C63">
        <v>38.83</v>
      </c>
      <c r="D63" t="str">
        <f>_xlfn.XLOOKUP(A63,Company!A:A,Company!B:B)</f>
        <v>Pontoon Cars</v>
      </c>
      <c r="E63" t="str" cm="1">
        <f t="array" ref="E63">_xlfn.IFS(B63&gt;G$7,H$7,B63&gt;G$6,H$6,B63&gt;G$5,H$5,B63&gt;G$4,H$4)</f>
        <v>Medium</v>
      </c>
    </row>
    <row r="64" spans="1:5" x14ac:dyDescent="0.35">
      <c r="A64" t="s">
        <v>10</v>
      </c>
      <c r="B64">
        <v>57034</v>
      </c>
      <c r="C64">
        <v>74.540000000000006</v>
      </c>
      <c r="D64" t="str">
        <f>_xlfn.XLOOKUP(A64,Company!A:A,Company!B:B)</f>
        <v>Pontoon Cars</v>
      </c>
      <c r="E64" t="str" cm="1">
        <f t="array" ref="E64">_xlfn.IFS(B64&gt;G$7,H$7,B64&gt;G$6,H$6,B64&gt;G$5,H$5,B64&gt;G$4,H$4)</f>
        <v>Very High</v>
      </c>
    </row>
    <row r="65" spans="1:5" x14ac:dyDescent="0.35">
      <c r="A65" t="s">
        <v>10</v>
      </c>
      <c r="B65">
        <v>46042</v>
      </c>
      <c r="C65">
        <v>56.5</v>
      </c>
      <c r="D65" t="str">
        <f>_xlfn.XLOOKUP(A65,Company!A:A,Company!B:B)</f>
        <v>Pontoon Cars</v>
      </c>
      <c r="E65" t="str" cm="1">
        <f t="array" ref="E65">_xlfn.IFS(B65&gt;G$7,H$7,B65&gt;G$6,H$6,B65&gt;G$5,H$5,B65&gt;G$4,H$4)</f>
        <v>High</v>
      </c>
    </row>
    <row r="66" spans="1:5" x14ac:dyDescent="0.35">
      <c r="A66" t="s">
        <v>10</v>
      </c>
      <c r="B66">
        <v>36540</v>
      </c>
      <c r="C66">
        <v>41.57</v>
      </c>
      <c r="D66" t="str">
        <f>_xlfn.XLOOKUP(A66,Company!A:A,Company!B:B)</f>
        <v>Pontoon Cars</v>
      </c>
      <c r="E66" t="str" cm="1">
        <f t="array" ref="E66">_xlfn.IFS(B66&gt;G$7,H$7,B66&gt;G$6,H$6,B66&gt;G$5,H$5,B66&gt;G$4,H$4)</f>
        <v>Medium</v>
      </c>
    </row>
    <row r="67" spans="1:5" x14ac:dyDescent="0.35">
      <c r="A67" t="s">
        <v>10</v>
      </c>
      <c r="B67">
        <v>15160</v>
      </c>
      <c r="C67">
        <v>22.78</v>
      </c>
      <c r="D67" t="str">
        <f>_xlfn.XLOOKUP(A67,Company!A:A,Company!B:B)</f>
        <v>Pontoon Cars</v>
      </c>
      <c r="E67" t="str" cm="1">
        <f t="array" ref="E67">_xlfn.IFS(B67&gt;G$7,H$7,B67&gt;G$6,H$6,B67&gt;G$5,H$5,B67&gt;G$4,H$4)</f>
        <v>Low</v>
      </c>
    </row>
    <row r="68" spans="1:5" x14ac:dyDescent="0.35">
      <c r="A68" t="s">
        <v>10</v>
      </c>
      <c r="B68">
        <v>13127</v>
      </c>
      <c r="C68">
        <v>21.81</v>
      </c>
      <c r="D68" t="str">
        <f>_xlfn.XLOOKUP(A68,Company!A:A,Company!B:B)</f>
        <v>Pontoon Cars</v>
      </c>
      <c r="E68" t="str" cm="1">
        <f t="array" ref="E68">_xlfn.IFS(B68&gt;G$7,H$7,B68&gt;G$6,H$6,B68&gt;G$5,H$5,B68&gt;G$4,H$4)</f>
        <v>Low</v>
      </c>
    </row>
    <row r="69" spans="1:5" x14ac:dyDescent="0.35">
      <c r="A69" t="s">
        <v>10</v>
      </c>
      <c r="B69">
        <v>32923</v>
      </c>
      <c r="C69">
        <v>40.28</v>
      </c>
      <c r="D69" t="str">
        <f>_xlfn.XLOOKUP(A69,Company!A:A,Company!B:B)</f>
        <v>Pontoon Cars</v>
      </c>
      <c r="E69" t="str" cm="1">
        <f t="array" ref="E69">_xlfn.IFS(B69&gt;G$7,H$7,B69&gt;G$6,H$6,B69&gt;G$5,H$5,B69&gt;G$4,H$4)</f>
        <v>Medium</v>
      </c>
    </row>
    <row r="70" spans="1:5" x14ac:dyDescent="0.35">
      <c r="A70" t="s">
        <v>10</v>
      </c>
      <c r="B70">
        <v>13919</v>
      </c>
      <c r="C70">
        <v>17.63</v>
      </c>
      <c r="D70" t="str">
        <f>_xlfn.XLOOKUP(A70,Company!A:A,Company!B:B)</f>
        <v>Pontoon Cars</v>
      </c>
      <c r="E70" t="str" cm="1">
        <f t="array" ref="E70">_xlfn.IFS(B70&gt;G$7,H$7,B70&gt;G$6,H$6,B70&gt;G$5,H$5,B70&gt;G$4,H$4)</f>
        <v>Low</v>
      </c>
    </row>
    <row r="71" spans="1:5" x14ac:dyDescent="0.35">
      <c r="A71" t="s">
        <v>10</v>
      </c>
      <c r="B71">
        <v>5212</v>
      </c>
      <c r="C71">
        <v>5.85</v>
      </c>
      <c r="D71" t="str">
        <f>_xlfn.XLOOKUP(A71,Company!A:A,Company!B:B)</f>
        <v>Pontoon Cars</v>
      </c>
      <c r="E71" t="str" cm="1">
        <f t="array" ref="E71">_xlfn.IFS(B71&gt;G$7,H$7,B71&gt;G$6,H$6,B71&gt;G$5,H$5,B71&gt;G$4,H$4)</f>
        <v>Low</v>
      </c>
    </row>
    <row r="72" spans="1:5" x14ac:dyDescent="0.35">
      <c r="A72" t="s">
        <v>10</v>
      </c>
      <c r="B72">
        <v>52619</v>
      </c>
      <c r="C72">
        <v>55.63</v>
      </c>
      <c r="D72" t="str">
        <f>_xlfn.XLOOKUP(A72,Company!A:A,Company!B:B)</f>
        <v>Pontoon Cars</v>
      </c>
      <c r="E72" t="str" cm="1">
        <f t="array" ref="E72">_xlfn.IFS(B72&gt;G$7,H$7,B72&gt;G$6,H$6,B72&gt;G$5,H$5,B72&gt;G$4,H$4)</f>
        <v>Very High</v>
      </c>
    </row>
    <row r="73" spans="1:5" x14ac:dyDescent="0.35">
      <c r="A73" t="s">
        <v>10</v>
      </c>
      <c r="B73">
        <v>25903</v>
      </c>
      <c r="C73">
        <v>22.66</v>
      </c>
      <c r="D73" t="str">
        <f>_xlfn.XLOOKUP(A73,Company!A:A,Company!B:B)</f>
        <v>Pontoon Cars</v>
      </c>
      <c r="E73" t="str" cm="1">
        <f t="array" ref="E73">_xlfn.IFS(B73&gt;G$7,H$7,B73&gt;G$6,H$6,B73&gt;G$5,H$5,B73&gt;G$4,H$4)</f>
        <v>Medium</v>
      </c>
    </row>
    <row r="74" spans="1:5" x14ac:dyDescent="0.35">
      <c r="A74" t="s">
        <v>10</v>
      </c>
      <c r="B74">
        <v>15645</v>
      </c>
      <c r="C74">
        <v>16.04</v>
      </c>
      <c r="D74" t="str">
        <f>_xlfn.XLOOKUP(A74,Company!A:A,Company!B:B)</f>
        <v>Pontoon Cars</v>
      </c>
      <c r="E74" t="str" cm="1">
        <f t="array" ref="E74">_xlfn.IFS(B74&gt;G$7,H$7,B74&gt;G$6,H$6,B74&gt;G$5,H$5,B74&gt;G$4,H$4)</f>
        <v>Low</v>
      </c>
    </row>
    <row r="75" spans="1:5" x14ac:dyDescent="0.35">
      <c r="A75" t="s">
        <v>10</v>
      </c>
      <c r="B75">
        <v>37078</v>
      </c>
      <c r="C75">
        <v>40.96</v>
      </c>
      <c r="D75" t="str">
        <f>_xlfn.XLOOKUP(A75,Company!A:A,Company!B:B)</f>
        <v>Pontoon Cars</v>
      </c>
      <c r="E75" t="str" cm="1">
        <f t="array" ref="E75">_xlfn.IFS(B75&gt;G$7,H$7,B75&gt;G$6,H$6,B75&gt;G$5,H$5,B75&gt;G$4,H$4)</f>
        <v>Medium</v>
      </c>
    </row>
    <row r="76" spans="1:5" x14ac:dyDescent="0.35">
      <c r="A76" t="s">
        <v>10</v>
      </c>
      <c r="B76">
        <v>54814</v>
      </c>
      <c r="C76">
        <v>61.37</v>
      </c>
      <c r="D76" t="str">
        <f>_xlfn.XLOOKUP(A76,Company!A:A,Company!B:B)</f>
        <v>Pontoon Cars</v>
      </c>
      <c r="E76" t="str" cm="1">
        <f t="array" ref="E76">_xlfn.IFS(B76&gt;G$7,H$7,B76&gt;G$6,H$6,B76&gt;G$5,H$5,B76&gt;G$4,H$4)</f>
        <v>Very High</v>
      </c>
    </row>
    <row r="77" spans="1:5" x14ac:dyDescent="0.35">
      <c r="A77" t="s">
        <v>10</v>
      </c>
      <c r="B77">
        <v>47421</v>
      </c>
      <c r="C77">
        <v>53.06</v>
      </c>
      <c r="D77" t="str">
        <f>_xlfn.XLOOKUP(A77,Company!A:A,Company!B:B)</f>
        <v>Pontoon Cars</v>
      </c>
      <c r="E77" t="str" cm="1">
        <f t="array" ref="E77">_xlfn.IFS(B77&gt;G$7,H$7,B77&gt;G$6,H$6,B77&gt;G$5,H$5,B77&gt;G$4,H$4)</f>
        <v>High</v>
      </c>
    </row>
    <row r="78" spans="1:5" x14ac:dyDescent="0.35">
      <c r="A78" t="s">
        <v>10</v>
      </c>
      <c r="B78">
        <v>51309</v>
      </c>
      <c r="C78">
        <v>63.08</v>
      </c>
      <c r="D78" t="str">
        <f>_xlfn.XLOOKUP(A78,Company!A:A,Company!B:B)</f>
        <v>Pontoon Cars</v>
      </c>
      <c r="E78" t="str" cm="1">
        <f t="array" ref="E78">_xlfn.IFS(B78&gt;G$7,H$7,B78&gt;G$6,H$6,B78&gt;G$5,H$5,B78&gt;G$4,H$4)</f>
        <v>Very High</v>
      </c>
    </row>
    <row r="79" spans="1:5" x14ac:dyDescent="0.35">
      <c r="A79" t="s">
        <v>10</v>
      </c>
      <c r="B79">
        <v>57075</v>
      </c>
      <c r="C79">
        <v>59.76</v>
      </c>
      <c r="D79" t="str">
        <f>_xlfn.XLOOKUP(A79,Company!A:A,Company!B:B)</f>
        <v>Pontoon Cars</v>
      </c>
      <c r="E79" t="str" cm="1">
        <f t="array" ref="E79">_xlfn.IFS(B79&gt;G$7,H$7,B79&gt;G$6,H$6,B79&gt;G$5,H$5,B79&gt;G$4,H$4)</f>
        <v>Very High</v>
      </c>
    </row>
    <row r="80" spans="1:5" x14ac:dyDescent="0.35">
      <c r="A80" t="s">
        <v>10</v>
      </c>
      <c r="B80">
        <v>51090</v>
      </c>
      <c r="C80">
        <v>75.89</v>
      </c>
      <c r="D80" t="str">
        <f>_xlfn.XLOOKUP(A80,Company!A:A,Company!B:B)</f>
        <v>Pontoon Cars</v>
      </c>
      <c r="E80" t="str" cm="1">
        <f t="array" ref="E80">_xlfn.IFS(B80&gt;G$7,H$7,B80&gt;G$6,H$6,B80&gt;G$5,H$5,B80&gt;G$4,H$4)</f>
        <v>Very High</v>
      </c>
    </row>
    <row r="81" spans="1:5" x14ac:dyDescent="0.35">
      <c r="A81" t="s">
        <v>10</v>
      </c>
      <c r="B81">
        <v>55783</v>
      </c>
      <c r="C81">
        <v>59.17</v>
      </c>
      <c r="D81" t="str">
        <f>_xlfn.XLOOKUP(A81,Company!A:A,Company!B:B)</f>
        <v>Pontoon Cars</v>
      </c>
      <c r="E81" t="str" cm="1">
        <f t="array" ref="E81">_xlfn.IFS(B81&gt;G$7,H$7,B81&gt;G$6,H$6,B81&gt;G$5,H$5,B81&gt;G$4,H$4)</f>
        <v>Very High</v>
      </c>
    </row>
    <row r="82" spans="1:5" x14ac:dyDescent="0.35">
      <c r="A82" t="s">
        <v>10</v>
      </c>
      <c r="B82">
        <v>59254</v>
      </c>
      <c r="C82">
        <v>69.66</v>
      </c>
      <c r="D82" t="str">
        <f>_xlfn.XLOOKUP(A82,Company!A:A,Company!B:B)</f>
        <v>Pontoon Cars</v>
      </c>
      <c r="E82" t="str" cm="1">
        <f t="array" ref="E82">_xlfn.IFS(B82&gt;G$7,H$7,B82&gt;G$6,H$6,B82&gt;G$5,H$5,B82&gt;G$4,H$4)</f>
        <v>Very High</v>
      </c>
    </row>
    <row r="83" spans="1:5" x14ac:dyDescent="0.35">
      <c r="A83" t="s">
        <v>10</v>
      </c>
      <c r="B83">
        <v>26877</v>
      </c>
      <c r="C83">
        <v>29.21</v>
      </c>
      <c r="D83" t="str">
        <f>_xlfn.XLOOKUP(A83,Company!A:A,Company!B:B)</f>
        <v>Pontoon Cars</v>
      </c>
      <c r="E83" t="str" cm="1">
        <f t="array" ref="E83">_xlfn.IFS(B83&gt;G$7,H$7,B83&gt;G$6,H$6,B83&gt;G$5,H$5,B83&gt;G$4,H$4)</f>
        <v>Medium</v>
      </c>
    </row>
    <row r="84" spans="1:5" x14ac:dyDescent="0.35">
      <c r="A84" t="s">
        <v>10</v>
      </c>
      <c r="B84">
        <v>59778</v>
      </c>
      <c r="C84">
        <v>71.540000000000006</v>
      </c>
      <c r="D84" t="str">
        <f>_xlfn.XLOOKUP(A84,Company!A:A,Company!B:B)</f>
        <v>Pontoon Cars</v>
      </c>
      <c r="E84" t="str" cm="1">
        <f t="array" ref="E84">_xlfn.IFS(B84&gt;G$7,H$7,B84&gt;G$6,H$6,B84&gt;G$5,H$5,B84&gt;G$4,H$4)</f>
        <v>Very High</v>
      </c>
    </row>
    <row r="85" spans="1:5" x14ac:dyDescent="0.35">
      <c r="A85" t="s">
        <v>10</v>
      </c>
      <c r="B85">
        <v>24404</v>
      </c>
      <c r="C85">
        <v>27.27</v>
      </c>
      <c r="D85" t="str">
        <f>_xlfn.XLOOKUP(A85,Company!A:A,Company!B:B)</f>
        <v>Pontoon Cars</v>
      </c>
      <c r="E85" t="str" cm="1">
        <f t="array" ref="E85">_xlfn.IFS(B85&gt;G$7,H$7,B85&gt;G$6,H$6,B85&gt;G$5,H$5,B85&gt;G$4,H$4)</f>
        <v>Low</v>
      </c>
    </row>
    <row r="86" spans="1:5" x14ac:dyDescent="0.35">
      <c r="A86" t="s">
        <v>13</v>
      </c>
      <c r="B86">
        <v>42363</v>
      </c>
      <c r="C86">
        <v>43.62</v>
      </c>
      <c r="D86" t="str">
        <f>_xlfn.XLOOKUP(A86,Company!A:A,Company!B:B)</f>
        <v>Ridge Motors</v>
      </c>
      <c r="E86" t="str" cm="1">
        <f t="array" ref="E86">_xlfn.IFS(B86&gt;G$7,H$7,B86&gt;G$6,H$6,B86&gt;G$5,H$5,B86&gt;G$4,H$4)</f>
        <v>High</v>
      </c>
    </row>
    <row r="87" spans="1:5" x14ac:dyDescent="0.35">
      <c r="A87" t="s">
        <v>13</v>
      </c>
      <c r="B87">
        <v>28935</v>
      </c>
      <c r="C87">
        <v>45.3</v>
      </c>
      <c r="D87" t="str">
        <f>_xlfn.XLOOKUP(A87,Company!A:A,Company!B:B)</f>
        <v>Ridge Motors</v>
      </c>
      <c r="E87" t="str" cm="1">
        <f t="array" ref="E87">_xlfn.IFS(B87&gt;G$7,H$7,B87&gt;G$6,H$6,B87&gt;G$5,H$5,B87&gt;G$4,H$4)</f>
        <v>Medium</v>
      </c>
    </row>
    <row r="88" spans="1:5" x14ac:dyDescent="0.35">
      <c r="A88" t="s">
        <v>13</v>
      </c>
      <c r="B88">
        <v>39897</v>
      </c>
      <c r="C88">
        <v>50.15</v>
      </c>
      <c r="D88" t="str">
        <f>_xlfn.XLOOKUP(A88,Company!A:A,Company!B:B)</f>
        <v>Ridge Motors</v>
      </c>
      <c r="E88" t="str" cm="1">
        <f t="array" ref="E88">_xlfn.IFS(B88&gt;G$7,H$7,B88&gt;G$6,H$6,B88&gt;G$5,H$5,B88&gt;G$4,H$4)</f>
        <v>Medium</v>
      </c>
    </row>
    <row r="89" spans="1:5" x14ac:dyDescent="0.35">
      <c r="A89" t="s">
        <v>13</v>
      </c>
      <c r="B89">
        <v>36693</v>
      </c>
      <c r="C89">
        <v>37.22</v>
      </c>
      <c r="D89" t="str">
        <f>_xlfn.XLOOKUP(A89,Company!A:A,Company!B:B)</f>
        <v>Ridge Motors</v>
      </c>
      <c r="E89" t="str" cm="1">
        <f t="array" ref="E89">_xlfn.IFS(B89&gt;G$7,H$7,B89&gt;G$6,H$6,B89&gt;G$5,H$5,B89&gt;G$4,H$4)</f>
        <v>Medium</v>
      </c>
    </row>
    <row r="90" spans="1:5" x14ac:dyDescent="0.35">
      <c r="A90" t="s">
        <v>13</v>
      </c>
      <c r="B90">
        <v>33261</v>
      </c>
      <c r="C90">
        <v>38.44</v>
      </c>
      <c r="D90" t="str">
        <f>_xlfn.XLOOKUP(A90,Company!A:A,Company!B:B)</f>
        <v>Ridge Motors</v>
      </c>
      <c r="E90" t="str" cm="1">
        <f t="array" ref="E90">_xlfn.IFS(B90&gt;G$7,H$7,B90&gt;G$6,H$6,B90&gt;G$5,H$5,B90&gt;G$4,H$4)</f>
        <v>Medium</v>
      </c>
    </row>
    <row r="91" spans="1:5" x14ac:dyDescent="0.35">
      <c r="A91" t="s">
        <v>13</v>
      </c>
      <c r="B91">
        <v>6288</v>
      </c>
      <c r="C91">
        <v>8.1199999999999992</v>
      </c>
      <c r="D91" t="str">
        <f>_xlfn.XLOOKUP(A91,Company!A:A,Company!B:B)</f>
        <v>Ridge Motors</v>
      </c>
      <c r="E91" t="str" cm="1">
        <f t="array" ref="E91">_xlfn.IFS(B91&gt;G$7,H$7,B91&gt;G$6,H$6,B91&gt;G$5,H$5,B91&gt;G$4,H$4)</f>
        <v>Low</v>
      </c>
    </row>
    <row r="92" spans="1:5" x14ac:dyDescent="0.35">
      <c r="A92" t="s">
        <v>13</v>
      </c>
      <c r="B92">
        <v>12008</v>
      </c>
      <c r="C92">
        <v>13.14</v>
      </c>
      <c r="D92" t="str">
        <f>_xlfn.XLOOKUP(A92,Company!A:A,Company!B:B)</f>
        <v>Ridge Motors</v>
      </c>
      <c r="E92" t="str" cm="1">
        <f t="array" ref="E92">_xlfn.IFS(B92&gt;G$7,H$7,B92&gt;G$6,H$6,B92&gt;G$5,H$5,B92&gt;G$4,H$4)</f>
        <v>Low</v>
      </c>
    </row>
    <row r="93" spans="1:5" x14ac:dyDescent="0.35">
      <c r="A93" t="s">
        <v>13</v>
      </c>
      <c r="B93">
        <v>18931</v>
      </c>
      <c r="C93">
        <v>23.43</v>
      </c>
      <c r="D93" t="str">
        <f>_xlfn.XLOOKUP(A93,Company!A:A,Company!B:B)</f>
        <v>Ridge Motors</v>
      </c>
      <c r="E93" t="str" cm="1">
        <f t="array" ref="E93">_xlfn.IFS(B93&gt;G$7,H$7,B93&gt;G$6,H$6,B93&gt;G$5,H$5,B93&gt;G$4,H$4)</f>
        <v>Low</v>
      </c>
    </row>
    <row r="94" spans="1:5" x14ac:dyDescent="0.35">
      <c r="A94" t="s">
        <v>13</v>
      </c>
      <c r="B94">
        <v>16661</v>
      </c>
      <c r="C94">
        <v>13.22</v>
      </c>
      <c r="D94" t="str">
        <f>_xlfn.XLOOKUP(A94,Company!A:A,Company!B:B)</f>
        <v>Ridge Motors</v>
      </c>
      <c r="E94" t="str" cm="1">
        <f t="array" ref="E94">_xlfn.IFS(B94&gt;G$7,H$7,B94&gt;G$6,H$6,B94&gt;G$5,H$5,B94&gt;G$4,H$4)</f>
        <v>Low</v>
      </c>
    </row>
    <row r="95" spans="1:5" x14ac:dyDescent="0.35">
      <c r="A95" t="s">
        <v>13</v>
      </c>
      <c r="B95">
        <v>52222</v>
      </c>
      <c r="C95">
        <v>75.89</v>
      </c>
      <c r="D95" t="str">
        <f>_xlfn.XLOOKUP(A95,Company!A:A,Company!B:B)</f>
        <v>Ridge Motors</v>
      </c>
      <c r="E95" t="str" cm="1">
        <f t="array" ref="E95">_xlfn.IFS(B95&gt;G$7,H$7,B95&gt;G$6,H$6,B95&gt;G$5,H$5,B95&gt;G$4,H$4)</f>
        <v>Very High</v>
      </c>
    </row>
    <row r="96" spans="1:5" x14ac:dyDescent="0.35">
      <c r="A96" t="s">
        <v>13</v>
      </c>
      <c r="B96">
        <v>43027</v>
      </c>
      <c r="C96">
        <v>56.57</v>
      </c>
      <c r="D96" t="str">
        <f>_xlfn.XLOOKUP(A96,Company!A:A,Company!B:B)</f>
        <v>Ridge Motors</v>
      </c>
      <c r="E96" t="str" cm="1">
        <f t="array" ref="E96">_xlfn.IFS(B96&gt;G$7,H$7,B96&gt;G$6,H$6,B96&gt;G$5,H$5,B96&gt;G$4,H$4)</f>
        <v>High</v>
      </c>
    </row>
    <row r="97" spans="1:5" x14ac:dyDescent="0.35">
      <c r="A97" t="s">
        <v>13</v>
      </c>
      <c r="B97">
        <v>56428</v>
      </c>
      <c r="C97">
        <v>53.8</v>
      </c>
      <c r="D97" t="str">
        <f>_xlfn.XLOOKUP(A97,Company!A:A,Company!B:B)</f>
        <v>Ridge Motors</v>
      </c>
      <c r="E97" t="str" cm="1">
        <f t="array" ref="E97">_xlfn.IFS(B97&gt;G$7,H$7,B97&gt;G$6,H$6,B97&gt;G$5,H$5,B97&gt;G$4,H$4)</f>
        <v>Very High</v>
      </c>
    </row>
    <row r="98" spans="1:5" x14ac:dyDescent="0.35">
      <c r="A98" t="s">
        <v>13</v>
      </c>
      <c r="B98">
        <v>46039</v>
      </c>
      <c r="C98">
        <v>59.7</v>
      </c>
      <c r="D98" t="str">
        <f>_xlfn.XLOOKUP(A98,Company!A:A,Company!B:B)</f>
        <v>Ridge Motors</v>
      </c>
      <c r="E98" t="str" cm="1">
        <f t="array" ref="E98">_xlfn.IFS(B98&gt;G$7,H$7,B98&gt;G$6,H$6,B98&gt;G$5,H$5,B98&gt;G$4,H$4)</f>
        <v>High</v>
      </c>
    </row>
    <row r="99" spans="1:5" x14ac:dyDescent="0.35">
      <c r="A99" t="s">
        <v>13</v>
      </c>
      <c r="B99">
        <v>12583</v>
      </c>
      <c r="C99">
        <v>13.1</v>
      </c>
      <c r="D99" t="str">
        <f>_xlfn.XLOOKUP(A99,Company!A:A,Company!B:B)</f>
        <v>Ridge Motors</v>
      </c>
      <c r="E99" t="str" cm="1">
        <f t="array" ref="E99">_xlfn.IFS(B99&gt;G$7,H$7,B99&gt;G$6,H$6,B99&gt;G$5,H$5,B99&gt;G$4,H$4)</f>
        <v>Low</v>
      </c>
    </row>
    <row r="100" spans="1:5" x14ac:dyDescent="0.35">
      <c r="A100" t="s">
        <v>13</v>
      </c>
      <c r="B100">
        <v>42007</v>
      </c>
      <c r="C100">
        <v>56.48</v>
      </c>
      <c r="D100" t="str">
        <f>_xlfn.XLOOKUP(A100,Company!A:A,Company!B:B)</f>
        <v>Ridge Motors</v>
      </c>
      <c r="E100" t="str" cm="1">
        <f t="array" ref="E100">_xlfn.IFS(B100&gt;G$7,H$7,B100&gt;G$6,H$6,B100&gt;G$5,H$5,B100&gt;G$4,H$4)</f>
        <v>High</v>
      </c>
    </row>
    <row r="101" spans="1:5" x14ac:dyDescent="0.35">
      <c r="A101" t="s">
        <v>13</v>
      </c>
      <c r="B101">
        <v>24407</v>
      </c>
      <c r="C101">
        <v>26.19</v>
      </c>
      <c r="D101" t="str">
        <f>_xlfn.XLOOKUP(A101,Company!A:A,Company!B:B)</f>
        <v>Ridge Motors</v>
      </c>
      <c r="E101" t="str" cm="1">
        <f t="array" ref="E101">_xlfn.IFS(B101&gt;G$7,H$7,B101&gt;G$6,H$6,B101&gt;G$5,H$5,B101&gt;G$4,H$4)</f>
        <v>Low</v>
      </c>
    </row>
    <row r="102" spans="1:5" x14ac:dyDescent="0.35">
      <c r="A102" t="s">
        <v>13</v>
      </c>
      <c r="B102">
        <v>32133</v>
      </c>
      <c r="C102">
        <v>40.82</v>
      </c>
      <c r="D102" t="str">
        <f>_xlfn.XLOOKUP(A102,Company!A:A,Company!B:B)</f>
        <v>Ridge Motors</v>
      </c>
      <c r="E102" t="str" cm="1">
        <f t="array" ref="E102">_xlfn.IFS(B102&gt;G$7,H$7,B102&gt;G$6,H$6,B102&gt;G$5,H$5,B102&gt;G$4,H$4)</f>
        <v>Medium</v>
      </c>
    </row>
    <row r="103" spans="1:5" x14ac:dyDescent="0.35">
      <c r="A103" t="s">
        <v>13</v>
      </c>
      <c r="B103">
        <v>21748</v>
      </c>
      <c r="C103">
        <v>27.54</v>
      </c>
      <c r="D103" t="str">
        <f>_xlfn.XLOOKUP(A103,Company!A:A,Company!B:B)</f>
        <v>Ridge Motors</v>
      </c>
      <c r="E103" t="str" cm="1">
        <f t="array" ref="E103">_xlfn.IFS(B103&gt;G$7,H$7,B103&gt;G$6,H$6,B103&gt;G$5,H$5,B103&gt;G$4,H$4)</f>
        <v>Low</v>
      </c>
    </row>
    <row r="104" spans="1:5" x14ac:dyDescent="0.35">
      <c r="A104" t="s">
        <v>13</v>
      </c>
      <c r="B104">
        <v>46486</v>
      </c>
      <c r="C104">
        <v>56.53</v>
      </c>
      <c r="D104" t="str">
        <f>_xlfn.XLOOKUP(A104,Company!A:A,Company!B:B)</f>
        <v>Ridge Motors</v>
      </c>
      <c r="E104" t="str" cm="1">
        <f t="array" ref="E104">_xlfn.IFS(B104&gt;G$7,H$7,B104&gt;G$6,H$6,B104&gt;G$5,H$5,B104&gt;G$4,H$4)</f>
        <v>High</v>
      </c>
    </row>
    <row r="105" spans="1:5" x14ac:dyDescent="0.35">
      <c r="A105" t="s">
        <v>13</v>
      </c>
      <c r="B105">
        <v>11754</v>
      </c>
      <c r="C105">
        <v>16.53</v>
      </c>
      <c r="D105" t="str">
        <f>_xlfn.XLOOKUP(A105,Company!A:A,Company!B:B)</f>
        <v>Ridge Motors</v>
      </c>
      <c r="E105" t="str" cm="1">
        <f t="array" ref="E105">_xlfn.IFS(B105&gt;G$7,H$7,B105&gt;G$6,H$6,B105&gt;G$5,H$5,B105&gt;G$4,H$4)</f>
        <v>Low</v>
      </c>
    </row>
    <row r="106" spans="1:5" x14ac:dyDescent="0.35">
      <c r="A106" t="s">
        <v>13</v>
      </c>
      <c r="B106">
        <v>10222</v>
      </c>
      <c r="C106">
        <v>14.87</v>
      </c>
      <c r="D106" t="str">
        <f>_xlfn.XLOOKUP(A106,Company!A:A,Company!B:B)</f>
        <v>Ridge Motors</v>
      </c>
      <c r="E106" t="str" cm="1">
        <f t="array" ref="E106">_xlfn.IFS(B106&gt;G$7,H$7,B106&gt;G$6,H$6,B106&gt;G$5,H$5,B106&gt;G$4,H$4)</f>
        <v>Low</v>
      </c>
    </row>
    <row r="107" spans="1:5" x14ac:dyDescent="0.35">
      <c r="A107" t="s">
        <v>13</v>
      </c>
      <c r="B107">
        <v>25806</v>
      </c>
      <c r="C107">
        <v>29.21</v>
      </c>
      <c r="D107" t="str">
        <f>_xlfn.XLOOKUP(A107,Company!A:A,Company!B:B)</f>
        <v>Ridge Motors</v>
      </c>
      <c r="E107" t="str" cm="1">
        <f t="array" ref="E107">_xlfn.IFS(B107&gt;G$7,H$7,B107&gt;G$6,H$6,B107&gt;G$5,H$5,B107&gt;G$4,H$4)</f>
        <v>Medium</v>
      </c>
    </row>
    <row r="108" spans="1:5" x14ac:dyDescent="0.35">
      <c r="A108" t="s">
        <v>13</v>
      </c>
      <c r="B108">
        <v>38641</v>
      </c>
      <c r="C108">
        <v>46.75</v>
      </c>
      <c r="D108" t="str">
        <f>_xlfn.XLOOKUP(A108,Company!A:A,Company!B:B)</f>
        <v>Ridge Motors</v>
      </c>
      <c r="E108" t="str" cm="1">
        <f t="array" ref="E108">_xlfn.IFS(B108&gt;G$7,H$7,B108&gt;G$6,H$6,B108&gt;G$5,H$5,B108&gt;G$4,H$4)</f>
        <v>Medium</v>
      </c>
    </row>
    <row r="109" spans="1:5" x14ac:dyDescent="0.35">
      <c r="A109" t="s">
        <v>13</v>
      </c>
      <c r="B109">
        <v>34271</v>
      </c>
      <c r="C109">
        <v>40.6</v>
      </c>
      <c r="D109" t="str">
        <f>_xlfn.XLOOKUP(A109,Company!A:A,Company!B:B)</f>
        <v>Ridge Motors</v>
      </c>
      <c r="E109" t="str" cm="1">
        <f t="array" ref="E109">_xlfn.IFS(B109&gt;G$7,H$7,B109&gt;G$6,H$6,B109&gt;G$5,H$5,B109&gt;G$4,H$4)</f>
        <v>Medium</v>
      </c>
    </row>
    <row r="110" spans="1:5" x14ac:dyDescent="0.35">
      <c r="A110" t="s">
        <v>13</v>
      </c>
      <c r="B110">
        <v>57298</v>
      </c>
      <c r="C110">
        <v>72.33</v>
      </c>
      <c r="D110" t="str">
        <f>_xlfn.XLOOKUP(A110,Company!A:A,Company!B:B)</f>
        <v>Ridge Motors</v>
      </c>
      <c r="E110" t="str" cm="1">
        <f t="array" ref="E110">_xlfn.IFS(B110&gt;G$7,H$7,B110&gt;G$6,H$6,B110&gt;G$5,H$5,B110&gt;G$4,H$4)</f>
        <v>Very High</v>
      </c>
    </row>
    <row r="111" spans="1:5" x14ac:dyDescent="0.35">
      <c r="A111" t="s">
        <v>11</v>
      </c>
      <c r="B111">
        <v>6923</v>
      </c>
      <c r="C111">
        <v>6.2</v>
      </c>
      <c r="D111" t="str">
        <f>_xlfn.XLOOKUP(A111,Company!A:A,Company!B:B)</f>
        <v>Phoenix Wheels</v>
      </c>
      <c r="E111" t="str" cm="1">
        <f t="array" ref="E111">_xlfn.IFS(B111&gt;G$7,H$7,B111&gt;G$6,H$6,B111&gt;G$5,H$5,B111&gt;G$4,H$4)</f>
        <v>Low</v>
      </c>
    </row>
    <row r="112" spans="1:5" x14ac:dyDescent="0.35">
      <c r="A112" t="s">
        <v>11</v>
      </c>
      <c r="B112">
        <v>40133</v>
      </c>
      <c r="C112">
        <v>41.32</v>
      </c>
      <c r="D112" t="str">
        <f>_xlfn.XLOOKUP(A112,Company!A:A,Company!B:B)</f>
        <v>Phoenix Wheels</v>
      </c>
      <c r="E112" t="str" cm="1">
        <f t="array" ref="E112">_xlfn.IFS(B112&gt;G$7,H$7,B112&gt;G$6,H$6,B112&gt;G$5,H$5,B112&gt;G$4,H$4)</f>
        <v>High</v>
      </c>
    </row>
    <row r="113" spans="1:5" x14ac:dyDescent="0.35">
      <c r="A113" t="s">
        <v>11</v>
      </c>
      <c r="B113">
        <v>25461</v>
      </c>
      <c r="C113">
        <v>27.32</v>
      </c>
      <c r="D113" t="str">
        <f>_xlfn.XLOOKUP(A113,Company!A:A,Company!B:B)</f>
        <v>Phoenix Wheels</v>
      </c>
      <c r="E113" t="str" cm="1">
        <f t="array" ref="E113">_xlfn.IFS(B113&gt;G$7,H$7,B113&gt;G$6,H$6,B113&gt;G$5,H$5,B113&gt;G$4,H$4)</f>
        <v>Medium</v>
      </c>
    </row>
    <row r="114" spans="1:5" x14ac:dyDescent="0.35">
      <c r="A114" t="s">
        <v>11</v>
      </c>
      <c r="B114">
        <v>52544</v>
      </c>
      <c r="C114">
        <v>58.88</v>
      </c>
      <c r="D114" t="str">
        <f>_xlfn.XLOOKUP(A114,Company!A:A,Company!B:B)</f>
        <v>Phoenix Wheels</v>
      </c>
      <c r="E114" t="str" cm="1">
        <f t="array" ref="E114">_xlfn.IFS(B114&gt;G$7,H$7,B114&gt;G$6,H$6,B114&gt;G$5,H$5,B114&gt;G$4,H$4)</f>
        <v>Very High</v>
      </c>
    </row>
    <row r="115" spans="1:5" x14ac:dyDescent="0.35">
      <c r="A115" t="s">
        <v>11</v>
      </c>
      <c r="B115">
        <v>20180</v>
      </c>
      <c r="C115">
        <v>21.09</v>
      </c>
      <c r="D115" t="str">
        <f>_xlfn.XLOOKUP(A115,Company!A:A,Company!B:B)</f>
        <v>Phoenix Wheels</v>
      </c>
      <c r="E115" t="str" cm="1">
        <f t="array" ref="E115">_xlfn.IFS(B115&gt;G$7,H$7,B115&gt;G$6,H$6,B115&gt;G$5,H$5,B115&gt;G$4,H$4)</f>
        <v>Low</v>
      </c>
    </row>
    <row r="116" spans="1:5" x14ac:dyDescent="0.35">
      <c r="A116" t="s">
        <v>11</v>
      </c>
      <c r="B116">
        <v>43884</v>
      </c>
      <c r="C116">
        <v>50.62</v>
      </c>
      <c r="D116" t="str">
        <f>_xlfn.XLOOKUP(A116,Company!A:A,Company!B:B)</f>
        <v>Phoenix Wheels</v>
      </c>
      <c r="E116" t="str" cm="1">
        <f t="array" ref="E116">_xlfn.IFS(B116&gt;G$7,H$7,B116&gt;G$6,H$6,B116&gt;G$5,H$5,B116&gt;G$4,H$4)</f>
        <v>High</v>
      </c>
    </row>
    <row r="117" spans="1:5" x14ac:dyDescent="0.35">
      <c r="A117" t="s">
        <v>11</v>
      </c>
      <c r="B117">
        <v>23508</v>
      </c>
      <c r="C117">
        <v>24.47</v>
      </c>
      <c r="D117" t="str">
        <f>_xlfn.XLOOKUP(A117,Company!A:A,Company!B:B)</f>
        <v>Phoenix Wheels</v>
      </c>
      <c r="E117" t="str" cm="1">
        <f t="array" ref="E117">_xlfn.IFS(B117&gt;G$7,H$7,B117&gt;G$6,H$6,B117&gt;G$5,H$5,B117&gt;G$4,H$4)</f>
        <v>Low</v>
      </c>
    </row>
    <row r="118" spans="1:5" x14ac:dyDescent="0.35">
      <c r="A118" t="s">
        <v>11</v>
      </c>
      <c r="B118">
        <v>18979</v>
      </c>
      <c r="C118">
        <v>20.61</v>
      </c>
      <c r="D118" t="str">
        <f>_xlfn.XLOOKUP(A118,Company!A:A,Company!B:B)</f>
        <v>Phoenix Wheels</v>
      </c>
      <c r="E118" t="str" cm="1">
        <f t="array" ref="E118">_xlfn.IFS(B118&gt;G$7,H$7,B118&gt;G$6,H$6,B118&gt;G$5,H$5,B118&gt;G$4,H$4)</f>
        <v>Low</v>
      </c>
    </row>
    <row r="119" spans="1:5" x14ac:dyDescent="0.35">
      <c r="A119" t="s">
        <v>11</v>
      </c>
      <c r="B119">
        <v>16997</v>
      </c>
      <c r="C119">
        <v>22.28</v>
      </c>
      <c r="D119" t="str">
        <f>_xlfn.XLOOKUP(A119,Company!A:A,Company!B:B)</f>
        <v>Phoenix Wheels</v>
      </c>
      <c r="E119" t="str" cm="1">
        <f t="array" ref="E119">_xlfn.IFS(B119&gt;G$7,H$7,B119&gt;G$6,H$6,B119&gt;G$5,H$5,B119&gt;G$4,H$4)</f>
        <v>Low</v>
      </c>
    </row>
    <row r="120" spans="1:5" x14ac:dyDescent="0.35">
      <c r="A120" t="s">
        <v>11</v>
      </c>
      <c r="B120">
        <v>31679</v>
      </c>
      <c r="C120">
        <v>25.93</v>
      </c>
      <c r="D120" t="str">
        <f>_xlfn.XLOOKUP(A120,Company!A:A,Company!B:B)</f>
        <v>Phoenix Wheels</v>
      </c>
      <c r="E120" t="str" cm="1">
        <f t="array" ref="E120">_xlfn.IFS(B120&gt;G$7,H$7,B120&gt;G$6,H$6,B120&gt;G$5,H$5,B120&gt;G$4,H$4)</f>
        <v>Medium</v>
      </c>
    </row>
    <row r="121" spans="1:5" x14ac:dyDescent="0.35">
      <c r="A121" t="s">
        <v>11</v>
      </c>
      <c r="B121">
        <v>43151</v>
      </c>
      <c r="C121">
        <v>34.46</v>
      </c>
      <c r="D121" t="str">
        <f>_xlfn.XLOOKUP(A121,Company!A:A,Company!B:B)</f>
        <v>Phoenix Wheels</v>
      </c>
      <c r="E121" t="str" cm="1">
        <f t="array" ref="E121">_xlfn.IFS(B121&gt;G$7,H$7,B121&gt;G$6,H$6,B121&gt;G$5,H$5,B121&gt;G$4,H$4)</f>
        <v>High</v>
      </c>
    </row>
    <row r="122" spans="1:5" x14ac:dyDescent="0.35">
      <c r="A122" t="s">
        <v>11</v>
      </c>
      <c r="B122">
        <v>24532</v>
      </c>
      <c r="C122">
        <v>26.61</v>
      </c>
      <c r="D122" t="str">
        <f>_xlfn.XLOOKUP(A122,Company!A:A,Company!B:B)</f>
        <v>Phoenix Wheels</v>
      </c>
      <c r="E122" t="str" cm="1">
        <f t="array" ref="E122">_xlfn.IFS(B122&gt;G$7,H$7,B122&gt;G$6,H$6,B122&gt;G$5,H$5,B122&gt;G$4,H$4)</f>
        <v>Low</v>
      </c>
    </row>
    <row r="123" spans="1:5" x14ac:dyDescent="0.35">
      <c r="A123" t="s">
        <v>11</v>
      </c>
      <c r="B123">
        <v>7052</v>
      </c>
      <c r="C123">
        <v>6.88</v>
      </c>
      <c r="D123" t="str">
        <f>_xlfn.XLOOKUP(A123,Company!A:A,Company!B:B)</f>
        <v>Phoenix Wheels</v>
      </c>
      <c r="E123" t="str" cm="1">
        <f t="array" ref="E123">_xlfn.IFS(B123&gt;G$7,H$7,B123&gt;G$6,H$6,B123&gt;G$5,H$5,B123&gt;G$4,H$4)</f>
        <v>Low</v>
      </c>
    </row>
    <row r="124" spans="1:5" x14ac:dyDescent="0.35">
      <c r="A124" t="s">
        <v>11</v>
      </c>
      <c r="B124">
        <v>10901</v>
      </c>
      <c r="C124">
        <v>11.5</v>
      </c>
      <c r="D124" t="str">
        <f>_xlfn.XLOOKUP(A124,Company!A:A,Company!B:B)</f>
        <v>Phoenix Wheels</v>
      </c>
      <c r="E124" t="str" cm="1">
        <f t="array" ref="E124">_xlfn.IFS(B124&gt;G$7,H$7,B124&gt;G$6,H$6,B124&gt;G$5,H$5,B124&gt;G$4,H$4)</f>
        <v>Low</v>
      </c>
    </row>
    <row r="125" spans="1:5" x14ac:dyDescent="0.35">
      <c r="A125" t="s">
        <v>11</v>
      </c>
      <c r="B125">
        <v>35808</v>
      </c>
      <c r="C125">
        <v>32.880000000000003</v>
      </c>
      <c r="D125" t="str">
        <f>_xlfn.XLOOKUP(A125,Company!A:A,Company!B:B)</f>
        <v>Phoenix Wheels</v>
      </c>
      <c r="E125" t="str" cm="1">
        <f t="array" ref="E125">_xlfn.IFS(B125&gt;G$7,H$7,B125&gt;G$6,H$6,B125&gt;G$5,H$5,B125&gt;G$4,H$4)</f>
        <v>Medium</v>
      </c>
    </row>
    <row r="126" spans="1:5" x14ac:dyDescent="0.35">
      <c r="A126" t="s">
        <v>11</v>
      </c>
      <c r="B126">
        <v>18953</v>
      </c>
      <c r="C126">
        <v>18.920000000000002</v>
      </c>
      <c r="D126" t="str">
        <f>_xlfn.XLOOKUP(A126,Company!A:A,Company!B:B)</f>
        <v>Phoenix Wheels</v>
      </c>
      <c r="E126" t="str" cm="1">
        <f t="array" ref="E126">_xlfn.IFS(B126&gt;G$7,H$7,B126&gt;G$6,H$6,B126&gt;G$5,H$5,B126&gt;G$4,H$4)</f>
        <v>Low</v>
      </c>
    </row>
    <row r="127" spans="1:5" x14ac:dyDescent="0.35">
      <c r="A127" t="s">
        <v>11</v>
      </c>
      <c r="B127">
        <v>24446</v>
      </c>
      <c r="C127">
        <v>25.67</v>
      </c>
      <c r="D127" t="str">
        <f>_xlfn.XLOOKUP(A127,Company!A:A,Company!B:B)</f>
        <v>Phoenix Wheels</v>
      </c>
      <c r="E127" t="str" cm="1">
        <f t="array" ref="E127">_xlfn.IFS(B127&gt;G$7,H$7,B127&gt;G$6,H$6,B127&gt;G$5,H$5,B127&gt;G$4,H$4)</f>
        <v>Low</v>
      </c>
    </row>
    <row r="128" spans="1:5" x14ac:dyDescent="0.35">
      <c r="A128" t="s">
        <v>11</v>
      </c>
      <c r="B128">
        <v>37975</v>
      </c>
      <c r="C128">
        <v>37.799999999999997</v>
      </c>
      <c r="D128" t="str">
        <f>_xlfn.XLOOKUP(A128,Company!A:A,Company!B:B)</f>
        <v>Phoenix Wheels</v>
      </c>
      <c r="E128" t="str" cm="1">
        <f t="array" ref="E128">_xlfn.IFS(B128&gt;G$7,H$7,B128&gt;G$6,H$6,B128&gt;G$5,H$5,B128&gt;G$4,H$4)</f>
        <v>Medium</v>
      </c>
    </row>
    <row r="129" spans="1:5" x14ac:dyDescent="0.35">
      <c r="A129" t="s">
        <v>4</v>
      </c>
      <c r="B129">
        <v>33894</v>
      </c>
      <c r="C129">
        <v>33.01</v>
      </c>
      <c r="D129" t="str">
        <f>_xlfn.XLOOKUP(A129,Company!A:A,Company!B:B)</f>
        <v>Ridge Motors</v>
      </c>
      <c r="E129" t="str" cm="1">
        <f t="array" ref="E129">_xlfn.IFS(B129&gt;G$7,H$7,B129&gt;G$6,H$6,B129&gt;G$5,H$5,B129&gt;G$4,H$4)</f>
        <v>Medium</v>
      </c>
    </row>
    <row r="130" spans="1:5" x14ac:dyDescent="0.35">
      <c r="A130" t="s">
        <v>4</v>
      </c>
      <c r="B130">
        <v>9963</v>
      </c>
      <c r="C130">
        <v>10.220000000000001</v>
      </c>
      <c r="D130" t="str">
        <f>_xlfn.XLOOKUP(A130,Company!A:A,Company!B:B)</f>
        <v>Ridge Motors</v>
      </c>
      <c r="E130" t="str" cm="1">
        <f t="array" ref="E130">_xlfn.IFS(B130&gt;G$7,H$7,B130&gt;G$6,H$6,B130&gt;G$5,H$5,B130&gt;G$4,H$4)</f>
        <v>Low</v>
      </c>
    </row>
    <row r="131" spans="1:5" x14ac:dyDescent="0.35">
      <c r="A131" t="s">
        <v>4</v>
      </c>
      <c r="B131">
        <v>56318</v>
      </c>
      <c r="C131">
        <v>51.97</v>
      </c>
      <c r="D131" t="str">
        <f>_xlfn.XLOOKUP(A131,Company!A:A,Company!B:B)</f>
        <v>Ridge Motors</v>
      </c>
      <c r="E131" t="str" cm="1">
        <f t="array" ref="E131">_xlfn.IFS(B131&gt;G$7,H$7,B131&gt;G$6,H$6,B131&gt;G$5,H$5,B131&gt;G$4,H$4)</f>
        <v>Very High</v>
      </c>
    </row>
    <row r="132" spans="1:5" x14ac:dyDescent="0.35">
      <c r="A132" t="s">
        <v>4</v>
      </c>
      <c r="B132">
        <v>23912</v>
      </c>
      <c r="C132">
        <v>26.07</v>
      </c>
      <c r="D132" t="str">
        <f>_xlfn.XLOOKUP(A132,Company!A:A,Company!B:B)</f>
        <v>Ridge Motors</v>
      </c>
      <c r="E132" t="str" cm="1">
        <f t="array" ref="E132">_xlfn.IFS(B132&gt;G$7,H$7,B132&gt;G$6,H$6,B132&gt;G$5,H$5,B132&gt;G$4,H$4)</f>
        <v>Low</v>
      </c>
    </row>
    <row r="133" spans="1:5" x14ac:dyDescent="0.35">
      <c r="A133" t="s">
        <v>4</v>
      </c>
      <c r="B133">
        <v>47206</v>
      </c>
      <c r="C133">
        <v>52.65</v>
      </c>
      <c r="D133" t="str">
        <f>_xlfn.XLOOKUP(A133,Company!A:A,Company!B:B)</f>
        <v>Ridge Motors</v>
      </c>
      <c r="E133" t="str" cm="1">
        <f t="array" ref="E133">_xlfn.IFS(B133&gt;G$7,H$7,B133&gt;G$6,H$6,B133&gt;G$5,H$5,B133&gt;G$4,H$4)</f>
        <v>High</v>
      </c>
    </row>
    <row r="134" spans="1:5" x14ac:dyDescent="0.35">
      <c r="A134" t="s">
        <v>4</v>
      </c>
      <c r="B134">
        <v>10887</v>
      </c>
      <c r="C134">
        <v>12.53</v>
      </c>
      <c r="D134" t="str">
        <f>_xlfn.XLOOKUP(A134,Company!A:A,Company!B:B)</f>
        <v>Ridge Motors</v>
      </c>
      <c r="E134" t="str" cm="1">
        <f t="array" ref="E134">_xlfn.IFS(B134&gt;G$7,H$7,B134&gt;G$6,H$6,B134&gt;G$5,H$5,B134&gt;G$4,H$4)</f>
        <v>Low</v>
      </c>
    </row>
    <row r="135" spans="1:5" x14ac:dyDescent="0.35">
      <c r="A135" t="s">
        <v>4</v>
      </c>
      <c r="B135">
        <v>30704</v>
      </c>
      <c r="C135">
        <v>28.82</v>
      </c>
      <c r="D135" t="str">
        <f>_xlfn.XLOOKUP(A135,Company!A:A,Company!B:B)</f>
        <v>Ridge Motors</v>
      </c>
      <c r="E135" t="str" cm="1">
        <f t="array" ref="E135">_xlfn.IFS(B135&gt;G$7,H$7,B135&gt;G$6,H$6,B135&gt;G$5,H$5,B135&gt;G$4,H$4)</f>
        <v>Medium</v>
      </c>
    </row>
    <row r="136" spans="1:5" x14ac:dyDescent="0.35">
      <c r="A136" t="s">
        <v>4</v>
      </c>
      <c r="B136">
        <v>42956</v>
      </c>
      <c r="C136">
        <v>43.04</v>
      </c>
      <c r="D136" t="str">
        <f>_xlfn.XLOOKUP(A136,Company!A:A,Company!B:B)</f>
        <v>Ridge Motors</v>
      </c>
      <c r="E136" t="str" cm="1">
        <f t="array" ref="E136">_xlfn.IFS(B136&gt;G$7,H$7,B136&gt;G$6,H$6,B136&gt;G$5,H$5,B136&gt;G$4,H$4)</f>
        <v>High</v>
      </c>
    </row>
    <row r="137" spans="1:5" x14ac:dyDescent="0.35">
      <c r="A137" t="s">
        <v>4</v>
      </c>
      <c r="B137">
        <v>45076</v>
      </c>
      <c r="C137">
        <v>65.760000000000005</v>
      </c>
      <c r="D137" t="str">
        <f>_xlfn.XLOOKUP(A137,Company!A:A,Company!B:B)</f>
        <v>Ridge Motors</v>
      </c>
      <c r="E137" t="str" cm="1">
        <f t="array" ref="E137">_xlfn.IFS(B137&gt;G$7,H$7,B137&gt;G$6,H$6,B137&gt;G$5,H$5,B137&gt;G$4,H$4)</f>
        <v>High</v>
      </c>
    </row>
    <row r="138" spans="1:5" x14ac:dyDescent="0.35">
      <c r="A138" t="s">
        <v>4</v>
      </c>
      <c r="B138">
        <v>55552</v>
      </c>
      <c r="C138">
        <v>25.43</v>
      </c>
      <c r="D138" t="str">
        <f>_xlfn.XLOOKUP(A138,Company!A:A,Company!B:B)</f>
        <v>Ridge Motors</v>
      </c>
      <c r="E138" t="str" cm="1">
        <f t="array" ref="E138">_xlfn.IFS(B138&gt;G$7,H$7,B138&gt;G$6,H$6,B138&gt;G$5,H$5,B138&gt;G$4,H$4)</f>
        <v>Very High</v>
      </c>
    </row>
    <row r="139" spans="1:5" x14ac:dyDescent="0.35">
      <c r="A139" t="s">
        <v>4</v>
      </c>
      <c r="B139">
        <v>5100</v>
      </c>
      <c r="C139">
        <v>6.08</v>
      </c>
      <c r="D139" t="str">
        <f>_xlfn.XLOOKUP(A139,Company!A:A,Company!B:B)</f>
        <v>Ridge Motors</v>
      </c>
      <c r="E139" t="str" cm="1">
        <f t="array" ref="E139">_xlfn.IFS(B139&gt;G$7,H$7,B139&gt;G$6,H$6,B139&gt;G$5,H$5,B139&gt;G$4,H$4)</f>
        <v>Low</v>
      </c>
    </row>
    <row r="140" spans="1:5" x14ac:dyDescent="0.35">
      <c r="A140" t="s">
        <v>4</v>
      </c>
      <c r="B140">
        <v>53680</v>
      </c>
      <c r="C140">
        <v>57.74</v>
      </c>
      <c r="D140" t="str">
        <f>_xlfn.XLOOKUP(A140,Company!A:A,Company!B:B)</f>
        <v>Ridge Motors</v>
      </c>
      <c r="E140" t="str" cm="1">
        <f t="array" ref="E140">_xlfn.IFS(B140&gt;G$7,H$7,B140&gt;G$6,H$6,B140&gt;G$5,H$5,B140&gt;G$4,H$4)</f>
        <v>Very High</v>
      </c>
    </row>
    <row r="141" spans="1:5" x14ac:dyDescent="0.35">
      <c r="A141" t="s">
        <v>4</v>
      </c>
      <c r="B141">
        <v>7770</v>
      </c>
      <c r="C141">
        <v>12.39</v>
      </c>
      <c r="D141" t="str">
        <f>_xlfn.XLOOKUP(A141,Company!A:A,Company!B:B)</f>
        <v>Ridge Motors</v>
      </c>
      <c r="E141" t="str" cm="1">
        <f t="array" ref="E141">_xlfn.IFS(B141&gt;G$7,H$7,B141&gt;G$6,H$6,B141&gt;G$5,H$5,B141&gt;G$4,H$4)</f>
        <v>Low</v>
      </c>
    </row>
    <row r="142" spans="1:5" x14ac:dyDescent="0.35">
      <c r="A142" t="s">
        <v>4</v>
      </c>
      <c r="B142">
        <v>13091</v>
      </c>
      <c r="C142">
        <v>13.19</v>
      </c>
      <c r="D142" t="str">
        <f>_xlfn.XLOOKUP(A142,Company!A:A,Company!B:B)</f>
        <v>Ridge Motors</v>
      </c>
      <c r="E142" t="str" cm="1">
        <f t="array" ref="E142">_xlfn.IFS(B142&gt;G$7,H$7,B142&gt;G$6,H$6,B142&gt;G$5,H$5,B142&gt;G$4,H$4)</f>
        <v>Low</v>
      </c>
    </row>
    <row r="143" spans="1:5" x14ac:dyDescent="0.35">
      <c r="A143" t="s">
        <v>4</v>
      </c>
      <c r="B143">
        <v>26424</v>
      </c>
      <c r="C143">
        <v>25.2</v>
      </c>
      <c r="D143" t="str">
        <f>_xlfn.XLOOKUP(A143,Company!A:A,Company!B:B)</f>
        <v>Ridge Motors</v>
      </c>
      <c r="E143" t="str" cm="1">
        <f t="array" ref="E143">_xlfn.IFS(B143&gt;G$7,H$7,B143&gt;G$6,H$6,B143&gt;G$5,H$5,B143&gt;G$4,H$4)</f>
        <v>Medium</v>
      </c>
    </row>
    <row r="144" spans="1:5" x14ac:dyDescent="0.35">
      <c r="A144" t="s">
        <v>4</v>
      </c>
      <c r="B144">
        <v>20642</v>
      </c>
      <c r="C144">
        <v>14.81</v>
      </c>
      <c r="D144" t="str">
        <f>_xlfn.XLOOKUP(A144,Company!A:A,Company!B:B)</f>
        <v>Ridge Motors</v>
      </c>
      <c r="E144" t="str" cm="1">
        <f t="array" ref="E144">_xlfn.IFS(B144&gt;G$7,H$7,B144&gt;G$6,H$6,B144&gt;G$5,H$5,B144&gt;G$4,H$4)</f>
        <v>Low</v>
      </c>
    </row>
    <row r="145" spans="1:5" x14ac:dyDescent="0.35">
      <c r="A145" t="s">
        <v>4</v>
      </c>
      <c r="B145">
        <v>5816</v>
      </c>
      <c r="C145">
        <v>7.15</v>
      </c>
      <c r="D145" t="str">
        <f>_xlfn.XLOOKUP(A145,Company!A:A,Company!B:B)</f>
        <v>Ridge Motors</v>
      </c>
      <c r="E145" t="str" cm="1">
        <f t="array" ref="E145">_xlfn.IFS(B145&gt;G$7,H$7,B145&gt;G$6,H$6,B145&gt;G$5,H$5,B145&gt;G$4,H$4)</f>
        <v>Low</v>
      </c>
    </row>
    <row r="146" spans="1:5" x14ac:dyDescent="0.35">
      <c r="A146" t="s">
        <v>4</v>
      </c>
      <c r="B146">
        <v>9161</v>
      </c>
      <c r="C146">
        <v>8.8000000000000007</v>
      </c>
      <c r="D146" t="str">
        <f>_xlfn.XLOOKUP(A146,Company!A:A,Company!B:B)</f>
        <v>Ridge Motors</v>
      </c>
      <c r="E146" t="str" cm="1">
        <f t="array" ref="E146">_xlfn.IFS(B146&gt;G$7,H$7,B146&gt;G$6,H$6,B146&gt;G$5,H$5,B146&gt;G$4,H$4)</f>
        <v>Low</v>
      </c>
    </row>
    <row r="147" spans="1:5" x14ac:dyDescent="0.35">
      <c r="A147" t="s">
        <v>4</v>
      </c>
      <c r="B147">
        <v>29325</v>
      </c>
      <c r="C147">
        <v>29.47</v>
      </c>
      <c r="D147" t="str">
        <f>_xlfn.XLOOKUP(A147,Company!A:A,Company!B:B)</f>
        <v>Ridge Motors</v>
      </c>
      <c r="E147" t="str" cm="1">
        <f t="array" ref="E147">_xlfn.IFS(B147&gt;G$7,H$7,B147&gt;G$6,H$6,B147&gt;G$5,H$5,B147&gt;G$4,H$4)</f>
        <v>Medium</v>
      </c>
    </row>
    <row r="148" spans="1:5" x14ac:dyDescent="0.35">
      <c r="A148" t="s">
        <v>4</v>
      </c>
      <c r="B148">
        <v>26126</v>
      </c>
      <c r="C148">
        <v>24.49</v>
      </c>
      <c r="D148" t="str">
        <f>_xlfn.XLOOKUP(A148,Company!A:A,Company!B:B)</f>
        <v>Ridge Motors</v>
      </c>
      <c r="E148" t="str" cm="1">
        <f t="array" ref="E148">_xlfn.IFS(B148&gt;G$7,H$7,B148&gt;G$6,H$6,B148&gt;G$5,H$5,B148&gt;G$4,H$4)</f>
        <v>Medium</v>
      </c>
    </row>
    <row r="149" spans="1:5" x14ac:dyDescent="0.35">
      <c r="A149" t="s">
        <v>4</v>
      </c>
      <c r="B149">
        <v>5269</v>
      </c>
      <c r="C149">
        <v>5.63</v>
      </c>
      <c r="D149" t="str">
        <f>_xlfn.XLOOKUP(A149,Company!A:A,Company!B:B)</f>
        <v>Ridge Motors</v>
      </c>
      <c r="E149" t="str" cm="1">
        <f t="array" ref="E149">_xlfn.IFS(B149&gt;G$7,H$7,B149&gt;G$6,H$6,B149&gt;G$5,H$5,B149&gt;G$4,H$4)</f>
        <v>Low</v>
      </c>
    </row>
    <row r="150" spans="1:5" x14ac:dyDescent="0.35">
      <c r="A150" t="s">
        <v>4</v>
      </c>
      <c r="B150">
        <v>11383</v>
      </c>
      <c r="C150">
        <v>11.61</v>
      </c>
      <c r="D150" t="str">
        <f>_xlfn.XLOOKUP(A150,Company!A:A,Company!B:B)</f>
        <v>Ridge Motors</v>
      </c>
      <c r="E150" t="str" cm="1">
        <f t="array" ref="E150">_xlfn.IFS(B150&gt;G$7,H$7,B150&gt;G$6,H$6,B150&gt;G$5,H$5,B150&gt;G$4,H$4)</f>
        <v>Low</v>
      </c>
    </row>
    <row r="151" spans="1:5" x14ac:dyDescent="0.35">
      <c r="A151" t="s">
        <v>4</v>
      </c>
      <c r="B151">
        <v>52019</v>
      </c>
      <c r="C151">
        <v>67.19</v>
      </c>
      <c r="D151" t="str">
        <f>_xlfn.XLOOKUP(A151,Company!A:A,Company!B:B)</f>
        <v>Ridge Motors</v>
      </c>
      <c r="E151" t="str" cm="1">
        <f t="array" ref="E151">_xlfn.IFS(B151&gt;G$7,H$7,B151&gt;G$6,H$6,B151&gt;G$5,H$5,B151&gt;G$4,H$4)</f>
        <v>Very High</v>
      </c>
    </row>
    <row r="152" spans="1:5" x14ac:dyDescent="0.35">
      <c r="A152" t="s">
        <v>4</v>
      </c>
      <c r="B152">
        <v>44391</v>
      </c>
      <c r="C152">
        <v>62.25</v>
      </c>
      <c r="D152" t="str">
        <f>_xlfn.XLOOKUP(A152,Company!A:A,Company!B:B)</f>
        <v>Ridge Motors</v>
      </c>
      <c r="E152" t="str" cm="1">
        <f t="array" ref="E152">_xlfn.IFS(B152&gt;G$7,H$7,B152&gt;G$6,H$6,B152&gt;G$5,H$5,B152&gt;G$4,H$4)</f>
        <v>High</v>
      </c>
    </row>
    <row r="153" spans="1:5" x14ac:dyDescent="0.35">
      <c r="A153" t="s">
        <v>4</v>
      </c>
      <c r="B153">
        <v>18456</v>
      </c>
      <c r="C153">
        <v>21.3</v>
      </c>
      <c r="D153" t="str">
        <f>_xlfn.XLOOKUP(A153,Company!A:A,Company!B:B)</f>
        <v>Ridge Motors</v>
      </c>
      <c r="E153" t="str" cm="1">
        <f t="array" ref="E153">_xlfn.IFS(B153&gt;G$7,H$7,B153&gt;G$6,H$6,B153&gt;G$5,H$5,B153&gt;G$4,H$4)</f>
        <v>Low</v>
      </c>
    </row>
    <row r="154" spans="1:5" x14ac:dyDescent="0.35">
      <c r="A154" t="s">
        <v>4</v>
      </c>
      <c r="B154">
        <v>28915</v>
      </c>
      <c r="C154">
        <v>29.83</v>
      </c>
      <c r="D154" t="str">
        <f>_xlfn.XLOOKUP(A154,Company!A:A,Company!B:B)</f>
        <v>Ridge Motors</v>
      </c>
      <c r="E154" t="str" cm="1">
        <f t="array" ref="E154">_xlfn.IFS(B154&gt;G$7,H$7,B154&gt;G$6,H$6,B154&gt;G$5,H$5,B154&gt;G$4,H$4)</f>
        <v>Medium</v>
      </c>
    </row>
    <row r="155" spans="1:5" x14ac:dyDescent="0.35">
      <c r="A155" t="s">
        <v>4</v>
      </c>
      <c r="B155">
        <v>52226</v>
      </c>
      <c r="C155">
        <v>56.82</v>
      </c>
      <c r="D155" t="str">
        <f>_xlfn.XLOOKUP(A155,Company!A:A,Company!B:B)</f>
        <v>Ridge Motors</v>
      </c>
      <c r="E155" t="str" cm="1">
        <f t="array" ref="E155">_xlfn.IFS(B155&gt;G$7,H$7,B155&gt;G$6,H$6,B155&gt;G$5,H$5,B155&gt;G$4,H$4)</f>
        <v>Very High</v>
      </c>
    </row>
    <row r="156" spans="1:5" x14ac:dyDescent="0.35">
      <c r="A156" t="s">
        <v>4</v>
      </c>
      <c r="B156">
        <v>44026</v>
      </c>
      <c r="C156">
        <v>52.23</v>
      </c>
      <c r="D156" t="str">
        <f>_xlfn.XLOOKUP(A156,Company!A:A,Company!B:B)</f>
        <v>Ridge Motors</v>
      </c>
      <c r="E156" t="str" cm="1">
        <f t="array" ref="E156">_xlfn.IFS(B156&gt;G$7,H$7,B156&gt;G$6,H$6,B156&gt;G$5,H$5,B156&gt;G$4,H$4)</f>
        <v>High</v>
      </c>
    </row>
    <row r="157" spans="1:5" x14ac:dyDescent="0.35">
      <c r="A157" t="s">
        <v>4</v>
      </c>
      <c r="B157">
        <v>35247</v>
      </c>
      <c r="C157">
        <v>40.75</v>
      </c>
      <c r="D157" t="str">
        <f>_xlfn.XLOOKUP(A157,Company!A:A,Company!B:B)</f>
        <v>Ridge Motors</v>
      </c>
      <c r="E157" t="str" cm="1">
        <f t="array" ref="E157">_xlfn.IFS(B157&gt;G$7,H$7,B157&gt;G$6,H$6,B157&gt;G$5,H$5,B157&gt;G$4,H$4)</f>
        <v>Medium</v>
      </c>
    </row>
    <row r="158" spans="1:5" x14ac:dyDescent="0.35">
      <c r="A158" t="s">
        <v>4</v>
      </c>
      <c r="B158">
        <v>22100</v>
      </c>
      <c r="C158">
        <v>22.53</v>
      </c>
      <c r="D158" t="str">
        <f>_xlfn.XLOOKUP(A158,Company!A:A,Company!B:B)</f>
        <v>Ridge Motors</v>
      </c>
      <c r="E158" t="str" cm="1">
        <f t="array" ref="E158">_xlfn.IFS(B158&gt;G$7,H$7,B158&gt;G$6,H$6,B158&gt;G$5,H$5,B158&gt;G$4,H$4)</f>
        <v>Low</v>
      </c>
    </row>
    <row r="159" spans="1:5" x14ac:dyDescent="0.35">
      <c r="A159" t="s">
        <v>4</v>
      </c>
      <c r="B159">
        <v>21275</v>
      </c>
      <c r="C159">
        <v>21.62</v>
      </c>
      <c r="D159" t="str">
        <f>_xlfn.XLOOKUP(A159,Company!A:A,Company!B:B)</f>
        <v>Ridge Motors</v>
      </c>
      <c r="E159" t="str" cm="1">
        <f t="array" ref="E159">_xlfn.IFS(B159&gt;G$7,H$7,B159&gt;G$6,H$6,B159&gt;G$5,H$5,B159&gt;G$4,H$4)</f>
        <v>Low</v>
      </c>
    </row>
    <row r="160" spans="1:5" x14ac:dyDescent="0.35">
      <c r="A160" t="s">
        <v>4</v>
      </c>
      <c r="B160">
        <v>48468</v>
      </c>
      <c r="C160">
        <v>51.12</v>
      </c>
      <c r="D160" t="str">
        <f>_xlfn.XLOOKUP(A160,Company!A:A,Company!B:B)</f>
        <v>Ridge Motors</v>
      </c>
      <c r="E160" t="str" cm="1">
        <f t="array" ref="E160">_xlfn.IFS(B160&gt;G$7,H$7,B160&gt;G$6,H$6,B160&gt;G$5,H$5,B160&gt;G$4,H$4)</f>
        <v>High</v>
      </c>
    </row>
    <row r="161" spans="1:5" x14ac:dyDescent="0.35">
      <c r="A161" t="s">
        <v>6</v>
      </c>
      <c r="B161">
        <v>6272</v>
      </c>
      <c r="C161">
        <v>5.09</v>
      </c>
      <c r="D161" t="str">
        <f>_xlfn.XLOOKUP(A161,Company!A:A,Company!B:B)</f>
        <v>Pontoon Cars</v>
      </c>
      <c r="E161" t="str" cm="1">
        <f t="array" ref="E161">_xlfn.IFS(B161&gt;G$7,H$7,B161&gt;G$6,H$6,B161&gt;G$5,H$5,B161&gt;G$4,H$4)</f>
        <v>Low</v>
      </c>
    </row>
    <row r="162" spans="1:5" x14ac:dyDescent="0.35">
      <c r="A162" t="s">
        <v>6</v>
      </c>
      <c r="B162">
        <v>40054</v>
      </c>
      <c r="C162">
        <v>47.4</v>
      </c>
      <c r="D162" t="str">
        <f>_xlfn.XLOOKUP(A162,Company!A:A,Company!B:B)</f>
        <v>Pontoon Cars</v>
      </c>
      <c r="E162" t="str" cm="1">
        <f t="array" ref="E162">_xlfn.IFS(B162&gt;G$7,H$7,B162&gt;G$6,H$6,B162&gt;G$5,H$5,B162&gt;G$4,H$4)</f>
        <v>High</v>
      </c>
    </row>
    <row r="163" spans="1:5" x14ac:dyDescent="0.35">
      <c r="A163" t="s">
        <v>6</v>
      </c>
      <c r="B163">
        <v>34276</v>
      </c>
      <c r="C163">
        <v>41.55</v>
      </c>
      <c r="D163" t="str">
        <f>_xlfn.XLOOKUP(A163,Company!A:A,Company!B:B)</f>
        <v>Pontoon Cars</v>
      </c>
      <c r="E163" t="str" cm="1">
        <f t="array" ref="E163">_xlfn.IFS(B163&gt;G$7,H$7,B163&gt;G$6,H$6,B163&gt;G$5,H$5,B163&gt;G$4,H$4)</f>
        <v>Medium</v>
      </c>
    </row>
    <row r="164" spans="1:5" x14ac:dyDescent="0.35">
      <c r="A164" t="s">
        <v>6</v>
      </c>
      <c r="B164">
        <v>35866</v>
      </c>
      <c r="C164">
        <v>54.13</v>
      </c>
      <c r="D164" t="str">
        <f>_xlfn.XLOOKUP(A164,Company!A:A,Company!B:B)</f>
        <v>Pontoon Cars</v>
      </c>
      <c r="E164" t="str" cm="1">
        <f t="array" ref="E164">_xlfn.IFS(B164&gt;G$7,H$7,B164&gt;G$6,H$6,B164&gt;G$5,H$5,B164&gt;G$4,H$4)</f>
        <v>Medium</v>
      </c>
    </row>
    <row r="165" spans="1:5" x14ac:dyDescent="0.35">
      <c r="A165" t="s">
        <v>6</v>
      </c>
      <c r="B165">
        <v>30513</v>
      </c>
      <c r="C165">
        <v>35.200000000000003</v>
      </c>
      <c r="D165" t="str">
        <f>_xlfn.XLOOKUP(A165,Company!A:A,Company!B:B)</f>
        <v>Pontoon Cars</v>
      </c>
      <c r="E165" t="str" cm="1">
        <f t="array" ref="E165">_xlfn.IFS(B165&gt;G$7,H$7,B165&gt;G$6,H$6,B165&gt;G$5,H$5,B165&gt;G$4,H$4)</f>
        <v>Medium</v>
      </c>
    </row>
    <row r="166" spans="1:5" x14ac:dyDescent="0.35">
      <c r="A166" t="s">
        <v>6</v>
      </c>
      <c r="B166">
        <v>42293</v>
      </c>
      <c r="C166">
        <v>41.52</v>
      </c>
      <c r="D166" t="str">
        <f>_xlfn.XLOOKUP(A166,Company!A:A,Company!B:B)</f>
        <v>Pontoon Cars</v>
      </c>
      <c r="E166" t="str" cm="1">
        <f t="array" ref="E166">_xlfn.IFS(B166&gt;G$7,H$7,B166&gt;G$6,H$6,B166&gt;G$5,H$5,B166&gt;G$4,H$4)</f>
        <v>High</v>
      </c>
    </row>
    <row r="167" spans="1:5" x14ac:dyDescent="0.35">
      <c r="A167" t="s">
        <v>6</v>
      </c>
      <c r="B167">
        <v>30569</v>
      </c>
      <c r="C167">
        <v>30</v>
      </c>
      <c r="D167" t="str">
        <f>_xlfn.XLOOKUP(A167,Company!A:A,Company!B:B)</f>
        <v>Pontoon Cars</v>
      </c>
      <c r="E167" t="str" cm="1">
        <f t="array" ref="E167">_xlfn.IFS(B167&gt;G$7,H$7,B167&gt;G$6,H$6,B167&gt;G$5,H$5,B167&gt;G$4,H$4)</f>
        <v>Medium</v>
      </c>
    </row>
    <row r="168" spans="1:5" x14ac:dyDescent="0.35">
      <c r="A168" t="s">
        <v>6</v>
      </c>
      <c r="B168">
        <v>36795</v>
      </c>
      <c r="C168">
        <v>36.130000000000003</v>
      </c>
      <c r="D168" t="str">
        <f>_xlfn.XLOOKUP(A168,Company!A:A,Company!B:B)</f>
        <v>Pontoon Cars</v>
      </c>
      <c r="E168" t="str" cm="1">
        <f t="array" ref="E168">_xlfn.IFS(B168&gt;G$7,H$7,B168&gt;G$6,H$6,B168&gt;G$5,H$5,B168&gt;G$4,H$4)</f>
        <v>Medium</v>
      </c>
    </row>
    <row r="169" spans="1:5" x14ac:dyDescent="0.35">
      <c r="A169" t="s">
        <v>6</v>
      </c>
      <c r="B169">
        <v>41623</v>
      </c>
      <c r="C169">
        <v>43.03</v>
      </c>
      <c r="D169" t="str">
        <f>_xlfn.XLOOKUP(A169,Company!A:A,Company!B:B)</f>
        <v>Pontoon Cars</v>
      </c>
      <c r="E169" t="str" cm="1">
        <f t="array" ref="E169">_xlfn.IFS(B169&gt;G$7,H$7,B169&gt;G$6,H$6,B169&gt;G$5,H$5,B169&gt;G$4,H$4)</f>
        <v>High</v>
      </c>
    </row>
    <row r="170" spans="1:5" x14ac:dyDescent="0.35">
      <c r="A170" t="s">
        <v>6</v>
      </c>
      <c r="B170">
        <v>29059</v>
      </c>
      <c r="C170">
        <v>31.93</v>
      </c>
      <c r="D170" t="str">
        <f>_xlfn.XLOOKUP(A170,Company!A:A,Company!B:B)</f>
        <v>Pontoon Cars</v>
      </c>
      <c r="E170" t="str" cm="1">
        <f t="array" ref="E170">_xlfn.IFS(B170&gt;G$7,H$7,B170&gt;G$6,H$6,B170&gt;G$5,H$5,B170&gt;G$4,H$4)</f>
        <v>Medium</v>
      </c>
    </row>
    <row r="171" spans="1:5" x14ac:dyDescent="0.35">
      <c r="A171" t="s">
        <v>6</v>
      </c>
      <c r="B171">
        <v>57382</v>
      </c>
      <c r="C171">
        <v>60.28</v>
      </c>
      <c r="D171" t="str">
        <f>_xlfn.XLOOKUP(A171,Company!A:A,Company!B:B)</f>
        <v>Pontoon Cars</v>
      </c>
      <c r="E171" t="str" cm="1">
        <f t="array" ref="E171">_xlfn.IFS(B171&gt;G$7,H$7,B171&gt;G$6,H$6,B171&gt;G$5,H$5,B171&gt;G$4,H$4)</f>
        <v>Very High</v>
      </c>
    </row>
    <row r="172" spans="1:5" x14ac:dyDescent="0.35">
      <c r="A172" t="s">
        <v>6</v>
      </c>
      <c r="B172">
        <v>56906</v>
      </c>
      <c r="C172">
        <v>67.989999999999995</v>
      </c>
      <c r="D172" t="str">
        <f>_xlfn.XLOOKUP(A172,Company!A:A,Company!B:B)</f>
        <v>Pontoon Cars</v>
      </c>
      <c r="E172" t="str" cm="1">
        <f t="array" ref="E172">_xlfn.IFS(B172&gt;G$7,H$7,B172&gt;G$6,H$6,B172&gt;G$5,H$5,B172&gt;G$4,H$4)</f>
        <v>Very High</v>
      </c>
    </row>
    <row r="173" spans="1:5" x14ac:dyDescent="0.35">
      <c r="A173" t="s">
        <v>6</v>
      </c>
      <c r="B173">
        <v>28744</v>
      </c>
      <c r="C173">
        <v>30.83</v>
      </c>
      <c r="D173" t="str">
        <f>_xlfn.XLOOKUP(A173,Company!A:A,Company!B:B)</f>
        <v>Pontoon Cars</v>
      </c>
      <c r="E173" t="str" cm="1">
        <f t="array" ref="E173">_xlfn.IFS(B173&gt;G$7,H$7,B173&gt;G$6,H$6,B173&gt;G$5,H$5,B173&gt;G$4,H$4)</f>
        <v>Medium</v>
      </c>
    </row>
    <row r="174" spans="1:5" x14ac:dyDescent="0.35">
      <c r="A174" t="s">
        <v>6</v>
      </c>
      <c r="B174">
        <v>36173</v>
      </c>
      <c r="C174">
        <v>39.75</v>
      </c>
      <c r="D174" t="str">
        <f>_xlfn.XLOOKUP(A174,Company!A:A,Company!B:B)</f>
        <v>Pontoon Cars</v>
      </c>
      <c r="E174" t="str" cm="1">
        <f t="array" ref="E174">_xlfn.IFS(B174&gt;G$7,H$7,B174&gt;G$6,H$6,B174&gt;G$5,H$5,B174&gt;G$4,H$4)</f>
        <v>Medium</v>
      </c>
    </row>
    <row r="175" spans="1:5" x14ac:dyDescent="0.35">
      <c r="A175" t="s">
        <v>6</v>
      </c>
      <c r="B175">
        <v>33991</v>
      </c>
      <c r="C175">
        <v>37.04</v>
      </c>
      <c r="D175" t="str">
        <f>_xlfn.XLOOKUP(A175,Company!A:A,Company!B:B)</f>
        <v>Pontoon Cars</v>
      </c>
      <c r="E175" t="str" cm="1">
        <f t="array" ref="E175">_xlfn.IFS(B175&gt;G$7,H$7,B175&gt;G$6,H$6,B175&gt;G$5,H$5,B175&gt;G$4,H$4)</f>
        <v>Medium</v>
      </c>
    </row>
    <row r="176" spans="1:5" x14ac:dyDescent="0.35">
      <c r="A176" t="s">
        <v>6</v>
      </c>
      <c r="B176">
        <v>31798</v>
      </c>
      <c r="C176">
        <v>30.71</v>
      </c>
      <c r="D176" t="str">
        <f>_xlfn.XLOOKUP(A176,Company!A:A,Company!B:B)</f>
        <v>Pontoon Cars</v>
      </c>
      <c r="E176" t="str" cm="1">
        <f t="array" ref="E176">_xlfn.IFS(B176&gt;G$7,H$7,B176&gt;G$6,H$6,B176&gt;G$5,H$5,B176&gt;G$4,H$4)</f>
        <v>Medium</v>
      </c>
    </row>
    <row r="177" spans="1:5" x14ac:dyDescent="0.35">
      <c r="A177" t="s">
        <v>6</v>
      </c>
      <c r="B177">
        <v>22414</v>
      </c>
      <c r="C177">
        <v>21.48</v>
      </c>
      <c r="D177" t="str">
        <f>_xlfn.XLOOKUP(A177,Company!A:A,Company!B:B)</f>
        <v>Pontoon Cars</v>
      </c>
      <c r="E177" t="str" cm="1">
        <f t="array" ref="E177">_xlfn.IFS(B177&gt;G$7,H$7,B177&gt;G$6,H$6,B177&gt;G$5,H$5,B177&gt;G$4,H$4)</f>
        <v>Low</v>
      </c>
    </row>
    <row r="178" spans="1:5" x14ac:dyDescent="0.35">
      <c r="A178" t="s">
        <v>6</v>
      </c>
      <c r="B178">
        <v>49067</v>
      </c>
      <c r="C178">
        <v>45.7</v>
      </c>
      <c r="D178" t="str">
        <f>_xlfn.XLOOKUP(A178,Company!A:A,Company!B:B)</f>
        <v>Pontoon Cars</v>
      </c>
      <c r="E178" t="str" cm="1">
        <f t="array" ref="E178">_xlfn.IFS(B178&gt;G$7,H$7,B178&gt;G$6,H$6,B178&gt;G$5,H$5,B178&gt;G$4,H$4)</f>
        <v>High</v>
      </c>
    </row>
    <row r="179" spans="1:5" x14ac:dyDescent="0.35">
      <c r="A179" t="s">
        <v>6</v>
      </c>
      <c r="B179">
        <v>46208</v>
      </c>
      <c r="C179">
        <v>43.18</v>
      </c>
      <c r="D179" t="str">
        <f>_xlfn.XLOOKUP(A179,Company!A:A,Company!B:B)</f>
        <v>Pontoon Cars</v>
      </c>
      <c r="E179" t="str" cm="1">
        <f t="array" ref="E179">_xlfn.IFS(B179&gt;G$7,H$7,B179&gt;G$6,H$6,B179&gt;G$5,H$5,B179&gt;G$4,H$4)</f>
        <v>High</v>
      </c>
    </row>
    <row r="180" spans="1:5" x14ac:dyDescent="0.35">
      <c r="A180" t="s">
        <v>6</v>
      </c>
      <c r="B180">
        <v>36346</v>
      </c>
      <c r="C180">
        <v>41.94</v>
      </c>
      <c r="D180" t="str">
        <f>_xlfn.XLOOKUP(A180,Company!A:A,Company!B:B)</f>
        <v>Pontoon Cars</v>
      </c>
      <c r="E180" t="str" cm="1">
        <f t="array" ref="E180">_xlfn.IFS(B180&gt;G$7,H$7,B180&gt;G$6,H$6,B180&gt;G$5,H$5,B180&gt;G$4,H$4)</f>
        <v>Medium</v>
      </c>
    </row>
    <row r="181" spans="1:5" x14ac:dyDescent="0.35">
      <c r="A181" t="s">
        <v>6</v>
      </c>
      <c r="B181">
        <v>49468</v>
      </c>
      <c r="C181">
        <v>51.62</v>
      </c>
      <c r="D181" t="str">
        <f>_xlfn.XLOOKUP(A181,Company!A:A,Company!B:B)</f>
        <v>Pontoon Cars</v>
      </c>
      <c r="E181" t="str" cm="1">
        <f t="array" ref="E181">_xlfn.IFS(B181&gt;G$7,H$7,B181&gt;G$6,H$6,B181&gt;G$5,H$5,B181&gt;G$4,H$4)</f>
        <v>High</v>
      </c>
    </row>
    <row r="182" spans="1:5" x14ac:dyDescent="0.35">
      <c r="A182" t="s">
        <v>6</v>
      </c>
      <c r="B182">
        <v>25588</v>
      </c>
      <c r="C182">
        <v>29.17</v>
      </c>
      <c r="D182" t="str">
        <f>_xlfn.XLOOKUP(A182,Company!A:A,Company!B:B)</f>
        <v>Pontoon Cars</v>
      </c>
      <c r="E182" t="str" cm="1">
        <f t="array" ref="E182">_xlfn.IFS(B182&gt;G$7,H$7,B182&gt;G$6,H$6,B182&gt;G$5,H$5,B182&gt;G$4,H$4)</f>
        <v>Medium</v>
      </c>
    </row>
    <row r="183" spans="1:5" x14ac:dyDescent="0.35">
      <c r="A183" t="s">
        <v>6</v>
      </c>
      <c r="B183">
        <v>24780</v>
      </c>
      <c r="C183">
        <v>22.65</v>
      </c>
      <c r="D183" t="str">
        <f>_xlfn.XLOOKUP(A183,Company!A:A,Company!B:B)</f>
        <v>Pontoon Cars</v>
      </c>
      <c r="E183" t="str" cm="1">
        <f t="array" ref="E183">_xlfn.IFS(B183&gt;G$7,H$7,B183&gt;G$6,H$6,B183&gt;G$5,H$5,B183&gt;G$4,H$4)</f>
        <v>Low</v>
      </c>
    </row>
    <row r="184" spans="1:5" x14ac:dyDescent="0.35">
      <c r="A184" t="s">
        <v>6</v>
      </c>
      <c r="B184">
        <v>6606</v>
      </c>
      <c r="C184">
        <v>5.34</v>
      </c>
      <c r="D184" t="str">
        <f>_xlfn.XLOOKUP(A184,Company!A:A,Company!B:B)</f>
        <v>Pontoon Cars</v>
      </c>
      <c r="E184" t="str" cm="1">
        <f t="array" ref="E184">_xlfn.IFS(B184&gt;G$7,H$7,B184&gt;G$6,H$6,B184&gt;G$5,H$5,B184&gt;G$4,H$4)</f>
        <v>Low</v>
      </c>
    </row>
    <row r="185" spans="1:5" x14ac:dyDescent="0.35">
      <c r="A185" t="s">
        <v>6</v>
      </c>
      <c r="B185">
        <v>56767</v>
      </c>
      <c r="C185">
        <v>51.96</v>
      </c>
      <c r="D185" t="str">
        <f>_xlfn.XLOOKUP(A185,Company!A:A,Company!B:B)</f>
        <v>Pontoon Cars</v>
      </c>
      <c r="E185" t="str" cm="1">
        <f t="array" ref="E185">_xlfn.IFS(B185&gt;G$7,H$7,B185&gt;G$6,H$6,B185&gt;G$5,H$5,B185&gt;G$4,H$4)</f>
        <v>Very High</v>
      </c>
    </row>
    <row r="186" spans="1:5" x14ac:dyDescent="0.35">
      <c r="A186" t="s">
        <v>6</v>
      </c>
      <c r="B186">
        <v>51138</v>
      </c>
      <c r="C186">
        <v>53.8</v>
      </c>
      <c r="D186" t="str">
        <f>_xlfn.XLOOKUP(A186,Company!A:A,Company!B:B)</f>
        <v>Pontoon Cars</v>
      </c>
      <c r="E186" t="str" cm="1">
        <f t="array" ref="E186">_xlfn.IFS(B186&gt;G$7,H$7,B186&gt;G$6,H$6,B186&gt;G$5,H$5,B186&gt;G$4,H$4)</f>
        <v>Very High</v>
      </c>
    </row>
    <row r="187" spans="1:5" x14ac:dyDescent="0.35">
      <c r="A187" t="s">
        <v>6</v>
      </c>
      <c r="B187">
        <v>6058</v>
      </c>
      <c r="C187">
        <v>5.73</v>
      </c>
      <c r="D187" t="str">
        <f>_xlfn.XLOOKUP(A187,Company!A:A,Company!B:B)</f>
        <v>Pontoon Cars</v>
      </c>
      <c r="E187" t="str" cm="1">
        <f t="array" ref="E187">_xlfn.IFS(B187&gt;G$7,H$7,B187&gt;G$6,H$6,B187&gt;G$5,H$5,B187&gt;G$4,H$4)</f>
        <v>Low</v>
      </c>
    </row>
    <row r="188" spans="1:5" x14ac:dyDescent="0.35">
      <c r="A188" t="s">
        <v>6</v>
      </c>
      <c r="B188">
        <v>30357</v>
      </c>
      <c r="C188">
        <v>31.82</v>
      </c>
      <c r="D188" t="str">
        <f>_xlfn.XLOOKUP(A188,Company!A:A,Company!B:B)</f>
        <v>Pontoon Cars</v>
      </c>
      <c r="E188" t="str" cm="1">
        <f t="array" ref="E188">_xlfn.IFS(B188&gt;G$7,H$7,B188&gt;G$6,H$6,B188&gt;G$5,H$5,B188&gt;G$4,H$4)</f>
        <v>Medium</v>
      </c>
    </row>
    <row r="189" spans="1:5" x14ac:dyDescent="0.35">
      <c r="A189" t="s">
        <v>6</v>
      </c>
      <c r="B189">
        <v>10447</v>
      </c>
      <c r="C189">
        <v>10.06</v>
      </c>
      <c r="D189" t="str">
        <f>_xlfn.XLOOKUP(A189,Company!A:A,Company!B:B)</f>
        <v>Pontoon Cars</v>
      </c>
      <c r="E189" t="str" cm="1">
        <f t="array" ref="E189">_xlfn.IFS(B189&gt;G$7,H$7,B189&gt;G$6,H$6,B189&gt;G$5,H$5,B189&gt;G$4,H$4)</f>
        <v>Low</v>
      </c>
    </row>
    <row r="190" spans="1:5" x14ac:dyDescent="0.35">
      <c r="A190" t="s">
        <v>6</v>
      </c>
      <c r="B190">
        <v>16110</v>
      </c>
      <c r="C190">
        <v>14.98</v>
      </c>
      <c r="D190" t="str">
        <f>_xlfn.XLOOKUP(A190,Company!A:A,Company!B:B)</f>
        <v>Pontoon Cars</v>
      </c>
      <c r="E190" t="str" cm="1">
        <f t="array" ref="E190">_xlfn.IFS(B190&gt;G$7,H$7,B190&gt;G$6,H$6,B190&gt;G$5,H$5,B190&gt;G$4,H$4)</f>
        <v>Low</v>
      </c>
    </row>
    <row r="191" spans="1:5" x14ac:dyDescent="0.35">
      <c r="A191" t="s">
        <v>6</v>
      </c>
      <c r="B191">
        <v>27934</v>
      </c>
      <c r="C191">
        <v>38.11</v>
      </c>
      <c r="D191" t="str">
        <f>_xlfn.XLOOKUP(A191,Company!A:A,Company!B:B)</f>
        <v>Pontoon Cars</v>
      </c>
      <c r="E191" t="str" cm="1">
        <f t="array" ref="E191">_xlfn.IFS(B191&gt;G$7,H$7,B191&gt;G$6,H$6,B191&gt;G$5,H$5,B191&gt;G$4,H$4)</f>
        <v>Medium</v>
      </c>
    </row>
    <row r="192" spans="1:5" x14ac:dyDescent="0.35">
      <c r="A192" t="s">
        <v>6</v>
      </c>
      <c r="B192">
        <v>14695</v>
      </c>
      <c r="C192">
        <v>17.239999999999998</v>
      </c>
      <c r="D192" t="str">
        <f>_xlfn.XLOOKUP(A192,Company!A:A,Company!B:B)</f>
        <v>Pontoon Cars</v>
      </c>
      <c r="E192" t="str" cm="1">
        <f t="array" ref="E192">_xlfn.IFS(B192&gt;G$7,H$7,B192&gt;G$6,H$6,B192&gt;G$5,H$5,B192&gt;G$4,H$4)</f>
        <v>Low</v>
      </c>
    </row>
    <row r="193" spans="1:5" x14ac:dyDescent="0.35">
      <c r="A193" t="s">
        <v>6</v>
      </c>
      <c r="B193">
        <v>49398</v>
      </c>
      <c r="C193">
        <v>43.25</v>
      </c>
      <c r="D193" t="str">
        <f>_xlfn.XLOOKUP(A193,Company!A:A,Company!B:B)</f>
        <v>Pontoon Cars</v>
      </c>
      <c r="E193" t="str" cm="1">
        <f t="array" ref="E193">_xlfn.IFS(B193&gt;G$7,H$7,B193&gt;G$6,H$6,B193&gt;G$5,H$5,B193&gt;G$4,H$4)</f>
        <v>High</v>
      </c>
    </row>
  </sheetData>
  <sortState xmlns:xlrd2="http://schemas.microsoft.com/office/spreadsheetml/2017/richdata2" ref="A2:E193">
    <sortCondition ref="A1:A19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O29" sqref="O2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7</v>
      </c>
    </row>
    <row r="6" spans="1:2" x14ac:dyDescent="0.35">
      <c r="A6" t="s">
        <v>11</v>
      </c>
      <c r="B6" t="s">
        <v>9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M13" sqref="M13"/>
    </sheetView>
  </sheetViews>
  <sheetFormatPr defaultRowHeight="14.5" x14ac:dyDescent="0.35"/>
  <cols>
    <col min="1" max="1" width="8.54296875" customWidth="1"/>
  </cols>
  <sheetData>
    <row r="1" spans="1:10" x14ac:dyDescent="0.3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" thickBot="1" x14ac:dyDescent="0.4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4.5" customHeight="1" x14ac:dyDescent="0.35">
      <c r="A6" s="4" t="s">
        <v>15</v>
      </c>
      <c r="B6" s="5"/>
      <c r="C6" s="5"/>
      <c r="D6" s="5"/>
      <c r="E6" s="5"/>
      <c r="F6" s="5"/>
      <c r="G6" s="5"/>
      <c r="H6" s="5"/>
      <c r="I6" s="5"/>
      <c r="J6" s="6"/>
    </row>
    <row r="7" spans="1:10" ht="52" customHeight="1" thickBot="1" x14ac:dyDescent="0.4">
      <c r="A7" s="9"/>
      <c r="B7" s="7"/>
      <c r="C7" s="7"/>
      <c r="D7" s="7"/>
      <c r="E7" s="7"/>
      <c r="F7" s="7"/>
      <c r="G7" s="7"/>
      <c r="H7" s="7"/>
      <c r="I7" s="7"/>
      <c r="J7" s="8"/>
    </row>
    <row r="8" spans="1:10" x14ac:dyDescent="0.35">
      <c r="A8" s="11"/>
      <c r="B8" s="10" t="s">
        <v>16</v>
      </c>
      <c r="C8" s="10"/>
      <c r="D8" s="10"/>
      <c r="E8" s="10" t="s">
        <v>17</v>
      </c>
      <c r="F8" s="10"/>
      <c r="G8" s="10"/>
      <c r="H8" s="10" t="s">
        <v>18</v>
      </c>
      <c r="I8" s="10"/>
      <c r="J8" s="10"/>
    </row>
    <row r="9" spans="1:10" x14ac:dyDescent="0.35">
      <c r="A9" s="12"/>
      <c r="B9" s="10" t="s">
        <v>0</v>
      </c>
      <c r="C9" s="10"/>
      <c r="D9" s="10"/>
      <c r="E9" s="10" t="s">
        <v>20</v>
      </c>
      <c r="F9" s="10"/>
      <c r="G9" s="10"/>
      <c r="H9" s="10" t="s">
        <v>21</v>
      </c>
      <c r="I9" s="10"/>
      <c r="J9" s="10"/>
    </row>
    <row r="10" spans="1:10" ht="34" customHeight="1" x14ac:dyDescent="0.35">
      <c r="A10" s="12"/>
      <c r="B10" s="10" t="s">
        <v>22</v>
      </c>
      <c r="C10" s="10"/>
      <c r="D10" s="10"/>
      <c r="E10" s="10" t="s">
        <v>23</v>
      </c>
      <c r="F10" s="10"/>
      <c r="G10" s="10"/>
      <c r="H10" s="10" t="s">
        <v>24</v>
      </c>
      <c r="I10" s="10"/>
      <c r="J10" s="10"/>
    </row>
    <row r="11" spans="1:10" ht="28" customHeight="1" thickBot="1" x14ac:dyDescent="0.4">
      <c r="A11" s="13"/>
      <c r="B11" s="10" t="s">
        <v>25</v>
      </c>
      <c r="C11" s="10"/>
      <c r="D11" s="10"/>
      <c r="E11" s="10" t="s">
        <v>26</v>
      </c>
      <c r="F11" s="10"/>
      <c r="G11" s="10"/>
      <c r="H11" s="10" t="s">
        <v>27</v>
      </c>
      <c r="I11" s="10"/>
      <c r="J11" s="10"/>
    </row>
    <row r="12" spans="1:10" ht="15" thickBo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5">
      <c r="A13" s="4" t="s">
        <v>19</v>
      </c>
      <c r="B13" s="5"/>
      <c r="C13" s="5"/>
      <c r="D13" s="5"/>
      <c r="E13" s="5"/>
      <c r="F13" s="5"/>
      <c r="G13" s="5"/>
      <c r="H13" s="5"/>
      <c r="I13" s="5"/>
      <c r="J13" s="6"/>
    </row>
    <row r="14" spans="1:10" ht="38.5" customHeight="1" thickBot="1" x14ac:dyDescent="0.4">
      <c r="A14" s="9"/>
      <c r="B14" s="7"/>
      <c r="C14" s="7"/>
      <c r="D14" s="7"/>
      <c r="E14" s="7"/>
      <c r="F14" s="7"/>
      <c r="G14" s="7"/>
      <c r="H14" s="7"/>
      <c r="I14" s="7"/>
      <c r="J14" s="8"/>
    </row>
    <row r="15" spans="1:10" x14ac:dyDescent="0.35">
      <c r="A15" s="14"/>
      <c r="B15" s="10" t="s">
        <v>16</v>
      </c>
      <c r="C15" s="10"/>
      <c r="D15" s="10"/>
      <c r="E15" s="10" t="s">
        <v>17</v>
      </c>
      <c r="F15" s="10"/>
      <c r="G15" s="10"/>
      <c r="H15" s="10" t="s">
        <v>18</v>
      </c>
      <c r="I15" s="10"/>
      <c r="J15" s="10"/>
    </row>
    <row r="16" spans="1:10" x14ac:dyDescent="0.35">
      <c r="A16" s="15"/>
      <c r="B16" s="10" t="s">
        <v>0</v>
      </c>
      <c r="C16" s="10"/>
      <c r="D16" s="10"/>
      <c r="E16" s="10" t="s">
        <v>20</v>
      </c>
      <c r="F16" s="10"/>
      <c r="G16" s="10"/>
      <c r="H16" s="10" t="s">
        <v>21</v>
      </c>
      <c r="I16" s="10"/>
      <c r="J16" s="10"/>
    </row>
    <row r="17" spans="1:10" ht="15" thickBot="1" x14ac:dyDescent="0.4">
      <c r="A17" s="16"/>
      <c r="B17" s="10" t="s">
        <v>1</v>
      </c>
      <c r="C17" s="10"/>
      <c r="D17" s="10"/>
      <c r="E17" s="10" t="s">
        <v>28</v>
      </c>
      <c r="F17" s="10"/>
      <c r="G17" s="10"/>
      <c r="H17" s="10" t="s">
        <v>21</v>
      </c>
      <c r="I17" s="10"/>
      <c r="J17" s="10"/>
    </row>
    <row r="18" spans="1:10" x14ac:dyDescent="0.35">
      <c r="B18" s="1"/>
      <c r="C18" s="1"/>
      <c r="D18" s="1"/>
      <c r="E18" s="1"/>
      <c r="F18" s="1"/>
      <c r="G18" s="1"/>
      <c r="H18" s="1"/>
      <c r="I18" s="1"/>
      <c r="J18" s="1"/>
    </row>
  </sheetData>
  <mergeCells count="26">
    <mergeCell ref="A8:A11"/>
    <mergeCell ref="A15:A17"/>
    <mergeCell ref="B16:D16"/>
    <mergeCell ref="E16:G16"/>
    <mergeCell ref="H16:J16"/>
    <mergeCell ref="B17:D17"/>
    <mergeCell ref="E17:G17"/>
    <mergeCell ref="H17:J17"/>
    <mergeCell ref="B11:D11"/>
    <mergeCell ref="E11:G11"/>
    <mergeCell ref="H11:J11"/>
    <mergeCell ref="A13:J14"/>
    <mergeCell ref="B15:D15"/>
    <mergeCell ref="E15:G15"/>
    <mergeCell ref="H15:J15"/>
    <mergeCell ref="B9:D9"/>
    <mergeCell ref="E9:G9"/>
    <mergeCell ref="H9:J9"/>
    <mergeCell ref="B10:D10"/>
    <mergeCell ref="E10:G10"/>
    <mergeCell ref="H10:J10"/>
    <mergeCell ref="A1:J4"/>
    <mergeCell ref="A6:J7"/>
    <mergeCell ref="B8:D8"/>
    <mergeCell ref="E8:G8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Test Results</vt:lpstr>
      <vt:lpstr>Company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2023-11-23T11:24:32Z</dcterms:created>
  <dcterms:modified xsi:type="dcterms:W3CDTF">2023-11-23T12:48:46Z</dcterms:modified>
</cp:coreProperties>
</file>