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\UNI\6TO SEMESTRE\SERIES\SERIES_DE_TIEMPO\MODULO 1\"/>
    </mc:Choice>
  </mc:AlternateContent>
  <xr:revisionPtr revIDLastSave="0" documentId="13_ncr:9_{C5F392A1-D88F-4101-A00A-3DFB492012A4}" xr6:coauthVersionLast="47" xr6:coauthVersionMax="47" xr10:uidLastSave="{00000000-0000-0000-0000-000000000000}"/>
  <bookViews>
    <workbookView xWindow="-108" yWindow="-108" windowWidth="23256" windowHeight="12456" xr2:uid="{33917992-9C43-4574-B945-21537F6D2B4B}"/>
  </bookViews>
  <sheets>
    <sheet name="Tabla1" sheetId="2" r:id="rId1"/>
    <sheet name="tasmania" sheetId="1" r:id="rId2"/>
  </sheets>
  <definedNames>
    <definedName name="DatosExternos_1" localSheetId="0" hidden="1">Tabla1!$A$1:$G$81</definedName>
  </definedNames>
  <calcPr calcId="0"/>
</workbook>
</file>

<file path=xl/calcChain.xml><?xml version="1.0" encoding="utf-8"?>
<calcChain xmlns="http://schemas.openxmlformats.org/spreadsheetml/2006/main">
  <c r="J17" i="2" l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/>
  <c r="H46" i="2"/>
  <c r="I46" i="2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/>
  <c r="H55" i="2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/>
  <c r="H62" i="2"/>
  <c r="I62" i="2"/>
  <c r="H63" i="2"/>
  <c r="I63" i="2"/>
  <c r="H64" i="2"/>
  <c r="I64" i="2" s="1"/>
  <c r="H65" i="2"/>
  <c r="I65" i="2" s="1"/>
  <c r="H66" i="2"/>
  <c r="I66" i="2" s="1"/>
  <c r="H17" i="2"/>
  <c r="I17" i="2" s="1"/>
  <c r="I55" i="2" l="1"/>
  <c r="I20" i="2"/>
  <c r="O2" i="2"/>
  <c r="O5" i="2"/>
  <c r="K33" i="2" s="1"/>
  <c r="L33" i="2" s="1"/>
  <c r="O4" i="2"/>
  <c r="K40" i="2" s="1"/>
  <c r="L40" i="2" s="1"/>
  <c r="O3" i="2"/>
  <c r="K39" i="2" s="1"/>
  <c r="L39" i="2" s="1"/>
  <c r="K58" i="2" l="1"/>
  <c r="L58" i="2" s="1"/>
  <c r="K25" i="2"/>
  <c r="L25" i="2" s="1"/>
  <c r="K30" i="2"/>
  <c r="L30" i="2" s="1"/>
  <c r="K45" i="2"/>
  <c r="L45" i="2" s="1"/>
  <c r="K54" i="2"/>
  <c r="L54" i="2" s="1"/>
  <c r="K36" i="2"/>
  <c r="L36" i="2" s="1"/>
  <c r="K51" i="2"/>
  <c r="L51" i="2" s="1"/>
  <c r="K47" i="2"/>
  <c r="L47" i="2" s="1"/>
  <c r="K48" i="2"/>
  <c r="L48" i="2" s="1"/>
  <c r="K59" i="2"/>
  <c r="L59" i="2" s="1"/>
  <c r="K44" i="2"/>
  <c r="L44" i="2" s="1"/>
  <c r="K26" i="2"/>
  <c r="L26" i="2" s="1"/>
  <c r="K53" i="2"/>
  <c r="L53" i="2" s="1"/>
  <c r="K49" i="2"/>
  <c r="L49" i="2" s="1"/>
  <c r="K38" i="2"/>
  <c r="L38" i="2" s="1"/>
  <c r="K32" i="2"/>
  <c r="L32" i="2" s="1"/>
  <c r="K42" i="2"/>
  <c r="L42" i="2" s="1"/>
  <c r="K55" i="2"/>
  <c r="L55" i="2" s="1"/>
  <c r="K52" i="2"/>
  <c r="L52" i="2" s="1"/>
  <c r="K61" i="2"/>
  <c r="L61" i="2" s="1"/>
  <c r="K46" i="2"/>
  <c r="L46" i="2" s="1"/>
  <c r="K56" i="2"/>
  <c r="L56" i="2" s="1"/>
  <c r="K66" i="2"/>
  <c r="L66" i="2" s="1"/>
  <c r="K63" i="2"/>
  <c r="L63" i="2" s="1"/>
  <c r="K17" i="2"/>
  <c r="L17" i="2" s="1"/>
  <c r="K19" i="2"/>
  <c r="L19" i="2" s="1"/>
  <c r="K27" i="2"/>
  <c r="L27" i="2" s="1"/>
  <c r="K21" i="2"/>
  <c r="L21" i="2" s="1"/>
  <c r="K41" i="2"/>
  <c r="L41" i="2" s="1"/>
  <c r="K23" i="2"/>
  <c r="L23" i="2" s="1"/>
  <c r="K60" i="2"/>
  <c r="L60" i="2" s="1"/>
  <c r="K35" i="2"/>
  <c r="L35" i="2" s="1"/>
  <c r="K20" i="2"/>
  <c r="L20" i="2" s="1"/>
  <c r="K29" i="2"/>
  <c r="L29" i="2" s="1"/>
  <c r="K24" i="2"/>
  <c r="L24" i="2" s="1"/>
  <c r="K57" i="2"/>
  <c r="L57" i="2" s="1"/>
  <c r="K31" i="2"/>
  <c r="L31" i="2" s="1"/>
  <c r="K18" i="2"/>
  <c r="L18" i="2" s="1"/>
  <c r="K50" i="2"/>
  <c r="L50" i="2" s="1"/>
  <c r="K62" i="2"/>
  <c r="L62" i="2" s="1"/>
  <c r="K65" i="2"/>
  <c r="L65" i="2" s="1"/>
  <c r="K43" i="2"/>
  <c r="L43" i="2" s="1"/>
  <c r="K28" i="2"/>
  <c r="L28" i="2" s="1"/>
  <c r="K37" i="2"/>
  <c r="L37" i="2" s="1"/>
  <c r="K64" i="2"/>
  <c r="L64" i="2" s="1"/>
  <c r="K22" i="2"/>
  <c r="L22" i="2" s="1"/>
  <c r="K34" i="2"/>
  <c r="L3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BFEFB-07D0-40AD-8C35-042A4E8F1653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<sst xmlns="http://schemas.openxmlformats.org/spreadsheetml/2006/main" count="1137" uniqueCount="16">
  <si>
    <t>Quarter</t>
  </si>
  <si>
    <t>Region</t>
  </si>
  <si>
    <t>State</t>
  </si>
  <si>
    <t>Purpose</t>
  </si>
  <si>
    <t>Trips</t>
  </si>
  <si>
    <t>East Coast</t>
  </si>
  <si>
    <t>Tasmania</t>
  </si>
  <si>
    <t>Business</t>
  </si>
  <si>
    <t>Holiday</t>
  </si>
  <si>
    <t>Other</t>
  </si>
  <si>
    <t>Visiting</t>
  </si>
  <si>
    <t>Tendencia</t>
  </si>
  <si>
    <t>Residuo</t>
  </si>
  <si>
    <t>Mes</t>
  </si>
  <si>
    <t>Serie sin tendencia</t>
  </si>
  <si>
    <t>Estacionalidad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</si>
</sst>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Tabla1!$H$2:$H$81</c:f>
              <c:numCache>
                <c:formatCode>General</c:formatCode>
                <c:ptCount val="80"/>
                <c:pt idx="15">
                  <c:v>69.974016925806467</c:v>
                </c:pt>
                <c:pt idx="16">
                  <c:v>67.853655451612909</c:v>
                </c:pt>
                <c:pt idx="17">
                  <c:v>68.345230832258068</c:v>
                </c:pt>
                <c:pt idx="18">
                  <c:v>69.966913177419372</c:v>
                </c:pt>
                <c:pt idx="19">
                  <c:v>68.242936151612909</c:v>
                </c:pt>
                <c:pt idx="20">
                  <c:v>66.454227558064517</c:v>
                </c:pt>
                <c:pt idx="21">
                  <c:v>67.667983677419357</c:v>
                </c:pt>
                <c:pt idx="22">
                  <c:v>68.421515309677432</c:v>
                </c:pt>
                <c:pt idx="23">
                  <c:v>67.805505787096791</c:v>
                </c:pt>
                <c:pt idx="24">
                  <c:v>66.97230766129033</c:v>
                </c:pt>
                <c:pt idx="25">
                  <c:v>69.375065177419359</c:v>
                </c:pt>
                <c:pt idx="26">
                  <c:v>69.367952341935506</c:v>
                </c:pt>
                <c:pt idx="27">
                  <c:v>68.203315400000008</c:v>
                </c:pt>
                <c:pt idx="28">
                  <c:v>66.916053512903233</c:v>
                </c:pt>
                <c:pt idx="29">
                  <c:v>68.569133209677432</c:v>
                </c:pt>
                <c:pt idx="30">
                  <c:v>69.234943403225813</c:v>
                </c:pt>
                <c:pt idx="31">
                  <c:v>68.742750641935487</c:v>
                </c:pt>
                <c:pt idx="32">
                  <c:v>66.273580761290319</c:v>
                </c:pt>
                <c:pt idx="33">
                  <c:v>67.598129161290331</c:v>
                </c:pt>
                <c:pt idx="34">
                  <c:v>68.391893309677428</c:v>
                </c:pt>
                <c:pt idx="35">
                  <c:v>66.74242088709677</c:v>
                </c:pt>
                <c:pt idx="36">
                  <c:v>64.793713122580641</c:v>
                </c:pt>
                <c:pt idx="37">
                  <c:v>65.166713874193547</c:v>
                </c:pt>
                <c:pt idx="38">
                  <c:v>66.01073779032258</c:v>
                </c:pt>
                <c:pt idx="39">
                  <c:v>65.405385038709682</c:v>
                </c:pt>
                <c:pt idx="40">
                  <c:v>62.296737080645165</c:v>
                </c:pt>
                <c:pt idx="41">
                  <c:v>62.924710354838709</c:v>
                </c:pt>
                <c:pt idx="42">
                  <c:v>63.757451625806453</c:v>
                </c:pt>
                <c:pt idx="43">
                  <c:v>62.516276835483872</c:v>
                </c:pt>
                <c:pt idx="44">
                  <c:v>60.245943235483864</c:v>
                </c:pt>
                <c:pt idx="45">
                  <c:v>62.425616658064513</c:v>
                </c:pt>
                <c:pt idx="46">
                  <c:v>62.921431516129033</c:v>
                </c:pt>
                <c:pt idx="47">
                  <c:v>62.173332448387093</c:v>
                </c:pt>
                <c:pt idx="48">
                  <c:v>60.985173354838714</c:v>
                </c:pt>
                <c:pt idx="49">
                  <c:v>61.641724309677421</c:v>
                </c:pt>
                <c:pt idx="50">
                  <c:v>64.443711138709673</c:v>
                </c:pt>
                <c:pt idx="51">
                  <c:v>63.594687309677418</c:v>
                </c:pt>
                <c:pt idx="52">
                  <c:v>62.106756299999994</c:v>
                </c:pt>
                <c:pt idx="53">
                  <c:v>63.851835845161283</c:v>
                </c:pt>
                <c:pt idx="54">
                  <c:v>64.957893293548381</c:v>
                </c:pt>
                <c:pt idx="55">
                  <c:v>64.032878538709667</c:v>
                </c:pt>
                <c:pt idx="56">
                  <c:v>62.537868290322578</c:v>
                </c:pt>
                <c:pt idx="57">
                  <c:v>66.165311735483868</c:v>
                </c:pt>
                <c:pt idx="58">
                  <c:v>66.854989274193542</c:v>
                </c:pt>
                <c:pt idx="59">
                  <c:v>66.109998877419358</c:v>
                </c:pt>
                <c:pt idx="60">
                  <c:v>64.861684587096775</c:v>
                </c:pt>
                <c:pt idx="61">
                  <c:v>67.992570045161287</c:v>
                </c:pt>
                <c:pt idx="62">
                  <c:v>68.996340251612892</c:v>
                </c:pt>
                <c:pt idx="63">
                  <c:v>69.228605729032253</c:v>
                </c:pt>
                <c:pt idx="64">
                  <c:v>69.268265635483857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D-4E1F-8239-FDAA6711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35200"/>
        <c:axId val="679831840"/>
      </c:lineChart>
      <c:catAx>
        <c:axId val="6798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831840"/>
        <c:crosses val="autoZero"/>
        <c:auto val="1"/>
        <c:lblAlgn val="ctr"/>
        <c:lblOffset val="100"/>
        <c:noMultiLvlLbl val="0"/>
      </c:catAx>
      <c:valAx>
        <c:axId val="679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8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Tabla1!$K$1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Tabla1!$K$2:$K$81</c:f>
              <c:numCache>
                <c:formatCode>General</c:formatCode>
                <c:ptCount val="80"/>
                <c:pt idx="15">
                  <c:v>-10.037742151612909</c:v>
                </c:pt>
                <c:pt idx="16">
                  <c:v>48.692588842183618</c:v>
                </c:pt>
                <c:pt idx="17">
                  <c:v>-6.6016097983870976</c:v>
                </c:pt>
                <c:pt idx="18">
                  <c:v>-37.172908136021505</c:v>
                </c:pt>
                <c:pt idx="19">
                  <c:v>-10.037742151612909</c:v>
                </c:pt>
                <c:pt idx="20">
                  <c:v>48.692588842183618</c:v>
                </c:pt>
                <c:pt idx="21">
                  <c:v>-6.6016097983870976</c:v>
                </c:pt>
                <c:pt idx="22">
                  <c:v>-37.172908136021505</c:v>
                </c:pt>
                <c:pt idx="23">
                  <c:v>-10.037742151612909</c:v>
                </c:pt>
                <c:pt idx="24">
                  <c:v>48.692588842183618</c:v>
                </c:pt>
                <c:pt idx="25">
                  <c:v>-6.6016097983870976</c:v>
                </c:pt>
                <c:pt idx="26">
                  <c:v>-37.172908136021505</c:v>
                </c:pt>
                <c:pt idx="27">
                  <c:v>-10.037742151612909</c:v>
                </c:pt>
                <c:pt idx="28">
                  <c:v>48.692588842183618</c:v>
                </c:pt>
                <c:pt idx="29">
                  <c:v>-6.6016097983870976</c:v>
                </c:pt>
                <c:pt idx="30">
                  <c:v>-37.172908136021505</c:v>
                </c:pt>
                <c:pt idx="31">
                  <c:v>-10.037742151612909</c:v>
                </c:pt>
                <c:pt idx="32">
                  <c:v>48.692588842183618</c:v>
                </c:pt>
                <c:pt idx="33">
                  <c:v>-6.6016097983870976</c:v>
                </c:pt>
                <c:pt idx="34">
                  <c:v>-37.172908136021505</c:v>
                </c:pt>
                <c:pt idx="35">
                  <c:v>-10.037742151612909</c:v>
                </c:pt>
                <c:pt idx="36">
                  <c:v>48.692588842183618</c:v>
                </c:pt>
                <c:pt idx="37">
                  <c:v>-6.6016097983870976</c:v>
                </c:pt>
                <c:pt idx="38">
                  <c:v>-37.172908136021505</c:v>
                </c:pt>
                <c:pt idx="39">
                  <c:v>-10.037742151612909</c:v>
                </c:pt>
                <c:pt idx="40">
                  <c:v>48.692588842183618</c:v>
                </c:pt>
                <c:pt idx="41">
                  <c:v>-6.6016097983870976</c:v>
                </c:pt>
                <c:pt idx="42">
                  <c:v>-37.172908136021505</c:v>
                </c:pt>
                <c:pt idx="43">
                  <c:v>-10.037742151612909</c:v>
                </c:pt>
                <c:pt idx="44">
                  <c:v>48.692588842183618</c:v>
                </c:pt>
                <c:pt idx="45">
                  <c:v>-6.6016097983870976</c:v>
                </c:pt>
                <c:pt idx="46">
                  <c:v>-37.172908136021505</c:v>
                </c:pt>
                <c:pt idx="47">
                  <c:v>-10.037742151612909</c:v>
                </c:pt>
                <c:pt idx="48">
                  <c:v>48.692588842183618</c:v>
                </c:pt>
                <c:pt idx="49">
                  <c:v>-6.6016097983870976</c:v>
                </c:pt>
                <c:pt idx="50">
                  <c:v>-37.172908136021505</c:v>
                </c:pt>
                <c:pt idx="51">
                  <c:v>-10.037742151612909</c:v>
                </c:pt>
                <c:pt idx="52">
                  <c:v>48.692588842183618</c:v>
                </c:pt>
                <c:pt idx="53">
                  <c:v>-6.6016097983870976</c:v>
                </c:pt>
                <c:pt idx="54">
                  <c:v>-37.172908136021505</c:v>
                </c:pt>
                <c:pt idx="55">
                  <c:v>-10.037742151612909</c:v>
                </c:pt>
                <c:pt idx="56">
                  <c:v>48.692588842183618</c:v>
                </c:pt>
                <c:pt idx="57">
                  <c:v>-6.6016097983870976</c:v>
                </c:pt>
                <c:pt idx="58">
                  <c:v>-37.172908136021505</c:v>
                </c:pt>
                <c:pt idx="59">
                  <c:v>-10.037742151612909</c:v>
                </c:pt>
                <c:pt idx="60">
                  <c:v>48.692588842183618</c:v>
                </c:pt>
                <c:pt idx="61">
                  <c:v>-6.6016097983870976</c:v>
                </c:pt>
                <c:pt idx="62">
                  <c:v>-37.172908136021505</c:v>
                </c:pt>
                <c:pt idx="63">
                  <c:v>-10.037742151612909</c:v>
                </c:pt>
                <c:pt idx="64">
                  <c:v>48.692588842183618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B12-B0C4-63AA81A1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05632"/>
        <c:axId val="678902272"/>
      </c:lineChart>
      <c:catAx>
        <c:axId val="6789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902272"/>
        <c:crosses val="autoZero"/>
        <c:auto val="1"/>
        <c:lblAlgn val="ctr"/>
        <c:lblOffset val="100"/>
        <c:noMultiLvlLbl val="0"/>
      </c:catAx>
      <c:valAx>
        <c:axId val="678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9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Tabla1!$L$1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Tabla1!$L$2:$L$81</c:f>
              <c:numCache>
                <c:formatCode>General</c:formatCode>
                <c:ptCount val="80"/>
                <c:pt idx="15">
                  <c:v>-14.020572374193558</c:v>
                </c:pt>
                <c:pt idx="16">
                  <c:v>5.3212482062034709</c:v>
                </c:pt>
                <c:pt idx="17">
                  <c:v>-5.3335770338709709</c:v>
                </c:pt>
                <c:pt idx="18">
                  <c:v>-0.36237024139786911</c:v>
                </c:pt>
                <c:pt idx="19">
                  <c:v>14.846410199999999</c:v>
                </c:pt>
                <c:pt idx="20">
                  <c:v>-9.1491589002481319</c:v>
                </c:pt>
                <c:pt idx="21">
                  <c:v>32.007950120967742</c:v>
                </c:pt>
                <c:pt idx="22">
                  <c:v>-2.8803945736559271</c:v>
                </c:pt>
                <c:pt idx="23">
                  <c:v>7.5924024645161179</c:v>
                </c:pt>
                <c:pt idx="24">
                  <c:v>13.186635496526044</c:v>
                </c:pt>
                <c:pt idx="25">
                  <c:v>16.758436920967736</c:v>
                </c:pt>
                <c:pt idx="26">
                  <c:v>-14.146902405914005</c:v>
                </c:pt>
                <c:pt idx="27">
                  <c:v>2.0703100516128981</c:v>
                </c:pt>
                <c:pt idx="28">
                  <c:v>7.0986742449131484</c:v>
                </c:pt>
                <c:pt idx="29">
                  <c:v>-12.267456311290335</c:v>
                </c:pt>
                <c:pt idx="30">
                  <c:v>1.5653144327956952</c:v>
                </c:pt>
                <c:pt idx="31">
                  <c:v>3.0455892096774217</c:v>
                </c:pt>
                <c:pt idx="32">
                  <c:v>-8.6529046034739352</c:v>
                </c:pt>
                <c:pt idx="33">
                  <c:v>21.473809637096775</c:v>
                </c:pt>
                <c:pt idx="34">
                  <c:v>-5.9646901736559244</c:v>
                </c:pt>
                <c:pt idx="35">
                  <c:v>-2.8928367354838631</c:v>
                </c:pt>
                <c:pt idx="36">
                  <c:v>1.9469502352357395</c:v>
                </c:pt>
                <c:pt idx="37">
                  <c:v>-0.76417167580644918</c:v>
                </c:pt>
                <c:pt idx="38">
                  <c:v>2.3965606456989264</c:v>
                </c:pt>
                <c:pt idx="39">
                  <c:v>22.642273512903223</c:v>
                </c:pt>
                <c:pt idx="40">
                  <c:v>21.406677077171231</c:v>
                </c:pt>
                <c:pt idx="41">
                  <c:v>-11.19195825645161</c:v>
                </c:pt>
                <c:pt idx="42">
                  <c:v>2.2133990102150563</c:v>
                </c:pt>
                <c:pt idx="43">
                  <c:v>-3.5344805838709608</c:v>
                </c:pt>
                <c:pt idx="44">
                  <c:v>10.863763322332524</c:v>
                </c:pt>
                <c:pt idx="45">
                  <c:v>-11.870039559677412</c:v>
                </c:pt>
                <c:pt idx="46">
                  <c:v>4.9092034198924708</c:v>
                </c:pt>
                <c:pt idx="47">
                  <c:v>-6.8123640967741839</c:v>
                </c:pt>
                <c:pt idx="48">
                  <c:v>-12.206717797022336</c:v>
                </c:pt>
                <c:pt idx="49">
                  <c:v>1.9982088887096792</c:v>
                </c:pt>
                <c:pt idx="50">
                  <c:v>-5.3528439026881642</c:v>
                </c:pt>
                <c:pt idx="51">
                  <c:v>-7.9692283580645071</c:v>
                </c:pt>
                <c:pt idx="52">
                  <c:v>-6.1619978421836095</c:v>
                </c:pt>
                <c:pt idx="53">
                  <c:v>-2.7172720467741884</c:v>
                </c:pt>
                <c:pt idx="54">
                  <c:v>18.809245642473122</c:v>
                </c:pt>
                <c:pt idx="55">
                  <c:v>-21.511691087096757</c:v>
                </c:pt>
                <c:pt idx="56">
                  <c:v>-12.231393332506194</c:v>
                </c:pt>
                <c:pt idx="57">
                  <c:v>-15.700580737096768</c:v>
                </c:pt>
                <c:pt idx="58">
                  <c:v>-7.922616338172034</c:v>
                </c:pt>
                <c:pt idx="59">
                  <c:v>-3.7452817258064517</c:v>
                </c:pt>
                <c:pt idx="60">
                  <c:v>3.7156697707196074</c:v>
                </c:pt>
                <c:pt idx="61">
                  <c:v>-12.39334994677419</c:v>
                </c:pt>
                <c:pt idx="62">
                  <c:v>6.7360944844086106</c:v>
                </c:pt>
                <c:pt idx="63">
                  <c:v>10.289469522580651</c:v>
                </c:pt>
                <c:pt idx="64">
                  <c:v>-15.137445877667481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2-4421-B466-D2C38B4F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71744"/>
        <c:axId val="369070304"/>
      </c:lineChart>
      <c:catAx>
        <c:axId val="3690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070304"/>
        <c:crosses val="autoZero"/>
        <c:auto val="1"/>
        <c:lblAlgn val="ctr"/>
        <c:lblOffset val="100"/>
        <c:noMultiLvlLbl val="0"/>
      </c:catAx>
      <c:valAx>
        <c:axId val="3690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0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7</xdr:row>
      <xdr:rowOff>57150</xdr:rowOff>
    </xdr:from>
    <xdr:to>
      <xdr:col>18</xdr:col>
      <xdr:colOff>220980</xdr:colOff>
      <xdr:row>22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4CE57A-0524-74AE-6464-0252E9D7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23</xdr:row>
      <xdr:rowOff>80010</xdr:rowOff>
    </xdr:from>
    <xdr:to>
      <xdr:col>18</xdr:col>
      <xdr:colOff>213360</xdr:colOff>
      <xdr:row>38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BED4F5-E24A-AC54-84D3-1F1E0EA2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39</xdr:row>
      <xdr:rowOff>125730</xdr:rowOff>
    </xdr:from>
    <xdr:to>
      <xdr:col>18</xdr:col>
      <xdr:colOff>220980</xdr:colOff>
      <xdr:row>54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808C82-14CA-D9A5-F9C9-A65BABE41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679537D-B26D-479A-B670-D7778680CE09}" autoFormatId="16" applyNumberFormats="0" applyBorderFormats="0" applyFontFormats="0" applyPatternFormats="0" applyAlignmentFormats="0" applyWidthHeightFormats="0">
  <queryTableRefresh nextId="13" unboundColumnsRight="5">
    <queryTableFields count="12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56650-6EC1-4E1C-97F3-BB5E01F43EA1}" name="Tabla1_1" displayName="Tabla1_1" ref="A1:L81" tableType="queryTable" totalsRowShown="0">
  <autoFilter ref="A1:L81" xr:uid="{6E156650-6EC1-4E1C-97F3-BB5E01F43EA1}"/>
  <tableColumns count="12">
    <tableColumn id="1" xr3:uid="{EA99E8EB-236B-4CC6-84B3-0CDA900E1576}" uniqueName="1" name="Quarter" queryTableFieldId="1" dataDxfId="7"/>
    <tableColumn id="2" xr3:uid="{8371B426-7700-44AD-9FD3-B37D8BD5E3CD}" uniqueName="2" name="Region" queryTableFieldId="2" dataDxfId="6"/>
    <tableColumn id="3" xr3:uid="{3054299F-FF64-42A9-A931-2D25186545DE}" uniqueName="3" name="State" queryTableFieldId="3" dataDxfId="5"/>
    <tableColumn id="4" xr3:uid="{490869CB-7F0A-419A-8B93-5817B6A60865}" uniqueName="4" name="Business" queryTableFieldId="4"/>
    <tableColumn id="5" xr3:uid="{8923376F-3226-4DAD-BF60-034D263CE105}" uniqueName="5" name="Holiday" queryTableFieldId="5"/>
    <tableColumn id="6" xr3:uid="{333E4FCE-98DA-4608-9F11-D59590CF28CF}" uniqueName="6" name="Other" queryTableFieldId="6"/>
    <tableColumn id="7" xr3:uid="{924042D1-66E4-4D5D-9D32-95C238CA9D51}" uniqueName="7" name="Visiting" queryTableFieldId="7"/>
    <tableColumn id="8" xr3:uid="{7A983FA6-9139-485A-B719-A17782B86A44}" uniqueName="8" name="Tendencia" queryTableFieldId="8" dataDxfId="4">
      <calculatedColumnFormula>AVERAGE(Tabla1_1[[#This Row],[Business]:[Visiting]])</calculatedColumnFormula>
    </tableColumn>
    <tableColumn id="9" xr3:uid="{9926FDC8-8D49-48FD-A52A-B16E880E51AD}" uniqueName="9" name="Serie sin tendencia" queryTableFieldId="9" dataDxfId="3">
      <calculatedColumnFormula>Tabla1_1[[#This Row],[Holiday]]-Tabla1_1[[#This Row],[Tendencia]]</calculatedColumnFormula>
    </tableColumn>
    <tableColumn id="10" xr3:uid="{0E775248-3CB5-424B-8E0F-A0BFFC0D1DBA}" uniqueName="10" name="Mes" queryTableFieldId="10" dataDxfId="2">
      <calculatedColumnFormula>MONTH(Tabla1_1[[#This Row],[Quarter]])</calculatedColumnFormula>
    </tableColumn>
    <tableColumn id="11" xr3:uid="{4AA22691-C2F7-41C5-A810-07D0F3C9110B}" uniqueName="11" name="Estacionalidad" queryTableFieldId="11" dataDxfId="1">
      <calculatedColumnFormula>_xlfn.XLOOKUP(Tabla1_1[[#This Row],[Mes]],$N$2:$N$5,$O$2:$O$5,"REVISAR")</calculatedColumnFormula>
    </tableColumn>
    <tableColumn id="12" xr3:uid="{A5FC7C1B-6155-4CFD-862C-D6FB00C25AED}" uniqueName="12" name="Residuo" queryTableFieldId="12" dataDxfId="0">
      <calculatedColumnFormula>Tabla1_1[[#This Row],[Holiday]]-Tabla1_1[[#This Row],[Tendencia]]-Tabla1_1[[#This Row],[Estacionalidad]]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890E-1447-4413-A23D-7B91DAC3215C}" name="Tabla1" displayName="Tabla1" ref="A1:E321" totalsRowShown="0">
  <autoFilter ref="A1:E321" xr:uid="{A473890E-1447-4413-A23D-7B91DAC3215C}"/>
  <tableColumns count="5">
    <tableColumn id="1" xr3:uid="{2A515C31-C35A-4538-B777-B098B118D2F6}" name="Quarter" dataDxfId="8"/>
    <tableColumn id="2" xr3:uid="{71FBE514-0242-473A-9121-33593FDE2422}" name="Region"/>
    <tableColumn id="3" xr3:uid="{646505C5-4102-4B1B-A3A0-EA89EBF0A200}" name="State"/>
    <tableColumn id="4" xr3:uid="{C30FAA7B-F073-44C2-B57F-562EC9578D4B}" name="Purpose"/>
    <tableColumn id="5" xr3:uid="{8C0A6905-23EA-456E-882C-C37F28F185AD}" name="Trip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C518-DD5F-4089-8A02-A910BF0295F8}">
  <dimension ref="A1:O81"/>
  <sheetViews>
    <sheetView tabSelected="1" workbookViewId="0">
      <selection activeCell="Q6" sqref="Q6"/>
    </sheetView>
  </sheetViews>
  <sheetFormatPr baseColWidth="10" defaultRowHeight="14.4" x14ac:dyDescent="0.3"/>
  <cols>
    <col min="1" max="1" width="15.21875" bestFit="1" customWidth="1"/>
    <col min="2" max="2" width="9.44140625" bestFit="1" customWidth="1"/>
    <col min="3" max="3" width="8.77734375" bestFit="1" customWidth="1"/>
    <col min="4" max="4" width="11" hidden="1" customWidth="1"/>
    <col min="5" max="5" width="12" bestFit="1" customWidth="1"/>
    <col min="6" max="6" width="10" hidden="1" customWidth="1"/>
    <col min="7" max="7" width="11" hidden="1" customWidth="1"/>
    <col min="8" max="8" width="11.5546875" customWidth="1"/>
    <col min="9" max="9" width="19.109375" bestFit="1" customWidth="1"/>
    <col min="11" max="11" width="1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14</v>
      </c>
      <c r="J1" t="s">
        <v>13</v>
      </c>
      <c r="K1" t="s">
        <v>15</v>
      </c>
      <c r="L1" t="s">
        <v>12</v>
      </c>
    </row>
    <row r="2" spans="1:15" x14ac:dyDescent="0.3">
      <c r="A2" s="2">
        <v>35796</v>
      </c>
      <c r="B2" s="3" t="s">
        <v>5</v>
      </c>
      <c r="C2" s="3" t="s">
        <v>6</v>
      </c>
      <c r="D2">
        <v>1.3150918</v>
      </c>
      <c r="E2">
        <v>127.4818034</v>
      </c>
      <c r="F2">
        <v>1.3620771</v>
      </c>
      <c r="G2">
        <v>18.696679499999998</v>
      </c>
      <c r="K2" s="3"/>
      <c r="L2" s="3"/>
      <c r="N2">
        <v>1</v>
      </c>
      <c r="O2">
        <f>AVERAGEIF(Tabla1_1[Mes],N2,Tabla1_1[Serie sin tendencia])</f>
        <v>48.692588842183618</v>
      </c>
    </row>
    <row r="3" spans="1:15" x14ac:dyDescent="0.3">
      <c r="A3" s="2">
        <v>35886</v>
      </c>
      <c r="B3" s="3" t="s">
        <v>5</v>
      </c>
      <c r="C3" s="3" t="s">
        <v>6</v>
      </c>
      <c r="D3">
        <v>6.5773374999999996</v>
      </c>
      <c r="E3">
        <v>91.0744282</v>
      </c>
      <c r="F3">
        <v>0</v>
      </c>
      <c r="G3">
        <v>8.5693608999999995</v>
      </c>
      <c r="K3" s="3"/>
      <c r="L3" s="3"/>
      <c r="N3">
        <v>4</v>
      </c>
      <c r="O3">
        <f>AVERAGEIF(Tabla1_1[Mes],N3,Tabla1_1[Serie sin tendencia])</f>
        <v>-6.6016097983870976</v>
      </c>
    </row>
    <row r="4" spans="1:15" x14ac:dyDescent="0.3">
      <c r="A4" s="2">
        <v>35977</v>
      </c>
      <c r="B4" s="3" t="s">
        <v>5</v>
      </c>
      <c r="C4" s="3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K4" s="3"/>
      <c r="L4" s="3"/>
      <c r="N4">
        <v>7</v>
      </c>
      <c r="O4">
        <f>AVERAGEIF(Tabla1_1[Mes],N4,Tabla1_1[Serie sin tendencia])</f>
        <v>-37.172908136021505</v>
      </c>
    </row>
    <row r="5" spans="1:15" x14ac:dyDescent="0.3">
      <c r="A5" s="2">
        <v>36069</v>
      </c>
      <c r="B5" s="3" t="s">
        <v>5</v>
      </c>
      <c r="C5" s="3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K5" s="3"/>
      <c r="L5" s="3"/>
      <c r="N5">
        <v>10</v>
      </c>
      <c r="O5">
        <f>AVERAGEIF(Tabla1_1[Mes],N5,Tabla1_1[Serie sin tendencia])</f>
        <v>-10.037742151612909</v>
      </c>
    </row>
    <row r="6" spans="1:15" x14ac:dyDescent="0.3">
      <c r="A6" s="2">
        <v>36161</v>
      </c>
      <c r="B6" s="3" t="s">
        <v>5</v>
      </c>
      <c r="C6" s="3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K6" s="3"/>
      <c r="L6" s="3"/>
    </row>
    <row r="7" spans="1:15" x14ac:dyDescent="0.3">
      <c r="A7" s="2">
        <v>36251</v>
      </c>
      <c r="B7" s="3" t="s">
        <v>5</v>
      </c>
      <c r="C7" s="3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K7" s="3"/>
      <c r="L7" s="3"/>
    </row>
    <row r="8" spans="1:15" x14ac:dyDescent="0.3">
      <c r="A8" s="2">
        <v>36342</v>
      </c>
      <c r="B8" s="3" t="s">
        <v>5</v>
      </c>
      <c r="C8" s="3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K8" s="3"/>
      <c r="L8" s="3"/>
    </row>
    <row r="9" spans="1:15" x14ac:dyDescent="0.3">
      <c r="A9" s="2">
        <v>36434</v>
      </c>
      <c r="B9" s="3" t="s">
        <v>5</v>
      </c>
      <c r="C9" s="3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K9" s="3"/>
      <c r="L9" s="3"/>
    </row>
    <row r="10" spans="1:15" x14ac:dyDescent="0.3">
      <c r="A10" s="2">
        <v>36526</v>
      </c>
      <c r="B10" s="3" t="s">
        <v>5</v>
      </c>
      <c r="C10" s="3" t="s">
        <v>6</v>
      </c>
      <c r="D10">
        <v>3.8523139</v>
      </c>
      <c r="E10">
        <v>103.8390583</v>
      </c>
      <c r="F10">
        <v>2.1001181</v>
      </c>
      <c r="G10">
        <v>14.0356352</v>
      </c>
      <c r="K10" s="3"/>
      <c r="L10" s="3"/>
    </row>
    <row r="11" spans="1:15" x14ac:dyDescent="0.3">
      <c r="A11" s="2">
        <v>36617</v>
      </c>
      <c r="B11" s="3" t="s">
        <v>5</v>
      </c>
      <c r="C11" s="3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K11" s="3"/>
      <c r="L11" s="3"/>
    </row>
    <row r="12" spans="1:15" x14ac:dyDescent="0.3">
      <c r="A12" s="2">
        <v>36708</v>
      </c>
      <c r="B12" s="3" t="s">
        <v>5</v>
      </c>
      <c r="C12" s="3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K12" s="3"/>
      <c r="L12" s="3"/>
    </row>
    <row r="13" spans="1:15" x14ac:dyDescent="0.3">
      <c r="A13" s="2">
        <v>36800</v>
      </c>
      <c r="B13" s="3" t="s">
        <v>5</v>
      </c>
      <c r="C13" s="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K13" s="3"/>
      <c r="L13" s="3"/>
    </row>
    <row r="14" spans="1:15" x14ac:dyDescent="0.3">
      <c r="A14" s="2">
        <v>36892</v>
      </c>
      <c r="B14" s="3" t="s">
        <v>5</v>
      </c>
      <c r="C14" s="3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K14" s="3"/>
      <c r="L14" s="3"/>
    </row>
    <row r="15" spans="1:15" x14ac:dyDescent="0.3">
      <c r="A15" s="2">
        <v>36982</v>
      </c>
      <c r="B15" s="3" t="s">
        <v>5</v>
      </c>
      <c r="C15" s="3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K15" s="3"/>
      <c r="L15" s="3"/>
    </row>
    <row r="16" spans="1:15" x14ac:dyDescent="0.3">
      <c r="A16" s="2">
        <v>37073</v>
      </c>
      <c r="B16" s="3" t="s">
        <v>5</v>
      </c>
      <c r="C16" s="3" t="s">
        <v>6</v>
      </c>
      <c r="D16">
        <v>0</v>
      </c>
      <c r="E16">
        <v>23.3138513</v>
      </c>
      <c r="F16">
        <v>0</v>
      </c>
      <c r="G16">
        <v>11.8412504</v>
      </c>
      <c r="K16" s="3"/>
      <c r="L16" s="3"/>
    </row>
    <row r="17" spans="1:12" x14ac:dyDescent="0.3">
      <c r="A17" s="2">
        <v>37165</v>
      </c>
      <c r="B17" s="3" t="s">
        <v>5</v>
      </c>
      <c r="C17" s="3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>AVERAGE(E2:E32)</f>
        <v>69.974016925806467</v>
      </c>
      <c r="I17">
        <f>Tabla1_1[[#This Row],[Holiday]]-Tabla1_1[[#This Row],[Tendencia]]</f>
        <v>-24.058314525806466</v>
      </c>
      <c r="J17">
        <f>MONTH(Tabla1_1[[#This Row],[Quarter]])</f>
        <v>10</v>
      </c>
      <c r="K17" s="3">
        <f>_xlfn.XLOOKUP(Tabla1_1[[#This Row],[Mes]],$N$2:$N$5,$O$2:$O$5,"REVISAR")</f>
        <v>-10.037742151612909</v>
      </c>
      <c r="L17" s="3">
        <f>Tabla1_1[[#This Row],[Holiday]]-Tabla1_1[[#This Row],[Tendencia]]-Tabla1_1[[#This Row],[Estacionalidad]]</f>
        <v>-14.020572374193558</v>
      </c>
    </row>
    <row r="18" spans="1:12" x14ac:dyDescent="0.3">
      <c r="A18" s="2">
        <v>37257</v>
      </c>
      <c r="B18" s="3" t="s">
        <v>5</v>
      </c>
      <c r="C18" s="3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ref="H18:H71" si="0">AVERAGE(E3:E33)</f>
        <v>67.853655451612909</v>
      </c>
      <c r="I18">
        <f>Tabla1_1[[#This Row],[Holiday]]-Tabla1_1[[#This Row],[Tendencia]]</f>
        <v>54.013837048387089</v>
      </c>
      <c r="J18">
        <f>MONTH(Tabla1_1[[#This Row],[Quarter]])</f>
        <v>1</v>
      </c>
      <c r="K18" s="3">
        <f>_xlfn.XLOOKUP(Tabla1_1[[#This Row],[Mes]],$N$2:$N$5,$O$2:$O$5,"REVISAR")</f>
        <v>48.692588842183618</v>
      </c>
      <c r="L18" s="3">
        <f>Tabla1_1[[#This Row],[Holiday]]-Tabla1_1[[#This Row],[Tendencia]]-Tabla1_1[[#This Row],[Estacionalidad]]</f>
        <v>5.3212482062034709</v>
      </c>
    </row>
    <row r="19" spans="1:12" x14ac:dyDescent="0.3">
      <c r="A19" s="2">
        <v>37347</v>
      </c>
      <c r="B19" s="3" t="s">
        <v>5</v>
      </c>
      <c r="C19" s="3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68.345230832258068</v>
      </c>
      <c r="I19">
        <f>Tabla1_1[[#This Row],[Holiday]]-Tabla1_1[[#This Row],[Tendencia]]</f>
        <v>-11.935186832258069</v>
      </c>
      <c r="J19">
        <f>MONTH(Tabla1_1[[#This Row],[Quarter]])</f>
        <v>4</v>
      </c>
      <c r="K19" s="3">
        <f>_xlfn.XLOOKUP(Tabla1_1[[#This Row],[Mes]],$N$2:$N$5,$O$2:$O$5,"REVISAR")</f>
        <v>-6.6016097983870976</v>
      </c>
      <c r="L19" s="3">
        <f>Tabla1_1[[#This Row],[Holiday]]-Tabla1_1[[#This Row],[Tendencia]]-Tabla1_1[[#This Row],[Estacionalidad]]</f>
        <v>-5.3335770338709709</v>
      </c>
    </row>
    <row r="20" spans="1:12" x14ac:dyDescent="0.3">
      <c r="A20" s="2">
        <v>37438</v>
      </c>
      <c r="B20" s="3" t="s">
        <v>5</v>
      </c>
      <c r="C20" s="3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69.966913177419372</v>
      </c>
      <c r="I20">
        <f>Tabla1_1[[#This Row],[Holiday]]-Tabla1_1[[#This Row],[Tendencia]]</f>
        <v>-37.535278377419374</v>
      </c>
      <c r="J20">
        <f>MONTH(Tabla1_1[[#This Row],[Quarter]])</f>
        <v>7</v>
      </c>
      <c r="K20" s="3">
        <f>_xlfn.XLOOKUP(Tabla1_1[[#This Row],[Mes]],$N$2:$N$5,$O$2:$O$5,"REVISAR")</f>
        <v>-37.172908136021505</v>
      </c>
      <c r="L20" s="3">
        <f>Tabla1_1[[#This Row],[Holiday]]-Tabla1_1[[#This Row],[Tendencia]]-Tabla1_1[[#This Row],[Estacionalidad]]</f>
        <v>-0.36237024139786911</v>
      </c>
    </row>
    <row r="21" spans="1:12" x14ac:dyDescent="0.3">
      <c r="A21" s="2">
        <v>37530</v>
      </c>
      <c r="B21" s="3" t="s">
        <v>5</v>
      </c>
      <c r="C21" s="3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68.242936151612909</v>
      </c>
      <c r="I21">
        <f>Tabla1_1[[#This Row],[Holiday]]-Tabla1_1[[#This Row],[Tendencia]]</f>
        <v>4.8086680483870907</v>
      </c>
      <c r="J21">
        <f>MONTH(Tabla1_1[[#This Row],[Quarter]])</f>
        <v>10</v>
      </c>
      <c r="K21" s="3">
        <f>_xlfn.XLOOKUP(Tabla1_1[[#This Row],[Mes]],$N$2:$N$5,$O$2:$O$5,"REVISAR")</f>
        <v>-10.037742151612909</v>
      </c>
      <c r="L21" s="3">
        <f>Tabla1_1[[#This Row],[Holiday]]-Tabla1_1[[#This Row],[Tendencia]]-Tabla1_1[[#This Row],[Estacionalidad]]</f>
        <v>14.846410199999999</v>
      </c>
    </row>
    <row r="22" spans="1:12" x14ac:dyDescent="0.3">
      <c r="A22" s="2">
        <v>37622</v>
      </c>
      <c r="B22" s="3" t="s">
        <v>5</v>
      </c>
      <c r="C22" s="3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66.454227558064517</v>
      </c>
      <c r="I22">
        <f>Tabla1_1[[#This Row],[Holiday]]-Tabla1_1[[#This Row],[Tendencia]]</f>
        <v>39.543429941935486</v>
      </c>
      <c r="J22">
        <f>MONTH(Tabla1_1[[#This Row],[Quarter]])</f>
        <v>1</v>
      </c>
      <c r="K22" s="3">
        <f>_xlfn.XLOOKUP(Tabla1_1[[#This Row],[Mes]],$N$2:$N$5,$O$2:$O$5,"REVISAR")</f>
        <v>48.692588842183618</v>
      </c>
      <c r="L22" s="3">
        <f>Tabla1_1[[#This Row],[Holiday]]-Tabla1_1[[#This Row],[Tendencia]]-Tabla1_1[[#This Row],[Estacionalidad]]</f>
        <v>-9.1491589002481319</v>
      </c>
    </row>
    <row r="23" spans="1:12" x14ac:dyDescent="0.3">
      <c r="A23" s="2">
        <v>37712</v>
      </c>
      <c r="B23" s="3" t="s">
        <v>5</v>
      </c>
      <c r="C23" s="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67.667983677419357</v>
      </c>
      <c r="I23">
        <f>Tabla1_1[[#This Row],[Holiday]]-Tabla1_1[[#This Row],[Tendencia]]</f>
        <v>25.406340322580647</v>
      </c>
      <c r="J23">
        <f>MONTH(Tabla1_1[[#This Row],[Quarter]])</f>
        <v>4</v>
      </c>
      <c r="K23" s="3">
        <f>_xlfn.XLOOKUP(Tabla1_1[[#This Row],[Mes]],$N$2:$N$5,$O$2:$O$5,"REVISAR")</f>
        <v>-6.6016097983870976</v>
      </c>
      <c r="L23" s="3">
        <f>Tabla1_1[[#This Row],[Holiday]]-Tabla1_1[[#This Row],[Tendencia]]-Tabla1_1[[#This Row],[Estacionalidad]]</f>
        <v>32.007950120967742</v>
      </c>
    </row>
    <row r="24" spans="1:12" x14ac:dyDescent="0.3">
      <c r="A24" s="2">
        <v>37803</v>
      </c>
      <c r="B24" s="3" t="s">
        <v>5</v>
      </c>
      <c r="C24" s="3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68.421515309677432</v>
      </c>
      <c r="I24">
        <f>Tabla1_1[[#This Row],[Holiday]]-Tabla1_1[[#This Row],[Tendencia]]</f>
        <v>-40.053302709677432</v>
      </c>
      <c r="J24">
        <f>MONTH(Tabla1_1[[#This Row],[Quarter]])</f>
        <v>7</v>
      </c>
      <c r="K24" s="3">
        <f>_xlfn.XLOOKUP(Tabla1_1[[#This Row],[Mes]],$N$2:$N$5,$O$2:$O$5,"REVISAR")</f>
        <v>-37.172908136021505</v>
      </c>
      <c r="L24" s="3">
        <f>Tabla1_1[[#This Row],[Holiday]]-Tabla1_1[[#This Row],[Tendencia]]-Tabla1_1[[#This Row],[Estacionalidad]]</f>
        <v>-2.8803945736559271</v>
      </c>
    </row>
    <row r="25" spans="1:12" x14ac:dyDescent="0.3">
      <c r="A25" s="2">
        <v>37895</v>
      </c>
      <c r="B25" s="3" t="s">
        <v>5</v>
      </c>
      <c r="C25" s="3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67.805505787096791</v>
      </c>
      <c r="I25">
        <f>Tabla1_1[[#This Row],[Holiday]]-Tabla1_1[[#This Row],[Tendencia]]</f>
        <v>-2.4453396870967907</v>
      </c>
      <c r="J25">
        <f>MONTH(Tabla1_1[[#This Row],[Quarter]])</f>
        <v>10</v>
      </c>
      <c r="K25" s="3">
        <f>_xlfn.XLOOKUP(Tabla1_1[[#This Row],[Mes]],$N$2:$N$5,$O$2:$O$5,"REVISAR")</f>
        <v>-10.037742151612909</v>
      </c>
      <c r="L25" s="3">
        <f>Tabla1_1[[#This Row],[Holiday]]-Tabla1_1[[#This Row],[Tendencia]]-Tabla1_1[[#This Row],[Estacionalidad]]</f>
        <v>7.5924024645161179</v>
      </c>
    </row>
    <row r="26" spans="1:12" x14ac:dyDescent="0.3">
      <c r="A26" s="2">
        <v>37987</v>
      </c>
      <c r="B26" s="3" t="s">
        <v>5</v>
      </c>
      <c r="C26" s="3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66.97230766129033</v>
      </c>
      <c r="I26">
        <f>Tabla1_1[[#This Row],[Holiday]]-Tabla1_1[[#This Row],[Tendencia]]</f>
        <v>61.879224338709662</v>
      </c>
      <c r="J26">
        <f>MONTH(Tabla1_1[[#This Row],[Quarter]])</f>
        <v>1</v>
      </c>
      <c r="K26" s="3">
        <f>_xlfn.XLOOKUP(Tabla1_1[[#This Row],[Mes]],$N$2:$N$5,$O$2:$O$5,"REVISAR")</f>
        <v>48.692588842183618</v>
      </c>
      <c r="L26" s="3">
        <f>Tabla1_1[[#This Row],[Holiday]]-Tabla1_1[[#This Row],[Tendencia]]-Tabla1_1[[#This Row],[Estacionalidad]]</f>
        <v>13.186635496526044</v>
      </c>
    </row>
    <row r="27" spans="1:12" x14ac:dyDescent="0.3">
      <c r="A27" s="2">
        <v>38078</v>
      </c>
      <c r="B27" s="3" t="s">
        <v>5</v>
      </c>
      <c r="C27" s="3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69.375065177419359</v>
      </c>
      <c r="I27">
        <f>Tabla1_1[[#This Row],[Holiday]]-Tabla1_1[[#This Row],[Tendencia]]</f>
        <v>10.156827122580637</v>
      </c>
      <c r="J27">
        <f>MONTH(Tabla1_1[[#This Row],[Quarter]])</f>
        <v>4</v>
      </c>
      <c r="K27" s="3">
        <f>_xlfn.XLOOKUP(Tabla1_1[[#This Row],[Mes]],$N$2:$N$5,$O$2:$O$5,"REVISAR")</f>
        <v>-6.6016097983870976</v>
      </c>
      <c r="L27" s="3">
        <f>Tabla1_1[[#This Row],[Holiday]]-Tabla1_1[[#This Row],[Tendencia]]-Tabla1_1[[#This Row],[Estacionalidad]]</f>
        <v>16.758436920967736</v>
      </c>
    </row>
    <row r="28" spans="1:12" x14ac:dyDescent="0.3">
      <c r="A28" s="2">
        <v>38169</v>
      </c>
      <c r="B28" s="3" t="s">
        <v>5</v>
      </c>
      <c r="C28" s="3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69.367952341935506</v>
      </c>
      <c r="I28">
        <f>Tabla1_1[[#This Row],[Holiday]]-Tabla1_1[[#This Row],[Tendencia]]</f>
        <v>-51.31981054193551</v>
      </c>
      <c r="J28">
        <f>MONTH(Tabla1_1[[#This Row],[Quarter]])</f>
        <v>7</v>
      </c>
      <c r="K28" s="3">
        <f>_xlfn.XLOOKUP(Tabla1_1[[#This Row],[Mes]],$N$2:$N$5,$O$2:$O$5,"REVISAR")</f>
        <v>-37.172908136021505</v>
      </c>
      <c r="L28" s="3">
        <f>Tabla1_1[[#This Row],[Holiday]]-Tabla1_1[[#This Row],[Tendencia]]-Tabla1_1[[#This Row],[Estacionalidad]]</f>
        <v>-14.146902405914005</v>
      </c>
    </row>
    <row r="29" spans="1:12" x14ac:dyDescent="0.3">
      <c r="A29" s="2">
        <v>38261</v>
      </c>
      <c r="B29" s="3" t="s">
        <v>5</v>
      </c>
      <c r="C29" s="3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68.203315400000008</v>
      </c>
      <c r="I29">
        <f>Tabla1_1[[#This Row],[Holiday]]-Tabla1_1[[#This Row],[Tendencia]]</f>
        <v>-7.9674321000000106</v>
      </c>
      <c r="J29">
        <f>MONTH(Tabla1_1[[#This Row],[Quarter]])</f>
        <v>10</v>
      </c>
      <c r="K29" s="3">
        <f>_xlfn.XLOOKUP(Tabla1_1[[#This Row],[Mes]],$N$2:$N$5,$O$2:$O$5,"REVISAR")</f>
        <v>-10.037742151612909</v>
      </c>
      <c r="L29" s="3">
        <f>Tabla1_1[[#This Row],[Holiday]]-Tabla1_1[[#This Row],[Tendencia]]-Tabla1_1[[#This Row],[Estacionalidad]]</f>
        <v>2.0703100516128981</v>
      </c>
    </row>
    <row r="30" spans="1:12" x14ac:dyDescent="0.3">
      <c r="A30" s="2">
        <v>38353</v>
      </c>
      <c r="B30" s="3" t="s">
        <v>5</v>
      </c>
      <c r="C30" s="3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66.916053512903233</v>
      </c>
      <c r="I30">
        <f>Tabla1_1[[#This Row],[Holiday]]-Tabla1_1[[#This Row],[Tendencia]]</f>
        <v>55.791263087096766</v>
      </c>
      <c r="J30">
        <f>MONTH(Tabla1_1[[#This Row],[Quarter]])</f>
        <v>1</v>
      </c>
      <c r="K30" s="3">
        <f>_xlfn.XLOOKUP(Tabla1_1[[#This Row],[Mes]],$N$2:$N$5,$O$2:$O$5,"REVISAR")</f>
        <v>48.692588842183618</v>
      </c>
      <c r="L30" s="3">
        <f>Tabla1_1[[#This Row],[Holiday]]-Tabla1_1[[#This Row],[Tendencia]]-Tabla1_1[[#This Row],[Estacionalidad]]</f>
        <v>7.0986742449131484</v>
      </c>
    </row>
    <row r="31" spans="1:12" x14ac:dyDescent="0.3">
      <c r="A31" s="2">
        <v>38443</v>
      </c>
      <c r="B31" s="3" t="s">
        <v>5</v>
      </c>
      <c r="C31" s="3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68.569133209677432</v>
      </c>
      <c r="I31">
        <f>Tabla1_1[[#This Row],[Holiday]]-Tabla1_1[[#This Row],[Tendencia]]</f>
        <v>-18.869066109677433</v>
      </c>
      <c r="J31">
        <f>MONTH(Tabla1_1[[#This Row],[Quarter]])</f>
        <v>4</v>
      </c>
      <c r="K31" s="3">
        <f>_xlfn.XLOOKUP(Tabla1_1[[#This Row],[Mes]],$N$2:$N$5,$O$2:$O$5,"REVISAR")</f>
        <v>-6.6016097983870976</v>
      </c>
      <c r="L31" s="3">
        <f>Tabla1_1[[#This Row],[Holiday]]-Tabla1_1[[#This Row],[Tendencia]]-Tabla1_1[[#This Row],[Estacionalidad]]</f>
        <v>-12.267456311290335</v>
      </c>
    </row>
    <row r="32" spans="1:12" x14ac:dyDescent="0.3">
      <c r="A32" s="2">
        <v>38534</v>
      </c>
      <c r="B32" s="3" t="s">
        <v>5</v>
      </c>
      <c r="C32" s="3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69.234943403225813</v>
      </c>
      <c r="I32">
        <f>Tabla1_1[[#This Row],[Holiday]]-Tabla1_1[[#This Row],[Tendencia]]</f>
        <v>-35.60759370322581</v>
      </c>
      <c r="J32">
        <f>MONTH(Tabla1_1[[#This Row],[Quarter]])</f>
        <v>7</v>
      </c>
      <c r="K32" s="3">
        <f>_xlfn.XLOOKUP(Tabla1_1[[#This Row],[Mes]],$N$2:$N$5,$O$2:$O$5,"REVISAR")</f>
        <v>-37.172908136021505</v>
      </c>
      <c r="L32" s="3">
        <f>Tabla1_1[[#This Row],[Holiday]]-Tabla1_1[[#This Row],[Tendencia]]-Tabla1_1[[#This Row],[Estacionalidad]]</f>
        <v>1.5653144327956952</v>
      </c>
    </row>
    <row r="33" spans="1:12" x14ac:dyDescent="0.3">
      <c r="A33" s="2">
        <v>38626</v>
      </c>
      <c r="B33" s="3" t="s">
        <v>5</v>
      </c>
      <c r="C33" s="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68.742750641935487</v>
      </c>
      <c r="I33">
        <f>Tabla1_1[[#This Row],[Holiday]]-Tabla1_1[[#This Row],[Tendencia]]</f>
        <v>-6.9921529419354869</v>
      </c>
      <c r="J33">
        <f>MONTH(Tabla1_1[[#This Row],[Quarter]])</f>
        <v>10</v>
      </c>
      <c r="K33" s="3">
        <f>_xlfn.XLOOKUP(Tabla1_1[[#This Row],[Mes]],$N$2:$N$5,$O$2:$O$5,"REVISAR")</f>
        <v>-10.037742151612909</v>
      </c>
      <c r="L33" s="3">
        <f>Tabla1_1[[#This Row],[Holiday]]-Tabla1_1[[#This Row],[Tendencia]]-Tabla1_1[[#This Row],[Estacionalidad]]</f>
        <v>3.0455892096774217</v>
      </c>
    </row>
    <row r="34" spans="1:12" x14ac:dyDescent="0.3">
      <c r="A34" s="2">
        <v>38718</v>
      </c>
      <c r="B34" s="3" t="s">
        <v>5</v>
      </c>
      <c r="C34" s="3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66.273580761290319</v>
      </c>
      <c r="I34">
        <f>Tabla1_1[[#This Row],[Holiday]]-Tabla1_1[[#This Row],[Tendencia]]</f>
        <v>40.039684238709683</v>
      </c>
      <c r="J34">
        <f>MONTH(Tabla1_1[[#This Row],[Quarter]])</f>
        <v>1</v>
      </c>
      <c r="K34" s="3">
        <f>_xlfn.XLOOKUP(Tabla1_1[[#This Row],[Mes]],$N$2:$N$5,$O$2:$O$5,"REVISAR")</f>
        <v>48.692588842183618</v>
      </c>
      <c r="L34" s="3">
        <f>Tabla1_1[[#This Row],[Holiday]]-Tabla1_1[[#This Row],[Tendencia]]-Tabla1_1[[#This Row],[Estacionalidad]]</f>
        <v>-8.6529046034739352</v>
      </c>
    </row>
    <row r="35" spans="1:12" x14ac:dyDescent="0.3">
      <c r="A35" s="2">
        <v>38808</v>
      </c>
      <c r="B35" s="3" t="s">
        <v>5</v>
      </c>
      <c r="C35" s="3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67.598129161290331</v>
      </c>
      <c r="I35">
        <f>Tabla1_1[[#This Row],[Holiday]]-Tabla1_1[[#This Row],[Tendencia]]</f>
        <v>14.872199838709676</v>
      </c>
      <c r="J35">
        <f>MONTH(Tabla1_1[[#This Row],[Quarter]])</f>
        <v>4</v>
      </c>
      <c r="K35" s="3">
        <f>_xlfn.XLOOKUP(Tabla1_1[[#This Row],[Mes]],$N$2:$N$5,$O$2:$O$5,"REVISAR")</f>
        <v>-6.6016097983870976</v>
      </c>
      <c r="L35" s="3">
        <f>Tabla1_1[[#This Row],[Holiday]]-Tabla1_1[[#This Row],[Tendencia]]-Tabla1_1[[#This Row],[Estacionalidad]]</f>
        <v>21.473809637096775</v>
      </c>
    </row>
    <row r="36" spans="1:12" x14ac:dyDescent="0.3">
      <c r="A36" s="2">
        <v>38899</v>
      </c>
      <c r="B36" s="3" t="s">
        <v>5</v>
      </c>
      <c r="C36" s="3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68.391893309677428</v>
      </c>
      <c r="I36">
        <f>Tabla1_1[[#This Row],[Holiday]]-Tabla1_1[[#This Row],[Tendencia]]</f>
        <v>-43.137598309677429</v>
      </c>
      <c r="J36">
        <f>MONTH(Tabla1_1[[#This Row],[Quarter]])</f>
        <v>7</v>
      </c>
      <c r="K36" s="3">
        <f>_xlfn.XLOOKUP(Tabla1_1[[#This Row],[Mes]],$N$2:$N$5,$O$2:$O$5,"REVISAR")</f>
        <v>-37.172908136021505</v>
      </c>
      <c r="L36" s="3">
        <f>Tabla1_1[[#This Row],[Holiday]]-Tabla1_1[[#This Row],[Tendencia]]-Tabla1_1[[#This Row],[Estacionalidad]]</f>
        <v>-5.9646901736559244</v>
      </c>
    </row>
    <row r="37" spans="1:12" x14ac:dyDescent="0.3">
      <c r="A37" s="2">
        <v>38991</v>
      </c>
      <c r="B37" s="3" t="s">
        <v>5</v>
      </c>
      <c r="C37" s="3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66.74242088709677</v>
      </c>
      <c r="I37">
        <f>Tabla1_1[[#This Row],[Holiday]]-Tabla1_1[[#This Row],[Tendencia]]</f>
        <v>-12.930578887096772</v>
      </c>
      <c r="J37">
        <f>MONTH(Tabla1_1[[#This Row],[Quarter]])</f>
        <v>10</v>
      </c>
      <c r="K37" s="3">
        <f>_xlfn.XLOOKUP(Tabla1_1[[#This Row],[Mes]],$N$2:$N$5,$O$2:$O$5,"REVISAR")</f>
        <v>-10.037742151612909</v>
      </c>
      <c r="L37" s="3">
        <f>Tabla1_1[[#This Row],[Holiday]]-Tabla1_1[[#This Row],[Tendencia]]-Tabla1_1[[#This Row],[Estacionalidad]]</f>
        <v>-2.8928367354838631</v>
      </c>
    </row>
    <row r="38" spans="1:12" x14ac:dyDescent="0.3">
      <c r="A38" s="2">
        <v>39083</v>
      </c>
      <c r="B38" s="3" t="s">
        <v>5</v>
      </c>
      <c r="C38" s="3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64.793713122580641</v>
      </c>
      <c r="I38">
        <f>Tabla1_1[[#This Row],[Holiday]]-Tabla1_1[[#This Row],[Tendencia]]</f>
        <v>50.639539077419357</v>
      </c>
      <c r="J38">
        <f>MONTH(Tabla1_1[[#This Row],[Quarter]])</f>
        <v>1</v>
      </c>
      <c r="K38" s="3">
        <f>_xlfn.XLOOKUP(Tabla1_1[[#This Row],[Mes]],$N$2:$N$5,$O$2:$O$5,"REVISAR")</f>
        <v>48.692588842183618</v>
      </c>
      <c r="L38" s="3">
        <f>Tabla1_1[[#This Row],[Holiday]]-Tabla1_1[[#This Row],[Tendencia]]-Tabla1_1[[#This Row],[Estacionalidad]]</f>
        <v>1.9469502352357395</v>
      </c>
    </row>
    <row r="39" spans="1:12" x14ac:dyDescent="0.3">
      <c r="A39" s="2">
        <v>39173</v>
      </c>
      <c r="B39" s="3" t="s">
        <v>5</v>
      </c>
      <c r="C39" s="3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65.166713874193547</v>
      </c>
      <c r="I39">
        <f>Tabla1_1[[#This Row],[Holiday]]-Tabla1_1[[#This Row],[Tendencia]]</f>
        <v>-7.3657814741935468</v>
      </c>
      <c r="J39">
        <f>MONTH(Tabla1_1[[#This Row],[Quarter]])</f>
        <v>4</v>
      </c>
      <c r="K39" s="3">
        <f>_xlfn.XLOOKUP(Tabla1_1[[#This Row],[Mes]],$N$2:$N$5,$O$2:$O$5,"REVISAR")</f>
        <v>-6.6016097983870976</v>
      </c>
      <c r="L39" s="3">
        <f>Tabla1_1[[#This Row],[Holiday]]-Tabla1_1[[#This Row],[Tendencia]]-Tabla1_1[[#This Row],[Estacionalidad]]</f>
        <v>-0.76417167580644918</v>
      </c>
    </row>
    <row r="40" spans="1:12" x14ac:dyDescent="0.3">
      <c r="A40" s="2">
        <v>39264</v>
      </c>
      <c r="B40" s="3" t="s">
        <v>5</v>
      </c>
      <c r="C40" s="3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66.01073779032258</v>
      </c>
      <c r="I40">
        <f>Tabla1_1[[#This Row],[Holiday]]-Tabla1_1[[#This Row],[Tendencia]]</f>
        <v>-34.776347490322578</v>
      </c>
      <c r="J40">
        <f>MONTH(Tabla1_1[[#This Row],[Quarter]])</f>
        <v>7</v>
      </c>
      <c r="K40" s="3">
        <f>_xlfn.XLOOKUP(Tabla1_1[[#This Row],[Mes]],$N$2:$N$5,$O$2:$O$5,"REVISAR")</f>
        <v>-37.172908136021505</v>
      </c>
      <c r="L40" s="3">
        <f>Tabla1_1[[#This Row],[Holiday]]-Tabla1_1[[#This Row],[Tendencia]]-Tabla1_1[[#This Row],[Estacionalidad]]</f>
        <v>2.3965606456989264</v>
      </c>
    </row>
    <row r="41" spans="1:12" x14ac:dyDescent="0.3">
      <c r="A41" s="2">
        <v>39356</v>
      </c>
      <c r="B41" s="3" t="s">
        <v>5</v>
      </c>
      <c r="C41" s="3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65.405385038709682</v>
      </c>
      <c r="I41">
        <f>Tabla1_1[[#This Row],[Holiday]]-Tabla1_1[[#This Row],[Tendencia]]</f>
        <v>12.604531361290313</v>
      </c>
      <c r="J41">
        <f>MONTH(Tabla1_1[[#This Row],[Quarter]])</f>
        <v>10</v>
      </c>
      <c r="K41" s="3">
        <f>_xlfn.XLOOKUP(Tabla1_1[[#This Row],[Mes]],$N$2:$N$5,$O$2:$O$5,"REVISAR")</f>
        <v>-10.037742151612909</v>
      </c>
      <c r="L41" s="3">
        <f>Tabla1_1[[#This Row],[Holiday]]-Tabla1_1[[#This Row],[Tendencia]]-Tabla1_1[[#This Row],[Estacionalidad]]</f>
        <v>22.642273512903223</v>
      </c>
    </row>
    <row r="42" spans="1:12" x14ac:dyDescent="0.3">
      <c r="A42" s="2">
        <v>39448</v>
      </c>
      <c r="B42" s="3" t="s">
        <v>5</v>
      </c>
      <c r="C42" s="3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62.296737080645165</v>
      </c>
      <c r="I42">
        <f>Tabla1_1[[#This Row],[Holiday]]-Tabla1_1[[#This Row],[Tendencia]]</f>
        <v>70.099265919354849</v>
      </c>
      <c r="J42">
        <f>MONTH(Tabla1_1[[#This Row],[Quarter]])</f>
        <v>1</v>
      </c>
      <c r="K42" s="3">
        <f>_xlfn.XLOOKUP(Tabla1_1[[#This Row],[Mes]],$N$2:$N$5,$O$2:$O$5,"REVISAR")</f>
        <v>48.692588842183618</v>
      </c>
      <c r="L42" s="3">
        <f>Tabla1_1[[#This Row],[Holiday]]-Tabla1_1[[#This Row],[Tendencia]]-Tabla1_1[[#This Row],[Estacionalidad]]</f>
        <v>21.406677077171231</v>
      </c>
    </row>
    <row r="43" spans="1:12" x14ac:dyDescent="0.3">
      <c r="A43" s="2">
        <v>39539</v>
      </c>
      <c r="B43" s="3" t="s">
        <v>5</v>
      </c>
      <c r="C43" s="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62.924710354838709</v>
      </c>
      <c r="I43">
        <f>Tabla1_1[[#This Row],[Holiday]]-Tabla1_1[[#This Row],[Tendencia]]</f>
        <v>-17.793568054838708</v>
      </c>
      <c r="J43">
        <f>MONTH(Tabla1_1[[#This Row],[Quarter]])</f>
        <v>4</v>
      </c>
      <c r="K43" s="3">
        <f>_xlfn.XLOOKUP(Tabla1_1[[#This Row],[Mes]],$N$2:$N$5,$O$2:$O$5,"REVISAR")</f>
        <v>-6.6016097983870976</v>
      </c>
      <c r="L43" s="3">
        <f>Tabla1_1[[#This Row],[Holiday]]-Tabla1_1[[#This Row],[Tendencia]]-Tabla1_1[[#This Row],[Estacionalidad]]</f>
        <v>-11.19195825645161</v>
      </c>
    </row>
    <row r="44" spans="1:12" x14ac:dyDescent="0.3">
      <c r="A44" s="2">
        <v>39630</v>
      </c>
      <c r="B44" s="3" t="s">
        <v>5</v>
      </c>
      <c r="C44" s="3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63.757451625806453</v>
      </c>
      <c r="I44">
        <f>Tabla1_1[[#This Row],[Holiday]]-Tabla1_1[[#This Row],[Tendencia]]</f>
        <v>-34.959509125806449</v>
      </c>
      <c r="J44">
        <f>MONTH(Tabla1_1[[#This Row],[Quarter]])</f>
        <v>7</v>
      </c>
      <c r="K44" s="3">
        <f>_xlfn.XLOOKUP(Tabla1_1[[#This Row],[Mes]],$N$2:$N$5,$O$2:$O$5,"REVISAR")</f>
        <v>-37.172908136021505</v>
      </c>
      <c r="L44" s="3">
        <f>Tabla1_1[[#This Row],[Holiday]]-Tabla1_1[[#This Row],[Tendencia]]-Tabla1_1[[#This Row],[Estacionalidad]]</f>
        <v>2.2133990102150563</v>
      </c>
    </row>
    <row r="45" spans="1:12" x14ac:dyDescent="0.3">
      <c r="A45" s="2">
        <v>39722</v>
      </c>
      <c r="B45" s="3" t="s">
        <v>5</v>
      </c>
      <c r="C45" s="3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62.516276835483872</v>
      </c>
      <c r="I45">
        <f>Tabla1_1[[#This Row],[Holiday]]-Tabla1_1[[#This Row],[Tendencia]]</f>
        <v>-13.572222735483869</v>
      </c>
      <c r="J45">
        <f>MONTH(Tabla1_1[[#This Row],[Quarter]])</f>
        <v>10</v>
      </c>
      <c r="K45" s="3">
        <f>_xlfn.XLOOKUP(Tabla1_1[[#This Row],[Mes]],$N$2:$N$5,$O$2:$O$5,"REVISAR")</f>
        <v>-10.037742151612909</v>
      </c>
      <c r="L45" s="3">
        <f>Tabla1_1[[#This Row],[Holiday]]-Tabla1_1[[#This Row],[Tendencia]]-Tabla1_1[[#This Row],[Estacionalidad]]</f>
        <v>-3.5344805838709608</v>
      </c>
    </row>
    <row r="46" spans="1:12" x14ac:dyDescent="0.3">
      <c r="A46" s="2">
        <v>39814</v>
      </c>
      <c r="B46" s="3" t="s">
        <v>5</v>
      </c>
      <c r="C46" s="3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60.245943235483864</v>
      </c>
      <c r="I46">
        <f>Tabla1_1[[#This Row],[Holiday]]-Tabla1_1[[#This Row],[Tendencia]]</f>
        <v>59.556352164516142</v>
      </c>
      <c r="J46">
        <f>MONTH(Tabla1_1[[#This Row],[Quarter]])</f>
        <v>1</v>
      </c>
      <c r="K46" s="3">
        <f>_xlfn.XLOOKUP(Tabla1_1[[#This Row],[Mes]],$N$2:$N$5,$O$2:$O$5,"REVISAR")</f>
        <v>48.692588842183618</v>
      </c>
      <c r="L46" s="3">
        <f>Tabla1_1[[#This Row],[Holiday]]-Tabla1_1[[#This Row],[Tendencia]]-Tabla1_1[[#This Row],[Estacionalidad]]</f>
        <v>10.863763322332524</v>
      </c>
    </row>
    <row r="47" spans="1:12" x14ac:dyDescent="0.3">
      <c r="A47" s="2">
        <v>39904</v>
      </c>
      <c r="B47" s="3" t="s">
        <v>5</v>
      </c>
      <c r="C47" s="3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62.425616658064513</v>
      </c>
      <c r="I47">
        <f>Tabla1_1[[#This Row],[Holiday]]-Tabla1_1[[#This Row],[Tendencia]]</f>
        <v>-18.471649358064511</v>
      </c>
      <c r="J47">
        <f>MONTH(Tabla1_1[[#This Row],[Quarter]])</f>
        <v>4</v>
      </c>
      <c r="K47" s="3">
        <f>_xlfn.XLOOKUP(Tabla1_1[[#This Row],[Mes]],$N$2:$N$5,$O$2:$O$5,"REVISAR")</f>
        <v>-6.6016097983870976</v>
      </c>
      <c r="L47" s="3">
        <f>Tabla1_1[[#This Row],[Holiday]]-Tabla1_1[[#This Row],[Tendencia]]-Tabla1_1[[#This Row],[Estacionalidad]]</f>
        <v>-11.870039559677412</v>
      </c>
    </row>
    <row r="48" spans="1:12" x14ac:dyDescent="0.3">
      <c r="A48" s="2">
        <v>39995</v>
      </c>
      <c r="B48" s="3" t="s">
        <v>5</v>
      </c>
      <c r="C48" s="3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62.921431516129033</v>
      </c>
      <c r="I48">
        <f>Tabla1_1[[#This Row],[Holiday]]-Tabla1_1[[#This Row],[Tendencia]]</f>
        <v>-32.263704716129034</v>
      </c>
      <c r="J48">
        <f>MONTH(Tabla1_1[[#This Row],[Quarter]])</f>
        <v>7</v>
      </c>
      <c r="K48" s="3">
        <f>_xlfn.XLOOKUP(Tabla1_1[[#This Row],[Mes]],$N$2:$N$5,$O$2:$O$5,"REVISAR")</f>
        <v>-37.172908136021505</v>
      </c>
      <c r="L48" s="3">
        <f>Tabla1_1[[#This Row],[Holiday]]-Tabla1_1[[#This Row],[Tendencia]]-Tabla1_1[[#This Row],[Estacionalidad]]</f>
        <v>4.9092034198924708</v>
      </c>
    </row>
    <row r="49" spans="1:12" x14ac:dyDescent="0.3">
      <c r="A49" s="2">
        <v>40087</v>
      </c>
      <c r="B49" s="3" t="s">
        <v>5</v>
      </c>
      <c r="C49" s="3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62.173332448387093</v>
      </c>
      <c r="I49">
        <f>Tabla1_1[[#This Row],[Holiday]]-Tabla1_1[[#This Row],[Tendencia]]</f>
        <v>-16.850106248387092</v>
      </c>
      <c r="J49">
        <f>MONTH(Tabla1_1[[#This Row],[Quarter]])</f>
        <v>10</v>
      </c>
      <c r="K49" s="3">
        <f>_xlfn.XLOOKUP(Tabla1_1[[#This Row],[Mes]],$N$2:$N$5,$O$2:$O$5,"REVISAR")</f>
        <v>-10.037742151612909</v>
      </c>
      <c r="L49" s="3">
        <f>Tabla1_1[[#This Row],[Holiday]]-Tabla1_1[[#This Row],[Tendencia]]-Tabla1_1[[#This Row],[Estacionalidad]]</f>
        <v>-6.8123640967741839</v>
      </c>
    </row>
    <row r="50" spans="1:12" x14ac:dyDescent="0.3">
      <c r="A50" s="2">
        <v>40179</v>
      </c>
      <c r="B50" s="3" t="s">
        <v>5</v>
      </c>
      <c r="C50" s="3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60.985173354838714</v>
      </c>
      <c r="I50">
        <f>Tabla1_1[[#This Row],[Holiday]]-Tabla1_1[[#This Row],[Tendencia]]</f>
        <v>36.485871045161282</v>
      </c>
      <c r="J50">
        <f>MONTH(Tabla1_1[[#This Row],[Quarter]])</f>
        <v>1</v>
      </c>
      <c r="K50" s="3">
        <f>_xlfn.XLOOKUP(Tabla1_1[[#This Row],[Mes]],$N$2:$N$5,$O$2:$O$5,"REVISAR")</f>
        <v>48.692588842183618</v>
      </c>
      <c r="L50" s="3">
        <f>Tabla1_1[[#This Row],[Holiday]]-Tabla1_1[[#This Row],[Tendencia]]-Tabla1_1[[#This Row],[Estacionalidad]]</f>
        <v>-12.206717797022336</v>
      </c>
    </row>
    <row r="51" spans="1:12" x14ac:dyDescent="0.3">
      <c r="A51" s="2">
        <v>40269</v>
      </c>
      <c r="B51" s="3" t="s">
        <v>5</v>
      </c>
      <c r="C51" s="3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61.641724309677421</v>
      </c>
      <c r="I51">
        <f>Tabla1_1[[#This Row],[Holiday]]-Tabla1_1[[#This Row],[Tendencia]]</f>
        <v>-4.6034009096774184</v>
      </c>
      <c r="J51">
        <f>MONTH(Tabla1_1[[#This Row],[Quarter]])</f>
        <v>4</v>
      </c>
      <c r="K51" s="3">
        <f>_xlfn.XLOOKUP(Tabla1_1[[#This Row],[Mes]],$N$2:$N$5,$O$2:$O$5,"REVISAR")</f>
        <v>-6.6016097983870976</v>
      </c>
      <c r="L51" s="3">
        <f>Tabla1_1[[#This Row],[Holiday]]-Tabla1_1[[#This Row],[Tendencia]]-Tabla1_1[[#This Row],[Estacionalidad]]</f>
        <v>1.9982088887096792</v>
      </c>
    </row>
    <row r="52" spans="1:12" x14ac:dyDescent="0.3">
      <c r="A52" s="2">
        <v>40360</v>
      </c>
      <c r="B52" s="3" t="s">
        <v>5</v>
      </c>
      <c r="C52" s="3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64.443711138709673</v>
      </c>
      <c r="I52">
        <f>Tabla1_1[[#This Row],[Holiday]]-Tabla1_1[[#This Row],[Tendencia]]</f>
        <v>-42.525752038709669</v>
      </c>
      <c r="J52">
        <f>MONTH(Tabla1_1[[#This Row],[Quarter]])</f>
        <v>7</v>
      </c>
      <c r="K52" s="3">
        <f>_xlfn.XLOOKUP(Tabla1_1[[#This Row],[Mes]],$N$2:$N$5,$O$2:$O$5,"REVISAR")</f>
        <v>-37.172908136021505</v>
      </c>
      <c r="L52" s="3">
        <f>Tabla1_1[[#This Row],[Holiday]]-Tabla1_1[[#This Row],[Tendencia]]-Tabla1_1[[#This Row],[Estacionalidad]]</f>
        <v>-5.3528439026881642</v>
      </c>
    </row>
    <row r="53" spans="1:12" x14ac:dyDescent="0.3">
      <c r="A53" s="2">
        <v>40452</v>
      </c>
      <c r="B53" s="3" t="s">
        <v>5</v>
      </c>
      <c r="C53" s="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63.594687309677418</v>
      </c>
      <c r="I53">
        <f>Tabla1_1[[#This Row],[Holiday]]-Tabla1_1[[#This Row],[Tendencia]]</f>
        <v>-18.006970509677416</v>
      </c>
      <c r="J53">
        <f>MONTH(Tabla1_1[[#This Row],[Quarter]])</f>
        <v>10</v>
      </c>
      <c r="K53" s="3">
        <f>_xlfn.XLOOKUP(Tabla1_1[[#This Row],[Mes]],$N$2:$N$5,$O$2:$O$5,"REVISAR")</f>
        <v>-10.037742151612909</v>
      </c>
      <c r="L53" s="3">
        <f>Tabla1_1[[#This Row],[Holiday]]-Tabla1_1[[#This Row],[Tendencia]]-Tabla1_1[[#This Row],[Estacionalidad]]</f>
        <v>-7.9692283580645071</v>
      </c>
    </row>
    <row r="54" spans="1:12" x14ac:dyDescent="0.3">
      <c r="A54" s="2">
        <v>40544</v>
      </c>
      <c r="B54" s="3" t="s">
        <v>5</v>
      </c>
      <c r="C54" s="3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62.106756299999994</v>
      </c>
      <c r="I54">
        <f>Tabla1_1[[#This Row],[Holiday]]-Tabla1_1[[#This Row],[Tendencia]]</f>
        <v>42.530591000000008</v>
      </c>
      <c r="J54">
        <f>MONTH(Tabla1_1[[#This Row],[Quarter]])</f>
        <v>1</v>
      </c>
      <c r="K54" s="3">
        <f>_xlfn.XLOOKUP(Tabla1_1[[#This Row],[Mes]],$N$2:$N$5,$O$2:$O$5,"REVISAR")</f>
        <v>48.692588842183618</v>
      </c>
      <c r="L54" s="3">
        <f>Tabla1_1[[#This Row],[Holiday]]-Tabla1_1[[#This Row],[Tendencia]]-Tabla1_1[[#This Row],[Estacionalidad]]</f>
        <v>-6.1619978421836095</v>
      </c>
    </row>
    <row r="55" spans="1:12" x14ac:dyDescent="0.3">
      <c r="A55" s="2">
        <v>40634</v>
      </c>
      <c r="B55" s="3" t="s">
        <v>5</v>
      </c>
      <c r="C55" s="3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63.851835845161283</v>
      </c>
      <c r="I55">
        <f>Tabla1_1[[#This Row],[Holiday]]-Tabla1_1[[#This Row],[Tendencia]]</f>
        <v>-9.318881845161286</v>
      </c>
      <c r="J55">
        <f>MONTH(Tabla1_1[[#This Row],[Quarter]])</f>
        <v>4</v>
      </c>
      <c r="K55" s="3">
        <f>_xlfn.XLOOKUP(Tabla1_1[[#This Row],[Mes]],$N$2:$N$5,$O$2:$O$5,"REVISAR")</f>
        <v>-6.6016097983870976</v>
      </c>
      <c r="L55" s="3">
        <f>Tabla1_1[[#This Row],[Holiday]]-Tabla1_1[[#This Row],[Tendencia]]-Tabla1_1[[#This Row],[Estacionalidad]]</f>
        <v>-2.7172720467741884</v>
      </c>
    </row>
    <row r="56" spans="1:12" x14ac:dyDescent="0.3">
      <c r="A56" s="2">
        <v>40725</v>
      </c>
      <c r="B56" s="3" t="s">
        <v>5</v>
      </c>
      <c r="C56" s="3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64.957893293548381</v>
      </c>
      <c r="I56">
        <f>Tabla1_1[[#This Row],[Holiday]]-Tabla1_1[[#This Row],[Tendencia]]</f>
        <v>-18.363662493548382</v>
      </c>
      <c r="J56">
        <f>MONTH(Tabla1_1[[#This Row],[Quarter]])</f>
        <v>7</v>
      </c>
      <c r="K56" s="3">
        <f>_xlfn.XLOOKUP(Tabla1_1[[#This Row],[Mes]],$N$2:$N$5,$O$2:$O$5,"REVISAR")</f>
        <v>-37.172908136021505</v>
      </c>
      <c r="L56" s="3">
        <f>Tabla1_1[[#This Row],[Holiday]]-Tabla1_1[[#This Row],[Tendencia]]-Tabla1_1[[#This Row],[Estacionalidad]]</f>
        <v>18.809245642473122</v>
      </c>
    </row>
    <row r="57" spans="1:12" x14ac:dyDescent="0.3">
      <c r="A57" s="2">
        <v>40817</v>
      </c>
      <c r="B57" s="3" t="s">
        <v>5</v>
      </c>
      <c r="C57" s="3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64.032878538709667</v>
      </c>
      <c r="I57">
        <f>Tabla1_1[[#This Row],[Holiday]]-Tabla1_1[[#This Row],[Tendencia]]</f>
        <v>-31.549433238709668</v>
      </c>
      <c r="J57">
        <f>MONTH(Tabla1_1[[#This Row],[Quarter]])</f>
        <v>10</v>
      </c>
      <c r="K57" s="3">
        <f>_xlfn.XLOOKUP(Tabla1_1[[#This Row],[Mes]],$N$2:$N$5,$O$2:$O$5,"REVISAR")</f>
        <v>-10.037742151612909</v>
      </c>
      <c r="L57" s="3">
        <f>Tabla1_1[[#This Row],[Holiday]]-Tabla1_1[[#This Row],[Tendencia]]-Tabla1_1[[#This Row],[Estacionalidad]]</f>
        <v>-21.511691087096757</v>
      </c>
    </row>
    <row r="58" spans="1:12" x14ac:dyDescent="0.3">
      <c r="A58" s="2">
        <v>40909</v>
      </c>
      <c r="B58" s="3" t="s">
        <v>5</v>
      </c>
      <c r="C58" s="3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62.537868290322578</v>
      </c>
      <c r="I58">
        <f>Tabla1_1[[#This Row],[Holiday]]-Tabla1_1[[#This Row],[Tendencia]]</f>
        <v>36.461195509677424</v>
      </c>
      <c r="J58">
        <f>MONTH(Tabla1_1[[#This Row],[Quarter]])</f>
        <v>1</v>
      </c>
      <c r="K58" s="3">
        <f>_xlfn.XLOOKUP(Tabla1_1[[#This Row],[Mes]],$N$2:$N$5,$O$2:$O$5,"REVISAR")</f>
        <v>48.692588842183618</v>
      </c>
      <c r="L58" s="3">
        <f>Tabla1_1[[#This Row],[Holiday]]-Tabla1_1[[#This Row],[Tendencia]]-Tabla1_1[[#This Row],[Estacionalidad]]</f>
        <v>-12.231393332506194</v>
      </c>
    </row>
    <row r="59" spans="1:12" x14ac:dyDescent="0.3">
      <c r="A59" s="2">
        <v>41000</v>
      </c>
      <c r="B59" s="3" t="s">
        <v>5</v>
      </c>
      <c r="C59" s="3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66.165311735483868</v>
      </c>
      <c r="I59">
        <f>Tabla1_1[[#This Row],[Holiday]]-Tabla1_1[[#This Row],[Tendencia]]</f>
        <v>-22.302190535483867</v>
      </c>
      <c r="J59">
        <f>MONTH(Tabla1_1[[#This Row],[Quarter]])</f>
        <v>4</v>
      </c>
      <c r="K59" s="3">
        <f>_xlfn.XLOOKUP(Tabla1_1[[#This Row],[Mes]],$N$2:$N$5,$O$2:$O$5,"REVISAR")</f>
        <v>-6.6016097983870976</v>
      </c>
      <c r="L59" s="3">
        <f>Tabla1_1[[#This Row],[Holiday]]-Tabla1_1[[#This Row],[Tendencia]]-Tabla1_1[[#This Row],[Estacionalidad]]</f>
        <v>-15.700580737096768</v>
      </c>
    </row>
    <row r="60" spans="1:12" x14ac:dyDescent="0.3">
      <c r="A60" s="2">
        <v>41091</v>
      </c>
      <c r="B60" s="3" t="s">
        <v>5</v>
      </c>
      <c r="C60" s="3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66.854989274193542</v>
      </c>
      <c r="I60">
        <f>Tabla1_1[[#This Row],[Holiday]]-Tabla1_1[[#This Row],[Tendencia]]</f>
        <v>-45.095524474193539</v>
      </c>
      <c r="J60">
        <f>MONTH(Tabla1_1[[#This Row],[Quarter]])</f>
        <v>7</v>
      </c>
      <c r="K60" s="3">
        <f>_xlfn.XLOOKUP(Tabla1_1[[#This Row],[Mes]],$N$2:$N$5,$O$2:$O$5,"REVISAR")</f>
        <v>-37.172908136021505</v>
      </c>
      <c r="L60" s="3">
        <f>Tabla1_1[[#This Row],[Holiday]]-Tabla1_1[[#This Row],[Tendencia]]-Tabla1_1[[#This Row],[Estacionalidad]]</f>
        <v>-7.922616338172034</v>
      </c>
    </row>
    <row r="61" spans="1:12" x14ac:dyDescent="0.3">
      <c r="A61" s="2">
        <v>41183</v>
      </c>
      <c r="B61" s="3" t="s">
        <v>5</v>
      </c>
      <c r="C61" s="3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66.109998877419358</v>
      </c>
      <c r="I61">
        <f>Tabla1_1[[#This Row],[Holiday]]-Tabla1_1[[#This Row],[Tendencia]]</f>
        <v>-13.78302387741936</v>
      </c>
      <c r="J61">
        <f>MONTH(Tabla1_1[[#This Row],[Quarter]])</f>
        <v>10</v>
      </c>
      <c r="K61" s="3">
        <f>_xlfn.XLOOKUP(Tabla1_1[[#This Row],[Mes]],$N$2:$N$5,$O$2:$O$5,"REVISAR")</f>
        <v>-10.037742151612909</v>
      </c>
      <c r="L61" s="3">
        <f>Tabla1_1[[#This Row],[Holiday]]-Tabla1_1[[#This Row],[Tendencia]]-Tabla1_1[[#This Row],[Estacionalidad]]</f>
        <v>-3.7452817258064517</v>
      </c>
    </row>
    <row r="62" spans="1:12" x14ac:dyDescent="0.3">
      <c r="A62" s="2">
        <v>41275</v>
      </c>
      <c r="B62" s="3" t="s">
        <v>5</v>
      </c>
      <c r="C62" s="3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64.861684587096775</v>
      </c>
      <c r="I62">
        <f>Tabla1_1[[#This Row],[Holiday]]-Tabla1_1[[#This Row],[Tendencia]]</f>
        <v>52.408258612903225</v>
      </c>
      <c r="J62">
        <f>MONTH(Tabla1_1[[#This Row],[Quarter]])</f>
        <v>1</v>
      </c>
      <c r="K62" s="3">
        <f>_xlfn.XLOOKUP(Tabla1_1[[#This Row],[Mes]],$N$2:$N$5,$O$2:$O$5,"REVISAR")</f>
        <v>48.692588842183618</v>
      </c>
      <c r="L62" s="3">
        <f>Tabla1_1[[#This Row],[Holiday]]-Tabla1_1[[#This Row],[Tendencia]]-Tabla1_1[[#This Row],[Estacionalidad]]</f>
        <v>3.7156697707196074</v>
      </c>
    </row>
    <row r="63" spans="1:12" x14ac:dyDescent="0.3">
      <c r="A63" s="2">
        <v>41365</v>
      </c>
      <c r="B63" s="3" t="s">
        <v>5</v>
      </c>
      <c r="C63" s="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67.992570045161287</v>
      </c>
      <c r="I63">
        <f>Tabla1_1[[#This Row],[Holiday]]-Tabla1_1[[#This Row],[Tendencia]]</f>
        <v>-18.994959745161289</v>
      </c>
      <c r="J63">
        <f>MONTH(Tabla1_1[[#This Row],[Quarter]])</f>
        <v>4</v>
      </c>
      <c r="K63" s="3">
        <f>_xlfn.XLOOKUP(Tabla1_1[[#This Row],[Mes]],$N$2:$N$5,$O$2:$O$5,"REVISAR")</f>
        <v>-6.6016097983870976</v>
      </c>
      <c r="L63" s="3">
        <f>Tabla1_1[[#This Row],[Holiday]]-Tabla1_1[[#This Row],[Tendencia]]-Tabla1_1[[#This Row],[Estacionalidad]]</f>
        <v>-12.39334994677419</v>
      </c>
    </row>
    <row r="64" spans="1:12" x14ac:dyDescent="0.3">
      <c r="A64" s="2">
        <v>41456</v>
      </c>
      <c r="B64" s="3" t="s">
        <v>5</v>
      </c>
      <c r="C64" s="3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68.996340251612892</v>
      </c>
      <c r="I64">
        <f>Tabla1_1[[#This Row],[Holiday]]-Tabla1_1[[#This Row],[Tendencia]]</f>
        <v>-30.436813651612894</v>
      </c>
      <c r="J64">
        <f>MONTH(Tabla1_1[[#This Row],[Quarter]])</f>
        <v>7</v>
      </c>
      <c r="K64" s="3">
        <f>_xlfn.XLOOKUP(Tabla1_1[[#This Row],[Mes]],$N$2:$N$5,$O$2:$O$5,"REVISAR")</f>
        <v>-37.172908136021505</v>
      </c>
      <c r="L64" s="3">
        <f>Tabla1_1[[#This Row],[Holiday]]-Tabla1_1[[#This Row],[Tendencia]]-Tabla1_1[[#This Row],[Estacionalidad]]</f>
        <v>6.7360944844086106</v>
      </c>
    </row>
    <row r="65" spans="1:12" x14ac:dyDescent="0.3">
      <c r="A65" s="2">
        <v>41548</v>
      </c>
      <c r="B65" s="3" t="s">
        <v>5</v>
      </c>
      <c r="C65" s="3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69.228605729032253</v>
      </c>
      <c r="I65">
        <f>Tabla1_1[[#This Row],[Holiday]]-Tabla1_1[[#This Row],[Tendencia]]</f>
        <v>0.25172737096774256</v>
      </c>
      <c r="J65">
        <f>MONTH(Tabla1_1[[#This Row],[Quarter]])</f>
        <v>10</v>
      </c>
      <c r="K65" s="3">
        <f>_xlfn.XLOOKUP(Tabla1_1[[#This Row],[Mes]],$N$2:$N$5,$O$2:$O$5,"REVISAR")</f>
        <v>-10.037742151612909</v>
      </c>
      <c r="L65" s="3">
        <f>Tabla1_1[[#This Row],[Holiday]]-Tabla1_1[[#This Row],[Tendencia]]-Tabla1_1[[#This Row],[Estacionalidad]]</f>
        <v>10.289469522580651</v>
      </c>
    </row>
    <row r="66" spans="1:12" x14ac:dyDescent="0.3">
      <c r="A66" s="2">
        <v>41640</v>
      </c>
      <c r="B66" s="3" t="s">
        <v>5</v>
      </c>
      <c r="C66" s="3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69.268265635483857</v>
      </c>
      <c r="I66">
        <f>Tabla1_1[[#This Row],[Holiday]]-Tabla1_1[[#This Row],[Tendencia]]</f>
        <v>33.555142964516136</v>
      </c>
      <c r="J66">
        <f>MONTH(Tabla1_1[[#This Row],[Quarter]])</f>
        <v>1</v>
      </c>
      <c r="K66" s="3">
        <f>_xlfn.XLOOKUP(Tabla1_1[[#This Row],[Mes]],$N$2:$N$5,$O$2:$O$5,"REVISAR")</f>
        <v>48.692588842183618</v>
      </c>
      <c r="L66" s="3">
        <f>Tabla1_1[[#This Row],[Holiday]]-Tabla1_1[[#This Row],[Tendencia]]-Tabla1_1[[#This Row],[Estacionalidad]]</f>
        <v>-15.137445877667481</v>
      </c>
    </row>
    <row r="67" spans="1:12" x14ac:dyDescent="0.3">
      <c r="A67" s="2">
        <v>41730</v>
      </c>
      <c r="B67" s="3" t="s">
        <v>5</v>
      </c>
      <c r="C67" s="3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K67" s="3"/>
      <c r="L67" s="3"/>
    </row>
    <row r="68" spans="1:12" x14ac:dyDescent="0.3">
      <c r="A68" s="2">
        <v>41821</v>
      </c>
      <c r="B68" s="3" t="s">
        <v>5</v>
      </c>
      <c r="C68" s="3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K68" s="3"/>
      <c r="L68" s="3"/>
    </row>
    <row r="69" spans="1:12" x14ac:dyDescent="0.3">
      <c r="A69" s="2">
        <v>41913</v>
      </c>
      <c r="B69" s="3" t="s">
        <v>5</v>
      </c>
      <c r="C69" s="3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K69" s="3"/>
      <c r="L69" s="3"/>
    </row>
    <row r="70" spans="1:12" x14ac:dyDescent="0.3">
      <c r="A70" s="2">
        <v>42005</v>
      </c>
      <c r="B70" s="3" t="s">
        <v>5</v>
      </c>
      <c r="C70" s="3" t="s">
        <v>6</v>
      </c>
      <c r="D70">
        <v>6.7975840999999999</v>
      </c>
      <c r="E70">
        <v>111.8983983</v>
      </c>
      <c r="F70">
        <v>0</v>
      </c>
      <c r="G70">
        <v>16.970572700000002</v>
      </c>
      <c r="K70" s="3"/>
      <c r="L70" s="3"/>
    </row>
    <row r="71" spans="1:12" x14ac:dyDescent="0.3">
      <c r="A71" s="2">
        <v>42095</v>
      </c>
      <c r="B71" s="3" t="s">
        <v>5</v>
      </c>
      <c r="C71" s="3" t="s">
        <v>6</v>
      </c>
      <c r="D71">
        <v>0</v>
      </c>
      <c r="E71">
        <v>65.522171200000003</v>
      </c>
      <c r="F71">
        <v>0</v>
      </c>
      <c r="G71">
        <v>6.2889055999999997</v>
      </c>
      <c r="K71" s="3"/>
      <c r="L71" s="3"/>
    </row>
    <row r="72" spans="1:12" x14ac:dyDescent="0.3">
      <c r="A72" s="2">
        <v>42186</v>
      </c>
      <c r="B72" s="3" t="s">
        <v>5</v>
      </c>
      <c r="C72" s="3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K72" s="3"/>
      <c r="L72" s="3"/>
    </row>
    <row r="73" spans="1:12" x14ac:dyDescent="0.3">
      <c r="A73" s="2">
        <v>42278</v>
      </c>
      <c r="B73" s="3" t="s">
        <v>5</v>
      </c>
      <c r="C73" s="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K73" s="3"/>
      <c r="L73" s="3"/>
    </row>
    <row r="74" spans="1:12" x14ac:dyDescent="0.3">
      <c r="A74" s="2">
        <v>42370</v>
      </c>
      <c r="B74" s="3" t="s">
        <v>5</v>
      </c>
      <c r="C74" s="3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K74" s="3"/>
      <c r="L74" s="3"/>
    </row>
    <row r="75" spans="1:12" x14ac:dyDescent="0.3">
      <c r="A75" s="2">
        <v>42461</v>
      </c>
      <c r="B75" s="3" t="s">
        <v>5</v>
      </c>
      <c r="C75" s="3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K75" s="3"/>
      <c r="L75" s="3"/>
    </row>
    <row r="76" spans="1:12" x14ac:dyDescent="0.3">
      <c r="A76" s="2">
        <v>42552</v>
      </c>
      <c r="B76" s="3" t="s">
        <v>5</v>
      </c>
      <c r="C76" s="3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K76" s="3"/>
      <c r="L76" s="3"/>
    </row>
    <row r="77" spans="1:12" x14ac:dyDescent="0.3">
      <c r="A77" s="2">
        <v>42644</v>
      </c>
      <c r="B77" s="3" t="s">
        <v>5</v>
      </c>
      <c r="C77" s="3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K77" s="3"/>
      <c r="L77" s="3"/>
    </row>
    <row r="78" spans="1:12" x14ac:dyDescent="0.3">
      <c r="A78" s="2">
        <v>42736</v>
      </c>
      <c r="B78" s="3" t="s">
        <v>5</v>
      </c>
      <c r="C78" s="3" t="s">
        <v>6</v>
      </c>
      <c r="D78">
        <v>12.879202899999999</v>
      </c>
      <c r="E78">
        <v>141.0114165</v>
      </c>
      <c r="F78">
        <v>0.16352620000000001</v>
      </c>
      <c r="G78">
        <v>16.1105251</v>
      </c>
      <c r="K78" s="3"/>
      <c r="L78" s="3"/>
    </row>
    <row r="79" spans="1:12" x14ac:dyDescent="0.3">
      <c r="A79" s="2">
        <v>42826</v>
      </c>
      <c r="B79" s="3" t="s">
        <v>5</v>
      </c>
      <c r="C79" s="3" t="s">
        <v>6</v>
      </c>
      <c r="D79">
        <v>5.6288843000000002</v>
      </c>
      <c r="E79">
        <v>61.774603200000001</v>
      </c>
      <c r="F79">
        <v>0</v>
      </c>
      <c r="G79">
        <v>7.5675049000000003</v>
      </c>
      <c r="K79" s="3"/>
      <c r="L79" s="3"/>
    </row>
    <row r="80" spans="1:12" x14ac:dyDescent="0.3">
      <c r="A80" s="2">
        <v>42917</v>
      </c>
      <c r="B80" s="3" t="s">
        <v>5</v>
      </c>
      <c r="C80" s="3" t="s">
        <v>6</v>
      </c>
      <c r="D80">
        <v>0</v>
      </c>
      <c r="E80">
        <v>52.523456000000003</v>
      </c>
      <c r="F80">
        <v>1.3166021000000001</v>
      </c>
      <c r="G80">
        <v>2.2427944000000002</v>
      </c>
      <c r="K80" s="3"/>
      <c r="L80" s="3"/>
    </row>
    <row r="81" spans="1:12" x14ac:dyDescent="0.3">
      <c r="A81" s="2">
        <v>43009</v>
      </c>
      <c r="B81" s="3" t="s">
        <v>5</v>
      </c>
      <c r="C81" s="3" t="s">
        <v>6</v>
      </c>
      <c r="D81">
        <v>6.9184834000000004</v>
      </c>
      <c r="E81">
        <v>98.700501500000001</v>
      </c>
      <c r="F81">
        <v>0</v>
      </c>
      <c r="G81">
        <v>18.537170100000001</v>
      </c>
      <c r="K81" s="3"/>
      <c r="L81" s="3"/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9F49-FEA9-4E66-BB3E-CDC563A3ACF7}">
  <dimension ref="A1:E321"/>
  <sheetViews>
    <sheetView workbookViewId="0">
      <selection activeCell="J313" sqref="J31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35796</v>
      </c>
      <c r="B2" t="s">
        <v>5</v>
      </c>
      <c r="C2" t="s">
        <v>6</v>
      </c>
      <c r="D2" t="s">
        <v>7</v>
      </c>
      <c r="E2">
        <v>1.3150918</v>
      </c>
    </row>
    <row r="3" spans="1:5" x14ac:dyDescent="0.3">
      <c r="A3" s="1">
        <v>35886</v>
      </c>
      <c r="B3" t="s">
        <v>5</v>
      </c>
      <c r="C3" t="s">
        <v>6</v>
      </c>
      <c r="D3" t="s">
        <v>7</v>
      </c>
      <c r="E3">
        <v>6.5773374999999996</v>
      </c>
    </row>
    <row r="4" spans="1:5" x14ac:dyDescent="0.3">
      <c r="A4" s="1">
        <v>35977</v>
      </c>
      <c r="B4" t="s">
        <v>5</v>
      </c>
      <c r="C4" t="s">
        <v>6</v>
      </c>
      <c r="D4" t="s">
        <v>7</v>
      </c>
      <c r="E4">
        <v>0.68254539999999997</v>
      </c>
    </row>
    <row r="5" spans="1:5" x14ac:dyDescent="0.3">
      <c r="A5" s="1">
        <v>36069</v>
      </c>
      <c r="B5" t="s">
        <v>5</v>
      </c>
      <c r="C5" t="s">
        <v>6</v>
      </c>
      <c r="D5" t="s">
        <v>7</v>
      </c>
      <c r="E5">
        <v>7.1584586000000003</v>
      </c>
    </row>
    <row r="6" spans="1:5" x14ac:dyDescent="0.3">
      <c r="A6" s="1">
        <v>36161</v>
      </c>
      <c r="B6" t="s">
        <v>5</v>
      </c>
      <c r="C6" t="s">
        <v>6</v>
      </c>
      <c r="D6" t="s">
        <v>7</v>
      </c>
      <c r="E6">
        <v>3.8843291999999998</v>
      </c>
    </row>
    <row r="7" spans="1:5" x14ac:dyDescent="0.3">
      <c r="A7" s="1">
        <v>36251</v>
      </c>
      <c r="B7" t="s">
        <v>5</v>
      </c>
      <c r="C7" t="s">
        <v>6</v>
      </c>
      <c r="D7" t="s">
        <v>7</v>
      </c>
      <c r="E7">
        <v>1.6447746999999999</v>
      </c>
    </row>
    <row r="8" spans="1:5" x14ac:dyDescent="0.3">
      <c r="A8" s="1">
        <v>36342</v>
      </c>
      <c r="B8" t="s">
        <v>5</v>
      </c>
      <c r="C8" t="s">
        <v>6</v>
      </c>
      <c r="D8" t="s">
        <v>7</v>
      </c>
      <c r="E8">
        <v>1.5083181000000001</v>
      </c>
    </row>
    <row r="9" spans="1:5" x14ac:dyDescent="0.3">
      <c r="A9" s="1">
        <v>36434</v>
      </c>
      <c r="B9" t="s">
        <v>5</v>
      </c>
      <c r="C9" t="s">
        <v>6</v>
      </c>
      <c r="D9" t="s">
        <v>7</v>
      </c>
      <c r="E9">
        <v>18.852978700000001</v>
      </c>
    </row>
    <row r="10" spans="1:5" x14ac:dyDescent="0.3">
      <c r="A10" s="1">
        <v>36526</v>
      </c>
      <c r="B10" t="s">
        <v>5</v>
      </c>
      <c r="C10" t="s">
        <v>6</v>
      </c>
      <c r="D10" t="s">
        <v>7</v>
      </c>
      <c r="E10">
        <v>3.8523139</v>
      </c>
    </row>
    <row r="11" spans="1:5" x14ac:dyDescent="0.3">
      <c r="A11" s="1">
        <v>36617</v>
      </c>
      <c r="B11" t="s">
        <v>5</v>
      </c>
      <c r="C11" t="s">
        <v>6</v>
      </c>
      <c r="D11" t="s">
        <v>7</v>
      </c>
      <c r="E11">
        <v>3.9480890999999998</v>
      </c>
    </row>
    <row r="12" spans="1:5" x14ac:dyDescent="0.3">
      <c r="A12" s="1">
        <v>36708</v>
      </c>
      <c r="B12" t="s">
        <v>5</v>
      </c>
      <c r="C12" t="s">
        <v>6</v>
      </c>
      <c r="D12" t="s">
        <v>7</v>
      </c>
      <c r="E12">
        <v>2.3390509000000002</v>
      </c>
    </row>
    <row r="13" spans="1:5" x14ac:dyDescent="0.3">
      <c r="A13" s="1">
        <v>36800</v>
      </c>
      <c r="B13" t="s">
        <v>5</v>
      </c>
      <c r="C13" t="s">
        <v>6</v>
      </c>
      <c r="D13" t="s">
        <v>7</v>
      </c>
      <c r="E13">
        <v>4.5822208</v>
      </c>
    </row>
    <row r="14" spans="1:5" x14ac:dyDescent="0.3">
      <c r="A14" s="1">
        <v>36892</v>
      </c>
      <c r="B14" t="s">
        <v>5</v>
      </c>
      <c r="C14" t="s">
        <v>6</v>
      </c>
      <c r="D14" t="s">
        <v>7</v>
      </c>
      <c r="E14">
        <v>12.5607522</v>
      </c>
    </row>
    <row r="15" spans="1:5" x14ac:dyDescent="0.3">
      <c r="A15" s="1">
        <v>36982</v>
      </c>
      <c r="B15" t="s">
        <v>5</v>
      </c>
      <c r="C15" t="s">
        <v>6</v>
      </c>
      <c r="D15" t="s">
        <v>7</v>
      </c>
      <c r="E15">
        <v>6.1509796000000003</v>
      </c>
    </row>
    <row r="16" spans="1:5" x14ac:dyDescent="0.3">
      <c r="A16" s="1">
        <v>37073</v>
      </c>
      <c r="B16" t="s">
        <v>5</v>
      </c>
      <c r="C16" t="s">
        <v>6</v>
      </c>
      <c r="D16" t="s">
        <v>7</v>
      </c>
      <c r="E16">
        <v>0</v>
      </c>
    </row>
    <row r="17" spans="1:5" x14ac:dyDescent="0.3">
      <c r="A17" s="1">
        <v>37165</v>
      </c>
      <c r="B17" t="s">
        <v>5</v>
      </c>
      <c r="C17" t="s">
        <v>6</v>
      </c>
      <c r="D17" t="s">
        <v>7</v>
      </c>
      <c r="E17">
        <v>4.4214552999999999</v>
      </c>
    </row>
    <row r="18" spans="1:5" x14ac:dyDescent="0.3">
      <c r="A18" s="1">
        <v>37257</v>
      </c>
      <c r="B18" t="s">
        <v>5</v>
      </c>
      <c r="C18" t="s">
        <v>6</v>
      </c>
      <c r="D18" t="s">
        <v>7</v>
      </c>
      <c r="E18">
        <v>5.7171735000000004</v>
      </c>
    </row>
    <row r="19" spans="1:5" x14ac:dyDescent="0.3">
      <c r="A19" s="1">
        <v>37347</v>
      </c>
      <c r="B19" t="s">
        <v>5</v>
      </c>
      <c r="C19" t="s">
        <v>6</v>
      </c>
      <c r="D19" t="s">
        <v>7</v>
      </c>
      <c r="E19">
        <v>8.5325816000000003</v>
      </c>
    </row>
    <row r="20" spans="1:5" x14ac:dyDescent="0.3">
      <c r="A20" s="1">
        <v>37438</v>
      </c>
      <c r="B20" t="s">
        <v>5</v>
      </c>
      <c r="C20" t="s">
        <v>6</v>
      </c>
      <c r="D20" t="s">
        <v>7</v>
      </c>
      <c r="E20">
        <v>2.7551209000000001</v>
      </c>
    </row>
    <row r="21" spans="1:5" x14ac:dyDescent="0.3">
      <c r="A21" s="1">
        <v>37530</v>
      </c>
      <c r="B21" t="s">
        <v>5</v>
      </c>
      <c r="C21" t="s">
        <v>6</v>
      </c>
      <c r="D21" t="s">
        <v>7</v>
      </c>
      <c r="E21">
        <v>3.9752779999999999</v>
      </c>
    </row>
    <row r="22" spans="1:5" x14ac:dyDescent="0.3">
      <c r="A22" s="1">
        <v>37622</v>
      </c>
      <c r="B22" t="s">
        <v>5</v>
      </c>
      <c r="C22" t="s">
        <v>6</v>
      </c>
      <c r="D22" t="s">
        <v>7</v>
      </c>
      <c r="E22">
        <v>6.3992407</v>
      </c>
    </row>
    <row r="23" spans="1:5" x14ac:dyDescent="0.3">
      <c r="A23" s="1">
        <v>37712</v>
      </c>
      <c r="B23" t="s">
        <v>5</v>
      </c>
      <c r="C23" t="s">
        <v>6</v>
      </c>
      <c r="D23" t="s">
        <v>7</v>
      </c>
      <c r="E23">
        <v>2.5597671000000002</v>
      </c>
    </row>
    <row r="24" spans="1:5" x14ac:dyDescent="0.3">
      <c r="A24" s="1">
        <v>37803</v>
      </c>
      <c r="B24" t="s">
        <v>5</v>
      </c>
      <c r="C24" t="s">
        <v>6</v>
      </c>
      <c r="D24" t="s">
        <v>7</v>
      </c>
      <c r="E24">
        <v>14.0897498</v>
      </c>
    </row>
    <row r="25" spans="1:5" x14ac:dyDescent="0.3">
      <c r="A25" s="1">
        <v>37895</v>
      </c>
      <c r="B25" t="s">
        <v>5</v>
      </c>
      <c r="C25" t="s">
        <v>6</v>
      </c>
      <c r="D25" t="s">
        <v>7</v>
      </c>
      <c r="E25">
        <v>2.7699462000000001</v>
      </c>
    </row>
    <row r="26" spans="1:5" x14ac:dyDescent="0.3">
      <c r="A26" s="1">
        <v>37987</v>
      </c>
      <c r="B26" t="s">
        <v>5</v>
      </c>
      <c r="C26" t="s">
        <v>6</v>
      </c>
      <c r="D26" t="s">
        <v>7</v>
      </c>
      <c r="E26">
        <v>5.3167324999999996</v>
      </c>
    </row>
    <row r="27" spans="1:5" x14ac:dyDescent="0.3">
      <c r="A27" s="1">
        <v>38078</v>
      </c>
      <c r="B27" t="s">
        <v>5</v>
      </c>
      <c r="C27" t="s">
        <v>6</v>
      </c>
      <c r="D27" t="s">
        <v>7</v>
      </c>
      <c r="E27">
        <v>0</v>
      </c>
    </row>
    <row r="28" spans="1:5" x14ac:dyDescent="0.3">
      <c r="A28" s="1">
        <v>38169</v>
      </c>
      <c r="B28" t="s">
        <v>5</v>
      </c>
      <c r="C28" t="s">
        <v>6</v>
      </c>
      <c r="D28" t="s">
        <v>7</v>
      </c>
      <c r="E28">
        <v>9.3430432000000003</v>
      </c>
    </row>
    <row r="29" spans="1:5" x14ac:dyDescent="0.3">
      <c r="A29" s="1">
        <v>38261</v>
      </c>
      <c r="B29" t="s">
        <v>5</v>
      </c>
      <c r="C29" t="s">
        <v>6</v>
      </c>
      <c r="D29" t="s">
        <v>7</v>
      </c>
      <c r="E29">
        <v>8.1256743999999994</v>
      </c>
    </row>
    <row r="30" spans="1:5" x14ac:dyDescent="0.3">
      <c r="A30" s="1">
        <v>38353</v>
      </c>
      <c r="B30" t="s">
        <v>5</v>
      </c>
      <c r="C30" t="s">
        <v>6</v>
      </c>
      <c r="D30" t="s">
        <v>7</v>
      </c>
      <c r="E30">
        <v>12.136179</v>
      </c>
    </row>
    <row r="31" spans="1:5" x14ac:dyDescent="0.3">
      <c r="A31" s="1">
        <v>38443</v>
      </c>
      <c r="B31" t="s">
        <v>5</v>
      </c>
      <c r="C31" t="s">
        <v>6</v>
      </c>
      <c r="D31" t="s">
        <v>7</v>
      </c>
      <c r="E31">
        <v>8.6462008000000008</v>
      </c>
    </row>
    <row r="32" spans="1:5" x14ac:dyDescent="0.3">
      <c r="A32" s="1">
        <v>38534</v>
      </c>
      <c r="B32" t="s">
        <v>5</v>
      </c>
      <c r="C32" t="s">
        <v>6</v>
      </c>
      <c r="D32" t="s">
        <v>7</v>
      </c>
      <c r="E32">
        <v>7.6485759</v>
      </c>
    </row>
    <row r="33" spans="1:5" x14ac:dyDescent="0.3">
      <c r="A33" s="1">
        <v>38626</v>
      </c>
      <c r="B33" t="s">
        <v>5</v>
      </c>
      <c r="C33" t="s">
        <v>6</v>
      </c>
      <c r="D33" t="s">
        <v>7</v>
      </c>
      <c r="E33">
        <v>5.0269165999999998</v>
      </c>
    </row>
    <row r="34" spans="1:5" x14ac:dyDescent="0.3">
      <c r="A34" s="1">
        <v>38718</v>
      </c>
      <c r="B34" t="s">
        <v>5</v>
      </c>
      <c r="C34" t="s">
        <v>6</v>
      </c>
      <c r="D34" t="s">
        <v>7</v>
      </c>
      <c r="E34">
        <v>4.3394120000000003</v>
      </c>
    </row>
    <row r="35" spans="1:5" x14ac:dyDescent="0.3">
      <c r="A35" s="1">
        <v>38808</v>
      </c>
      <c r="B35" t="s">
        <v>5</v>
      </c>
      <c r="C35" t="s">
        <v>6</v>
      </c>
      <c r="D35" t="s">
        <v>7</v>
      </c>
      <c r="E35">
        <v>2.6007069999999999</v>
      </c>
    </row>
    <row r="36" spans="1:5" x14ac:dyDescent="0.3">
      <c r="A36" s="1">
        <v>38899</v>
      </c>
      <c r="B36" t="s">
        <v>5</v>
      </c>
      <c r="C36" t="s">
        <v>6</v>
      </c>
      <c r="D36" t="s">
        <v>7</v>
      </c>
      <c r="E36">
        <v>2.0574729999999999</v>
      </c>
    </row>
    <row r="37" spans="1:5" x14ac:dyDescent="0.3">
      <c r="A37" s="1">
        <v>38991</v>
      </c>
      <c r="B37" t="s">
        <v>5</v>
      </c>
      <c r="C37" t="s">
        <v>6</v>
      </c>
      <c r="D37" t="s">
        <v>7</v>
      </c>
      <c r="E37">
        <v>7.4560839999999997</v>
      </c>
    </row>
    <row r="38" spans="1:5" x14ac:dyDescent="0.3">
      <c r="A38" s="1">
        <v>39083</v>
      </c>
      <c r="B38" t="s">
        <v>5</v>
      </c>
      <c r="C38" t="s">
        <v>6</v>
      </c>
      <c r="D38" t="s">
        <v>7</v>
      </c>
      <c r="E38">
        <v>5.1737259</v>
      </c>
    </row>
    <row r="39" spans="1:5" x14ac:dyDescent="0.3">
      <c r="A39" s="1">
        <v>39173</v>
      </c>
      <c r="B39" t="s">
        <v>5</v>
      </c>
      <c r="C39" t="s">
        <v>6</v>
      </c>
      <c r="D39" t="s">
        <v>7</v>
      </c>
      <c r="E39">
        <v>1.5156086</v>
      </c>
    </row>
    <row r="40" spans="1:5" x14ac:dyDescent="0.3">
      <c r="A40" s="1">
        <v>39264</v>
      </c>
      <c r="B40" t="s">
        <v>5</v>
      </c>
      <c r="C40" t="s">
        <v>6</v>
      </c>
      <c r="D40" t="s">
        <v>7</v>
      </c>
      <c r="E40">
        <v>2.3533286000000002</v>
      </c>
    </row>
    <row r="41" spans="1:5" x14ac:dyDescent="0.3">
      <c r="A41" s="1">
        <v>39356</v>
      </c>
      <c r="B41" t="s">
        <v>5</v>
      </c>
      <c r="C41" t="s">
        <v>6</v>
      </c>
      <c r="D41" t="s">
        <v>7</v>
      </c>
      <c r="E41">
        <v>2.0443514</v>
      </c>
    </row>
    <row r="42" spans="1:5" x14ac:dyDescent="0.3">
      <c r="A42" s="1">
        <v>39448</v>
      </c>
      <c r="B42" t="s">
        <v>5</v>
      </c>
      <c r="C42" t="s">
        <v>6</v>
      </c>
      <c r="D42" t="s">
        <v>7</v>
      </c>
      <c r="E42">
        <v>2.9171086000000002</v>
      </c>
    </row>
    <row r="43" spans="1:5" x14ac:dyDescent="0.3">
      <c r="A43" s="1">
        <v>39539</v>
      </c>
      <c r="B43" t="s">
        <v>5</v>
      </c>
      <c r="C43" t="s">
        <v>6</v>
      </c>
      <c r="D43" t="s">
        <v>7</v>
      </c>
      <c r="E43">
        <v>1.5120709999999999</v>
      </c>
    </row>
    <row r="44" spans="1:5" x14ac:dyDescent="0.3">
      <c r="A44" s="1">
        <v>39630</v>
      </c>
      <c r="B44" t="s">
        <v>5</v>
      </c>
      <c r="C44" t="s">
        <v>6</v>
      </c>
      <c r="D44" t="s">
        <v>7</v>
      </c>
      <c r="E44">
        <v>4.5025627999999998</v>
      </c>
    </row>
    <row r="45" spans="1:5" x14ac:dyDescent="0.3">
      <c r="A45" s="1">
        <v>39722</v>
      </c>
      <c r="B45" t="s">
        <v>5</v>
      </c>
      <c r="C45" t="s">
        <v>6</v>
      </c>
      <c r="D45" t="s">
        <v>7</v>
      </c>
      <c r="E45">
        <v>3.9958254000000002</v>
      </c>
    </row>
    <row r="46" spans="1:5" x14ac:dyDescent="0.3">
      <c r="A46" s="1">
        <v>39814</v>
      </c>
      <c r="B46" t="s">
        <v>5</v>
      </c>
      <c r="C46" t="s">
        <v>6</v>
      </c>
      <c r="D46" t="s">
        <v>7</v>
      </c>
      <c r="E46">
        <v>0.79869250000000003</v>
      </c>
    </row>
    <row r="47" spans="1:5" x14ac:dyDescent="0.3">
      <c r="A47" s="1">
        <v>39904</v>
      </c>
      <c r="B47" t="s">
        <v>5</v>
      </c>
      <c r="C47" t="s">
        <v>6</v>
      </c>
      <c r="D47" t="s">
        <v>7</v>
      </c>
      <c r="E47">
        <v>5.2421522999999999</v>
      </c>
    </row>
    <row r="48" spans="1:5" x14ac:dyDescent="0.3">
      <c r="A48" s="1">
        <v>39995</v>
      </c>
      <c r="B48" t="s">
        <v>5</v>
      </c>
      <c r="C48" t="s">
        <v>6</v>
      </c>
      <c r="D48" t="s">
        <v>7</v>
      </c>
      <c r="E48">
        <v>4.4848790000000003</v>
      </c>
    </row>
    <row r="49" spans="1:5" x14ac:dyDescent="0.3">
      <c r="A49" s="1">
        <v>40087</v>
      </c>
      <c r="B49" t="s">
        <v>5</v>
      </c>
      <c r="C49" t="s">
        <v>6</v>
      </c>
      <c r="D49" t="s">
        <v>7</v>
      </c>
      <c r="E49">
        <v>3.1727709000000002</v>
      </c>
    </row>
    <row r="50" spans="1:5" x14ac:dyDescent="0.3">
      <c r="A50" s="1">
        <v>40179</v>
      </c>
      <c r="B50" t="s">
        <v>5</v>
      </c>
      <c r="C50" t="s">
        <v>6</v>
      </c>
      <c r="D50" t="s">
        <v>7</v>
      </c>
      <c r="E50">
        <v>1.1612689</v>
      </c>
    </row>
    <row r="51" spans="1:5" x14ac:dyDescent="0.3">
      <c r="A51" s="1">
        <v>40269</v>
      </c>
      <c r="B51" t="s">
        <v>5</v>
      </c>
      <c r="C51" t="s">
        <v>6</v>
      </c>
      <c r="D51" t="s">
        <v>7</v>
      </c>
      <c r="E51">
        <v>2.4704139000000001</v>
      </c>
    </row>
    <row r="52" spans="1:5" x14ac:dyDescent="0.3">
      <c r="A52" s="1">
        <v>40360</v>
      </c>
      <c r="B52" t="s">
        <v>5</v>
      </c>
      <c r="C52" t="s">
        <v>6</v>
      </c>
      <c r="D52" t="s">
        <v>7</v>
      </c>
      <c r="E52">
        <v>4.6240886000000003</v>
      </c>
    </row>
    <row r="53" spans="1:5" x14ac:dyDescent="0.3">
      <c r="A53" s="1">
        <v>40452</v>
      </c>
      <c r="B53" t="s">
        <v>5</v>
      </c>
      <c r="C53" t="s">
        <v>6</v>
      </c>
      <c r="D53" t="s">
        <v>7</v>
      </c>
      <c r="E53">
        <v>0.95953960000000005</v>
      </c>
    </row>
    <row r="54" spans="1:5" x14ac:dyDescent="0.3">
      <c r="A54" s="1">
        <v>40544</v>
      </c>
      <c r="B54" t="s">
        <v>5</v>
      </c>
      <c r="C54" t="s">
        <v>6</v>
      </c>
      <c r="D54" t="s">
        <v>7</v>
      </c>
      <c r="E54">
        <v>2.4575426</v>
      </c>
    </row>
    <row r="55" spans="1:5" x14ac:dyDescent="0.3">
      <c r="A55" s="1">
        <v>40634</v>
      </c>
      <c r="B55" t="s">
        <v>5</v>
      </c>
      <c r="C55" t="s">
        <v>6</v>
      </c>
      <c r="D55" t="s">
        <v>7</v>
      </c>
      <c r="E55">
        <v>8.4250346</v>
      </c>
    </row>
    <row r="56" spans="1:5" x14ac:dyDescent="0.3">
      <c r="A56" s="1">
        <v>40725</v>
      </c>
      <c r="B56" t="s">
        <v>5</v>
      </c>
      <c r="C56" t="s">
        <v>6</v>
      </c>
      <c r="D56" t="s">
        <v>7</v>
      </c>
      <c r="E56">
        <v>2.1888204</v>
      </c>
    </row>
    <row r="57" spans="1:5" x14ac:dyDescent="0.3">
      <c r="A57" s="1">
        <v>40817</v>
      </c>
      <c r="B57" t="s">
        <v>5</v>
      </c>
      <c r="C57" t="s">
        <v>6</v>
      </c>
      <c r="D57" t="s">
        <v>7</v>
      </c>
      <c r="E57">
        <v>1.659071</v>
      </c>
    </row>
    <row r="58" spans="1:5" x14ac:dyDescent="0.3">
      <c r="A58" s="1">
        <v>40909</v>
      </c>
      <c r="B58" t="s">
        <v>5</v>
      </c>
      <c r="C58" t="s">
        <v>6</v>
      </c>
      <c r="D58" t="s">
        <v>7</v>
      </c>
      <c r="E58">
        <v>9.2533312999999993</v>
      </c>
    </row>
    <row r="59" spans="1:5" x14ac:dyDescent="0.3">
      <c r="A59" s="1">
        <v>41000</v>
      </c>
      <c r="B59" t="s">
        <v>5</v>
      </c>
      <c r="C59" t="s">
        <v>6</v>
      </c>
      <c r="D59" t="s">
        <v>7</v>
      </c>
      <c r="E59">
        <v>2.3672073999999999</v>
      </c>
    </row>
    <row r="60" spans="1:5" x14ac:dyDescent="0.3">
      <c r="A60" s="1">
        <v>41091</v>
      </c>
      <c r="B60" t="s">
        <v>5</v>
      </c>
      <c r="C60" t="s">
        <v>6</v>
      </c>
      <c r="D60" t="s">
        <v>7</v>
      </c>
      <c r="E60">
        <v>1.8541475999999999</v>
      </c>
    </row>
    <row r="61" spans="1:5" x14ac:dyDescent="0.3">
      <c r="A61" s="1">
        <v>41183</v>
      </c>
      <c r="B61" t="s">
        <v>5</v>
      </c>
      <c r="C61" t="s">
        <v>6</v>
      </c>
      <c r="D61" t="s">
        <v>7</v>
      </c>
      <c r="E61">
        <v>3.5834616000000001</v>
      </c>
    </row>
    <row r="62" spans="1:5" x14ac:dyDescent="0.3">
      <c r="A62" s="1">
        <v>41275</v>
      </c>
      <c r="B62" t="s">
        <v>5</v>
      </c>
      <c r="C62" t="s">
        <v>6</v>
      </c>
      <c r="D62" t="s">
        <v>7</v>
      </c>
      <c r="E62">
        <v>1.4503879</v>
      </c>
    </row>
    <row r="63" spans="1:5" x14ac:dyDescent="0.3">
      <c r="A63" s="1">
        <v>41365</v>
      </c>
      <c r="B63" t="s">
        <v>5</v>
      </c>
      <c r="C63" t="s">
        <v>6</v>
      </c>
      <c r="D63" t="s">
        <v>7</v>
      </c>
      <c r="E63">
        <v>0</v>
      </c>
    </row>
    <row r="64" spans="1:5" x14ac:dyDescent="0.3">
      <c r="A64" s="1">
        <v>41456</v>
      </c>
      <c r="B64" t="s">
        <v>5</v>
      </c>
      <c r="C64" t="s">
        <v>6</v>
      </c>
      <c r="D64" t="s">
        <v>7</v>
      </c>
      <c r="E64">
        <v>5.7367470999999997</v>
      </c>
    </row>
    <row r="65" spans="1:5" x14ac:dyDescent="0.3">
      <c r="A65" s="1">
        <v>41548</v>
      </c>
      <c r="B65" t="s">
        <v>5</v>
      </c>
      <c r="C65" t="s">
        <v>6</v>
      </c>
      <c r="D65" t="s">
        <v>7</v>
      </c>
      <c r="E65">
        <v>2.120349</v>
      </c>
    </row>
    <row r="66" spans="1:5" x14ac:dyDescent="0.3">
      <c r="A66" s="1">
        <v>41640</v>
      </c>
      <c r="B66" t="s">
        <v>5</v>
      </c>
      <c r="C66" t="s">
        <v>6</v>
      </c>
      <c r="D66" t="s">
        <v>7</v>
      </c>
      <c r="E66">
        <v>3.1764747999999998</v>
      </c>
    </row>
    <row r="67" spans="1:5" x14ac:dyDescent="0.3">
      <c r="A67" s="1">
        <v>41730</v>
      </c>
      <c r="B67" t="s">
        <v>5</v>
      </c>
      <c r="C67" t="s">
        <v>6</v>
      </c>
      <c r="D67" t="s">
        <v>7</v>
      </c>
      <c r="E67">
        <v>0.81121750000000004</v>
      </c>
    </row>
    <row r="68" spans="1:5" x14ac:dyDescent="0.3">
      <c r="A68" s="1">
        <v>41821</v>
      </c>
      <c r="B68" t="s">
        <v>5</v>
      </c>
      <c r="C68" t="s">
        <v>6</v>
      </c>
      <c r="D68" t="s">
        <v>7</v>
      </c>
      <c r="E68">
        <v>5.8266247</v>
      </c>
    </row>
    <row r="69" spans="1:5" x14ac:dyDescent="0.3">
      <c r="A69" s="1">
        <v>41913</v>
      </c>
      <c r="B69" t="s">
        <v>5</v>
      </c>
      <c r="C69" t="s">
        <v>6</v>
      </c>
      <c r="D69" t="s">
        <v>7</v>
      </c>
      <c r="E69">
        <v>0.42702010000000001</v>
      </c>
    </row>
    <row r="70" spans="1:5" x14ac:dyDescent="0.3">
      <c r="A70" s="1">
        <v>42005</v>
      </c>
      <c r="B70" t="s">
        <v>5</v>
      </c>
      <c r="C70" t="s">
        <v>6</v>
      </c>
      <c r="D70" t="s">
        <v>7</v>
      </c>
      <c r="E70">
        <v>6.7975840999999999</v>
      </c>
    </row>
    <row r="71" spans="1:5" x14ac:dyDescent="0.3">
      <c r="A71" s="1">
        <v>42095</v>
      </c>
      <c r="B71" t="s">
        <v>5</v>
      </c>
      <c r="C71" t="s">
        <v>6</v>
      </c>
      <c r="D71" t="s">
        <v>7</v>
      </c>
      <c r="E71">
        <v>0</v>
      </c>
    </row>
    <row r="72" spans="1:5" x14ac:dyDescent="0.3">
      <c r="A72" s="1">
        <v>42186</v>
      </c>
      <c r="B72" t="s">
        <v>5</v>
      </c>
      <c r="C72" t="s">
        <v>6</v>
      </c>
      <c r="D72" t="s">
        <v>7</v>
      </c>
      <c r="E72">
        <v>0.13315350000000001</v>
      </c>
    </row>
    <row r="73" spans="1:5" x14ac:dyDescent="0.3">
      <c r="A73" s="1">
        <v>42278</v>
      </c>
      <c r="B73" t="s">
        <v>5</v>
      </c>
      <c r="C73" t="s">
        <v>6</v>
      </c>
      <c r="D73" t="s">
        <v>7</v>
      </c>
      <c r="E73">
        <v>0.67627040000000005</v>
      </c>
    </row>
    <row r="74" spans="1:5" x14ac:dyDescent="0.3">
      <c r="A74" s="1">
        <v>42370</v>
      </c>
      <c r="B74" t="s">
        <v>5</v>
      </c>
      <c r="C74" t="s">
        <v>6</v>
      </c>
      <c r="D74" t="s">
        <v>7</v>
      </c>
      <c r="E74">
        <v>2.2493612000000001</v>
      </c>
    </row>
    <row r="75" spans="1:5" x14ac:dyDescent="0.3">
      <c r="A75" s="1">
        <v>42461</v>
      </c>
      <c r="B75" t="s">
        <v>5</v>
      </c>
      <c r="C75" t="s">
        <v>6</v>
      </c>
      <c r="D75" t="s">
        <v>7</v>
      </c>
      <c r="E75">
        <v>0</v>
      </c>
    </row>
    <row r="76" spans="1:5" x14ac:dyDescent="0.3">
      <c r="A76" s="1">
        <v>42552</v>
      </c>
      <c r="B76" t="s">
        <v>5</v>
      </c>
      <c r="C76" t="s">
        <v>6</v>
      </c>
      <c r="D76" t="s">
        <v>7</v>
      </c>
      <c r="E76">
        <v>2.6377198000000002</v>
      </c>
    </row>
    <row r="77" spans="1:5" x14ac:dyDescent="0.3">
      <c r="A77" s="1">
        <v>42644</v>
      </c>
      <c r="B77" t="s">
        <v>5</v>
      </c>
      <c r="C77" t="s">
        <v>6</v>
      </c>
      <c r="D77" t="s">
        <v>7</v>
      </c>
      <c r="E77">
        <v>3.9978894999999999</v>
      </c>
    </row>
    <row r="78" spans="1:5" x14ac:dyDescent="0.3">
      <c r="A78" s="1">
        <v>42736</v>
      </c>
      <c r="B78" t="s">
        <v>5</v>
      </c>
      <c r="C78" t="s">
        <v>6</v>
      </c>
      <c r="D78" t="s">
        <v>7</v>
      </c>
      <c r="E78">
        <v>12.879202899999999</v>
      </c>
    </row>
    <row r="79" spans="1:5" x14ac:dyDescent="0.3">
      <c r="A79" s="1">
        <v>42826</v>
      </c>
      <c r="B79" t="s">
        <v>5</v>
      </c>
      <c r="C79" t="s">
        <v>6</v>
      </c>
      <c r="D79" t="s">
        <v>7</v>
      </c>
      <c r="E79">
        <v>5.6288843000000002</v>
      </c>
    </row>
    <row r="80" spans="1:5" x14ac:dyDescent="0.3">
      <c r="A80" s="1">
        <v>42917</v>
      </c>
      <c r="B80" t="s">
        <v>5</v>
      </c>
      <c r="C80" t="s">
        <v>6</v>
      </c>
      <c r="D80" t="s">
        <v>7</v>
      </c>
      <c r="E80">
        <v>0</v>
      </c>
    </row>
    <row r="81" spans="1:5" x14ac:dyDescent="0.3">
      <c r="A81" s="1">
        <v>43009</v>
      </c>
      <c r="B81" t="s">
        <v>5</v>
      </c>
      <c r="C81" t="s">
        <v>6</v>
      </c>
      <c r="D81" t="s">
        <v>7</v>
      </c>
      <c r="E81">
        <v>6.9184834000000004</v>
      </c>
    </row>
    <row r="82" spans="1:5" x14ac:dyDescent="0.3">
      <c r="A82" s="1">
        <v>35796</v>
      </c>
      <c r="B82" t="s">
        <v>5</v>
      </c>
      <c r="C82" t="s">
        <v>6</v>
      </c>
      <c r="D82" t="s">
        <v>8</v>
      </c>
      <c r="E82">
        <v>127.4818034</v>
      </c>
    </row>
    <row r="83" spans="1:5" x14ac:dyDescent="0.3">
      <c r="A83" s="1">
        <v>35886</v>
      </c>
      <c r="B83" t="s">
        <v>5</v>
      </c>
      <c r="C83" t="s">
        <v>6</v>
      </c>
      <c r="D83" t="s">
        <v>8</v>
      </c>
      <c r="E83">
        <v>91.0744282</v>
      </c>
    </row>
    <row r="84" spans="1:5" x14ac:dyDescent="0.3">
      <c r="A84" s="1">
        <v>35977</v>
      </c>
      <c r="B84" t="s">
        <v>5</v>
      </c>
      <c r="C84" t="s">
        <v>6</v>
      </c>
      <c r="D84" t="s">
        <v>8</v>
      </c>
      <c r="E84">
        <v>32.1981763</v>
      </c>
    </row>
    <row r="85" spans="1:5" x14ac:dyDescent="0.3">
      <c r="A85" s="1">
        <v>36069</v>
      </c>
      <c r="B85" t="s">
        <v>5</v>
      </c>
      <c r="C85" t="s">
        <v>6</v>
      </c>
      <c r="D85" t="s">
        <v>8</v>
      </c>
      <c r="E85">
        <v>78.697582800000006</v>
      </c>
    </row>
    <row r="86" spans="1:5" x14ac:dyDescent="0.3">
      <c r="A86" s="1">
        <v>36161</v>
      </c>
      <c r="B86" t="s">
        <v>5</v>
      </c>
      <c r="C86" t="s">
        <v>6</v>
      </c>
      <c r="D86" t="s">
        <v>8</v>
      </c>
      <c r="E86">
        <v>109.26180840000001</v>
      </c>
    </row>
    <row r="87" spans="1:5" x14ac:dyDescent="0.3">
      <c r="A87" s="1">
        <v>36251</v>
      </c>
      <c r="B87" t="s">
        <v>5</v>
      </c>
      <c r="C87" t="s">
        <v>6</v>
      </c>
      <c r="D87" t="s">
        <v>8</v>
      </c>
      <c r="E87">
        <v>77.806812500000007</v>
      </c>
    </row>
    <row r="88" spans="1:5" x14ac:dyDescent="0.3">
      <c r="A88" s="1">
        <v>36342</v>
      </c>
      <c r="B88" t="s">
        <v>5</v>
      </c>
      <c r="C88" t="s">
        <v>6</v>
      </c>
      <c r="D88" t="s">
        <v>8</v>
      </c>
      <c r="E88">
        <v>34.441451800000003</v>
      </c>
    </row>
    <row r="89" spans="1:5" x14ac:dyDescent="0.3">
      <c r="A89" s="1">
        <v>36434</v>
      </c>
      <c r="B89" t="s">
        <v>5</v>
      </c>
      <c r="C89" t="s">
        <v>6</v>
      </c>
      <c r="D89" t="s">
        <v>8</v>
      </c>
      <c r="E89">
        <v>50.330685500000001</v>
      </c>
    </row>
    <row r="90" spans="1:5" x14ac:dyDescent="0.3">
      <c r="A90" s="1">
        <v>36526</v>
      </c>
      <c r="B90" t="s">
        <v>5</v>
      </c>
      <c r="C90" t="s">
        <v>6</v>
      </c>
      <c r="D90" t="s">
        <v>8</v>
      </c>
      <c r="E90">
        <v>103.8390583</v>
      </c>
    </row>
    <row r="91" spans="1:5" x14ac:dyDescent="0.3">
      <c r="A91" s="1">
        <v>36617</v>
      </c>
      <c r="B91" t="s">
        <v>5</v>
      </c>
      <c r="C91" t="s">
        <v>6</v>
      </c>
      <c r="D91" t="s">
        <v>8</v>
      </c>
      <c r="E91">
        <v>57.910519999999998</v>
      </c>
    </row>
    <row r="92" spans="1:5" x14ac:dyDescent="0.3">
      <c r="A92" s="1">
        <v>36708</v>
      </c>
      <c r="B92" t="s">
        <v>5</v>
      </c>
      <c r="C92" t="s">
        <v>6</v>
      </c>
      <c r="D92" t="s">
        <v>8</v>
      </c>
      <c r="E92">
        <v>45.351640199999999</v>
      </c>
    </row>
    <row r="93" spans="1:5" x14ac:dyDescent="0.3">
      <c r="A93" s="1">
        <v>36800</v>
      </c>
      <c r="B93" t="s">
        <v>5</v>
      </c>
      <c r="C93" t="s">
        <v>6</v>
      </c>
      <c r="D93" t="s">
        <v>8</v>
      </c>
      <c r="E93">
        <v>64.901687699999997</v>
      </c>
    </row>
    <row r="94" spans="1:5" x14ac:dyDescent="0.3">
      <c r="A94" s="1">
        <v>36892</v>
      </c>
      <c r="B94" t="s">
        <v>5</v>
      </c>
      <c r="C94" t="s">
        <v>6</v>
      </c>
      <c r="D94" t="s">
        <v>8</v>
      </c>
      <c r="E94">
        <v>88.849172600000003</v>
      </c>
    </row>
    <row r="95" spans="1:5" x14ac:dyDescent="0.3">
      <c r="A95" s="1">
        <v>36982</v>
      </c>
      <c r="B95" t="s">
        <v>5</v>
      </c>
      <c r="C95" t="s">
        <v>6</v>
      </c>
      <c r="D95" t="s">
        <v>8</v>
      </c>
      <c r="E95">
        <v>68.556824800000001</v>
      </c>
    </row>
    <row r="96" spans="1:5" x14ac:dyDescent="0.3">
      <c r="A96" s="1">
        <v>37073</v>
      </c>
      <c r="B96" t="s">
        <v>5</v>
      </c>
      <c r="C96" t="s">
        <v>6</v>
      </c>
      <c r="D96" t="s">
        <v>8</v>
      </c>
      <c r="E96">
        <v>23.3138513</v>
      </c>
    </row>
    <row r="97" spans="1:5" x14ac:dyDescent="0.3">
      <c r="A97" s="1">
        <v>37165</v>
      </c>
      <c r="B97" t="s">
        <v>5</v>
      </c>
      <c r="C97" t="s">
        <v>6</v>
      </c>
      <c r="D97" t="s">
        <v>8</v>
      </c>
      <c r="E97">
        <v>45.915702400000001</v>
      </c>
    </row>
    <row r="98" spans="1:5" x14ac:dyDescent="0.3">
      <c r="A98" s="1">
        <v>37257</v>
      </c>
      <c r="B98" t="s">
        <v>5</v>
      </c>
      <c r="C98" t="s">
        <v>6</v>
      </c>
      <c r="D98" t="s">
        <v>8</v>
      </c>
      <c r="E98">
        <v>121.8674925</v>
      </c>
    </row>
    <row r="99" spans="1:5" x14ac:dyDescent="0.3">
      <c r="A99" s="1">
        <v>37347</v>
      </c>
      <c r="B99" t="s">
        <v>5</v>
      </c>
      <c r="C99" t="s">
        <v>6</v>
      </c>
      <c r="D99" t="s">
        <v>8</v>
      </c>
      <c r="E99">
        <v>56.410043999999999</v>
      </c>
    </row>
    <row r="100" spans="1:5" x14ac:dyDescent="0.3">
      <c r="A100" s="1">
        <v>37438</v>
      </c>
      <c r="B100" t="s">
        <v>5</v>
      </c>
      <c r="C100" t="s">
        <v>6</v>
      </c>
      <c r="D100" t="s">
        <v>8</v>
      </c>
      <c r="E100">
        <v>32.431634799999998</v>
      </c>
    </row>
    <row r="101" spans="1:5" x14ac:dyDescent="0.3">
      <c r="A101" s="1">
        <v>37530</v>
      </c>
      <c r="B101" t="s">
        <v>5</v>
      </c>
      <c r="C101" t="s">
        <v>6</v>
      </c>
      <c r="D101" t="s">
        <v>8</v>
      </c>
      <c r="E101">
        <v>73.0516042</v>
      </c>
    </row>
    <row r="102" spans="1:5" x14ac:dyDescent="0.3">
      <c r="A102" s="1">
        <v>37622</v>
      </c>
      <c r="B102" t="s">
        <v>5</v>
      </c>
      <c r="C102" t="s">
        <v>6</v>
      </c>
      <c r="D102" t="s">
        <v>8</v>
      </c>
      <c r="E102">
        <v>105.9976575</v>
      </c>
    </row>
    <row r="103" spans="1:5" x14ac:dyDescent="0.3">
      <c r="A103" s="1">
        <v>37712</v>
      </c>
      <c r="B103" t="s">
        <v>5</v>
      </c>
      <c r="C103" t="s">
        <v>6</v>
      </c>
      <c r="D103" t="s">
        <v>8</v>
      </c>
      <c r="E103">
        <v>93.074324000000004</v>
      </c>
    </row>
    <row r="104" spans="1:5" x14ac:dyDescent="0.3">
      <c r="A104" s="1">
        <v>37803</v>
      </c>
      <c r="B104" t="s">
        <v>5</v>
      </c>
      <c r="C104" t="s">
        <v>6</v>
      </c>
      <c r="D104" t="s">
        <v>8</v>
      </c>
      <c r="E104">
        <v>28.3682126</v>
      </c>
    </row>
    <row r="105" spans="1:5" x14ac:dyDescent="0.3">
      <c r="A105" s="1">
        <v>37895</v>
      </c>
      <c r="B105" t="s">
        <v>5</v>
      </c>
      <c r="C105" t="s">
        <v>6</v>
      </c>
      <c r="D105" t="s">
        <v>8</v>
      </c>
      <c r="E105">
        <v>65.360166100000001</v>
      </c>
    </row>
    <row r="106" spans="1:5" x14ac:dyDescent="0.3">
      <c r="A106" s="1">
        <v>37987</v>
      </c>
      <c r="B106" t="s">
        <v>5</v>
      </c>
      <c r="C106" t="s">
        <v>6</v>
      </c>
      <c r="D106" t="s">
        <v>8</v>
      </c>
      <c r="E106">
        <v>128.85153199999999</v>
      </c>
    </row>
    <row r="107" spans="1:5" x14ac:dyDescent="0.3">
      <c r="A107" s="1">
        <v>38078</v>
      </c>
      <c r="B107" t="s">
        <v>5</v>
      </c>
      <c r="C107" t="s">
        <v>6</v>
      </c>
      <c r="D107" t="s">
        <v>8</v>
      </c>
      <c r="E107">
        <v>79.531892299999996</v>
      </c>
    </row>
    <row r="108" spans="1:5" x14ac:dyDescent="0.3">
      <c r="A108" s="1">
        <v>38169</v>
      </c>
      <c r="B108" t="s">
        <v>5</v>
      </c>
      <c r="C108" t="s">
        <v>6</v>
      </c>
      <c r="D108" t="s">
        <v>8</v>
      </c>
      <c r="E108">
        <v>18.0481418</v>
      </c>
    </row>
    <row r="109" spans="1:5" x14ac:dyDescent="0.3">
      <c r="A109" s="1">
        <v>38261</v>
      </c>
      <c r="B109" t="s">
        <v>5</v>
      </c>
      <c r="C109" t="s">
        <v>6</v>
      </c>
      <c r="D109" t="s">
        <v>8</v>
      </c>
      <c r="E109">
        <v>60.235883299999998</v>
      </c>
    </row>
    <row r="110" spans="1:5" x14ac:dyDescent="0.3">
      <c r="A110" s="1">
        <v>38353</v>
      </c>
      <c r="B110" t="s">
        <v>5</v>
      </c>
      <c r="C110" t="s">
        <v>6</v>
      </c>
      <c r="D110" t="s">
        <v>8</v>
      </c>
      <c r="E110">
        <v>122.7073166</v>
      </c>
    </row>
    <row r="111" spans="1:5" x14ac:dyDescent="0.3">
      <c r="A111" s="1">
        <v>38443</v>
      </c>
      <c r="B111" t="s">
        <v>5</v>
      </c>
      <c r="C111" t="s">
        <v>6</v>
      </c>
      <c r="D111" t="s">
        <v>8</v>
      </c>
      <c r="E111">
        <v>49.700067099999998</v>
      </c>
    </row>
    <row r="112" spans="1:5" x14ac:dyDescent="0.3">
      <c r="A112" s="1">
        <v>38534</v>
      </c>
      <c r="B112" t="s">
        <v>5</v>
      </c>
      <c r="C112" t="s">
        <v>6</v>
      </c>
      <c r="D112" t="s">
        <v>8</v>
      </c>
      <c r="E112">
        <v>33.627349700000003</v>
      </c>
    </row>
    <row r="113" spans="1:5" x14ac:dyDescent="0.3">
      <c r="A113" s="1">
        <v>38626</v>
      </c>
      <c r="B113" t="s">
        <v>5</v>
      </c>
      <c r="C113" t="s">
        <v>6</v>
      </c>
      <c r="D113" t="s">
        <v>8</v>
      </c>
      <c r="E113">
        <v>61.7505977</v>
      </c>
    </row>
    <row r="114" spans="1:5" x14ac:dyDescent="0.3">
      <c r="A114" s="1">
        <v>38718</v>
      </c>
      <c r="B114" t="s">
        <v>5</v>
      </c>
      <c r="C114" t="s">
        <v>6</v>
      </c>
      <c r="D114" t="s">
        <v>8</v>
      </c>
      <c r="E114">
        <v>106.313265</v>
      </c>
    </row>
    <row r="115" spans="1:5" x14ac:dyDescent="0.3">
      <c r="A115" s="1">
        <v>38808</v>
      </c>
      <c r="B115" t="s">
        <v>5</v>
      </c>
      <c r="C115" t="s">
        <v>6</v>
      </c>
      <c r="D115" t="s">
        <v>8</v>
      </c>
      <c r="E115">
        <v>82.470329000000007</v>
      </c>
    </row>
    <row r="116" spans="1:5" x14ac:dyDescent="0.3">
      <c r="A116" s="1">
        <v>38899</v>
      </c>
      <c r="B116" t="s">
        <v>5</v>
      </c>
      <c r="C116" t="s">
        <v>6</v>
      </c>
      <c r="D116" t="s">
        <v>8</v>
      </c>
      <c r="E116">
        <v>25.254294999999999</v>
      </c>
    </row>
    <row r="117" spans="1:5" x14ac:dyDescent="0.3">
      <c r="A117" s="1">
        <v>38991</v>
      </c>
      <c r="B117" t="s">
        <v>5</v>
      </c>
      <c r="C117" t="s">
        <v>6</v>
      </c>
      <c r="D117" t="s">
        <v>8</v>
      </c>
      <c r="E117">
        <v>53.811841999999999</v>
      </c>
    </row>
    <row r="118" spans="1:5" x14ac:dyDescent="0.3">
      <c r="A118" s="1">
        <v>39083</v>
      </c>
      <c r="B118" t="s">
        <v>5</v>
      </c>
      <c r="C118" t="s">
        <v>6</v>
      </c>
      <c r="D118" t="s">
        <v>8</v>
      </c>
      <c r="E118">
        <v>115.4332522</v>
      </c>
    </row>
    <row r="119" spans="1:5" x14ac:dyDescent="0.3">
      <c r="A119" s="1">
        <v>39173</v>
      </c>
      <c r="B119" t="s">
        <v>5</v>
      </c>
      <c r="C119" t="s">
        <v>6</v>
      </c>
      <c r="D119" t="s">
        <v>8</v>
      </c>
      <c r="E119">
        <v>57.800932400000001</v>
      </c>
    </row>
    <row r="120" spans="1:5" x14ac:dyDescent="0.3">
      <c r="A120" s="1">
        <v>39264</v>
      </c>
      <c r="B120" t="s">
        <v>5</v>
      </c>
      <c r="C120" t="s">
        <v>6</v>
      </c>
      <c r="D120" t="s">
        <v>8</v>
      </c>
      <c r="E120">
        <v>31.234390300000001</v>
      </c>
    </row>
    <row r="121" spans="1:5" x14ac:dyDescent="0.3">
      <c r="A121" s="1">
        <v>39356</v>
      </c>
      <c r="B121" t="s">
        <v>5</v>
      </c>
      <c r="C121" t="s">
        <v>6</v>
      </c>
      <c r="D121" t="s">
        <v>8</v>
      </c>
      <c r="E121">
        <v>78.009916399999994</v>
      </c>
    </row>
    <row r="122" spans="1:5" x14ac:dyDescent="0.3">
      <c r="A122" s="1">
        <v>39448</v>
      </c>
      <c r="B122" t="s">
        <v>5</v>
      </c>
      <c r="C122" t="s">
        <v>6</v>
      </c>
      <c r="D122" t="s">
        <v>8</v>
      </c>
      <c r="E122">
        <v>132.39600300000001</v>
      </c>
    </row>
    <row r="123" spans="1:5" x14ac:dyDescent="0.3">
      <c r="A123" s="1">
        <v>39539</v>
      </c>
      <c r="B123" t="s">
        <v>5</v>
      </c>
      <c r="C123" t="s">
        <v>6</v>
      </c>
      <c r="D123" t="s">
        <v>8</v>
      </c>
      <c r="E123">
        <v>45.1311423</v>
      </c>
    </row>
    <row r="124" spans="1:5" x14ac:dyDescent="0.3">
      <c r="A124" s="1">
        <v>39630</v>
      </c>
      <c r="B124" t="s">
        <v>5</v>
      </c>
      <c r="C124" t="s">
        <v>6</v>
      </c>
      <c r="D124" t="s">
        <v>8</v>
      </c>
      <c r="E124">
        <v>28.797942500000001</v>
      </c>
    </row>
    <row r="125" spans="1:5" x14ac:dyDescent="0.3">
      <c r="A125" s="1">
        <v>39722</v>
      </c>
      <c r="B125" t="s">
        <v>5</v>
      </c>
      <c r="C125" t="s">
        <v>6</v>
      </c>
      <c r="D125" t="s">
        <v>8</v>
      </c>
      <c r="E125">
        <v>48.944054100000002</v>
      </c>
    </row>
    <row r="126" spans="1:5" x14ac:dyDescent="0.3">
      <c r="A126" s="1">
        <v>39814</v>
      </c>
      <c r="B126" t="s">
        <v>5</v>
      </c>
      <c r="C126" t="s">
        <v>6</v>
      </c>
      <c r="D126" t="s">
        <v>8</v>
      </c>
      <c r="E126">
        <v>119.80229540000001</v>
      </c>
    </row>
    <row r="127" spans="1:5" x14ac:dyDescent="0.3">
      <c r="A127" s="1">
        <v>39904</v>
      </c>
      <c r="B127" t="s">
        <v>5</v>
      </c>
      <c r="C127" t="s">
        <v>6</v>
      </c>
      <c r="D127" t="s">
        <v>8</v>
      </c>
      <c r="E127">
        <v>43.953967300000002</v>
      </c>
    </row>
    <row r="128" spans="1:5" x14ac:dyDescent="0.3">
      <c r="A128" s="1">
        <v>39995</v>
      </c>
      <c r="B128" t="s">
        <v>5</v>
      </c>
      <c r="C128" t="s">
        <v>6</v>
      </c>
      <c r="D128" t="s">
        <v>8</v>
      </c>
      <c r="E128">
        <v>30.657726799999999</v>
      </c>
    </row>
    <row r="129" spans="1:5" x14ac:dyDescent="0.3">
      <c r="A129" s="1">
        <v>40087</v>
      </c>
      <c r="B129" t="s">
        <v>5</v>
      </c>
      <c r="C129" t="s">
        <v>6</v>
      </c>
      <c r="D129" t="s">
        <v>8</v>
      </c>
      <c r="E129">
        <v>45.323226200000001</v>
      </c>
    </row>
    <row r="130" spans="1:5" x14ac:dyDescent="0.3">
      <c r="A130" s="1">
        <v>40179</v>
      </c>
      <c r="B130" t="s">
        <v>5</v>
      </c>
      <c r="C130" t="s">
        <v>6</v>
      </c>
      <c r="D130" t="s">
        <v>8</v>
      </c>
      <c r="E130">
        <v>97.471044399999997</v>
      </c>
    </row>
    <row r="131" spans="1:5" x14ac:dyDescent="0.3">
      <c r="A131" s="1">
        <v>40269</v>
      </c>
      <c r="B131" t="s">
        <v>5</v>
      </c>
      <c r="C131" t="s">
        <v>6</v>
      </c>
      <c r="D131" t="s">
        <v>8</v>
      </c>
      <c r="E131">
        <v>57.038323400000003</v>
      </c>
    </row>
    <row r="132" spans="1:5" x14ac:dyDescent="0.3">
      <c r="A132" s="1">
        <v>40360</v>
      </c>
      <c r="B132" t="s">
        <v>5</v>
      </c>
      <c r="C132" t="s">
        <v>6</v>
      </c>
      <c r="D132" t="s">
        <v>8</v>
      </c>
      <c r="E132">
        <v>21.917959100000001</v>
      </c>
    </row>
    <row r="133" spans="1:5" x14ac:dyDescent="0.3">
      <c r="A133" s="1">
        <v>40452</v>
      </c>
      <c r="B133" t="s">
        <v>5</v>
      </c>
      <c r="C133" t="s">
        <v>6</v>
      </c>
      <c r="D133" t="s">
        <v>8</v>
      </c>
      <c r="E133">
        <v>45.587716800000003</v>
      </c>
    </row>
    <row r="134" spans="1:5" x14ac:dyDescent="0.3">
      <c r="A134" s="1">
        <v>40544</v>
      </c>
      <c r="B134" t="s">
        <v>5</v>
      </c>
      <c r="C134" t="s">
        <v>6</v>
      </c>
      <c r="D134" t="s">
        <v>8</v>
      </c>
      <c r="E134">
        <v>104.6373473</v>
      </c>
    </row>
    <row r="135" spans="1:5" x14ac:dyDescent="0.3">
      <c r="A135" s="1">
        <v>40634</v>
      </c>
      <c r="B135" t="s">
        <v>5</v>
      </c>
      <c r="C135" t="s">
        <v>6</v>
      </c>
      <c r="D135" t="s">
        <v>8</v>
      </c>
      <c r="E135">
        <v>54.532953999999997</v>
      </c>
    </row>
    <row r="136" spans="1:5" x14ac:dyDescent="0.3">
      <c r="A136" s="1">
        <v>40725</v>
      </c>
      <c r="B136" t="s">
        <v>5</v>
      </c>
      <c r="C136" t="s">
        <v>6</v>
      </c>
      <c r="D136" t="s">
        <v>8</v>
      </c>
      <c r="E136">
        <v>46.594230799999998</v>
      </c>
    </row>
    <row r="137" spans="1:5" x14ac:dyDescent="0.3">
      <c r="A137" s="1">
        <v>40817</v>
      </c>
      <c r="B137" t="s">
        <v>5</v>
      </c>
      <c r="C137" t="s">
        <v>6</v>
      </c>
      <c r="D137" t="s">
        <v>8</v>
      </c>
      <c r="E137">
        <v>32.4834453</v>
      </c>
    </row>
    <row r="138" spans="1:5" x14ac:dyDescent="0.3">
      <c r="A138" s="1">
        <v>40909</v>
      </c>
      <c r="B138" t="s">
        <v>5</v>
      </c>
      <c r="C138" t="s">
        <v>6</v>
      </c>
      <c r="D138" t="s">
        <v>8</v>
      </c>
      <c r="E138">
        <v>98.999063800000002</v>
      </c>
    </row>
    <row r="139" spans="1:5" x14ac:dyDescent="0.3">
      <c r="A139" s="1">
        <v>41000</v>
      </c>
      <c r="B139" t="s">
        <v>5</v>
      </c>
      <c r="C139" t="s">
        <v>6</v>
      </c>
      <c r="D139" t="s">
        <v>8</v>
      </c>
      <c r="E139">
        <v>43.863121200000002</v>
      </c>
    </row>
    <row r="140" spans="1:5" x14ac:dyDescent="0.3">
      <c r="A140" s="1">
        <v>41091</v>
      </c>
      <c r="B140" t="s">
        <v>5</v>
      </c>
      <c r="C140" t="s">
        <v>6</v>
      </c>
      <c r="D140" t="s">
        <v>8</v>
      </c>
      <c r="E140">
        <v>21.7594648</v>
      </c>
    </row>
    <row r="141" spans="1:5" x14ac:dyDescent="0.3">
      <c r="A141" s="1">
        <v>41183</v>
      </c>
      <c r="B141" t="s">
        <v>5</v>
      </c>
      <c r="C141" t="s">
        <v>6</v>
      </c>
      <c r="D141" t="s">
        <v>8</v>
      </c>
      <c r="E141">
        <v>52.326974999999997</v>
      </c>
    </row>
    <row r="142" spans="1:5" x14ac:dyDescent="0.3">
      <c r="A142" s="1">
        <v>41275</v>
      </c>
      <c r="B142" t="s">
        <v>5</v>
      </c>
      <c r="C142" t="s">
        <v>6</v>
      </c>
      <c r="D142" t="s">
        <v>8</v>
      </c>
      <c r="E142">
        <v>117.2699432</v>
      </c>
    </row>
    <row r="143" spans="1:5" x14ac:dyDescent="0.3">
      <c r="A143" s="1">
        <v>41365</v>
      </c>
      <c r="B143" t="s">
        <v>5</v>
      </c>
      <c r="C143" t="s">
        <v>6</v>
      </c>
      <c r="D143" t="s">
        <v>8</v>
      </c>
      <c r="E143">
        <v>48.997610299999998</v>
      </c>
    </row>
    <row r="144" spans="1:5" x14ac:dyDescent="0.3">
      <c r="A144" s="1">
        <v>41456</v>
      </c>
      <c r="B144" t="s">
        <v>5</v>
      </c>
      <c r="C144" t="s">
        <v>6</v>
      </c>
      <c r="D144" t="s">
        <v>8</v>
      </c>
      <c r="E144">
        <v>38.559526599999998</v>
      </c>
    </row>
    <row r="145" spans="1:5" x14ac:dyDescent="0.3">
      <c r="A145" s="1">
        <v>41548</v>
      </c>
      <c r="B145" t="s">
        <v>5</v>
      </c>
      <c r="C145" t="s">
        <v>6</v>
      </c>
      <c r="D145" t="s">
        <v>8</v>
      </c>
      <c r="E145">
        <v>69.480333099999996</v>
      </c>
    </row>
    <row r="146" spans="1:5" x14ac:dyDescent="0.3">
      <c r="A146" s="1">
        <v>41640</v>
      </c>
      <c r="B146" t="s">
        <v>5</v>
      </c>
      <c r="C146" t="s">
        <v>6</v>
      </c>
      <c r="D146" t="s">
        <v>8</v>
      </c>
      <c r="E146">
        <v>102.82340859999999</v>
      </c>
    </row>
    <row r="147" spans="1:5" x14ac:dyDescent="0.3">
      <c r="A147" s="1">
        <v>41730</v>
      </c>
      <c r="B147" t="s">
        <v>5</v>
      </c>
      <c r="C147" t="s">
        <v>6</v>
      </c>
      <c r="D147" t="s">
        <v>8</v>
      </c>
      <c r="E147">
        <v>112.1158867</v>
      </c>
    </row>
    <row r="148" spans="1:5" x14ac:dyDescent="0.3">
      <c r="A148" s="1">
        <v>41821</v>
      </c>
      <c r="B148" t="s">
        <v>5</v>
      </c>
      <c r="C148" t="s">
        <v>6</v>
      </c>
      <c r="D148" t="s">
        <v>8</v>
      </c>
      <c r="E148">
        <v>27.4921033</v>
      </c>
    </row>
    <row r="149" spans="1:5" x14ac:dyDescent="0.3">
      <c r="A149" s="1">
        <v>41913</v>
      </c>
      <c r="B149" t="s">
        <v>5</v>
      </c>
      <c r="C149" t="s">
        <v>6</v>
      </c>
      <c r="D149" t="s">
        <v>8</v>
      </c>
      <c r="E149">
        <v>69.307390900000001</v>
      </c>
    </row>
    <row r="150" spans="1:5" x14ac:dyDescent="0.3">
      <c r="A150" s="1">
        <v>42005</v>
      </c>
      <c r="B150" t="s">
        <v>5</v>
      </c>
      <c r="C150" t="s">
        <v>6</v>
      </c>
      <c r="D150" t="s">
        <v>8</v>
      </c>
      <c r="E150">
        <v>111.8983983</v>
      </c>
    </row>
    <row r="151" spans="1:5" x14ac:dyDescent="0.3">
      <c r="A151" s="1">
        <v>42095</v>
      </c>
      <c r="B151" t="s">
        <v>5</v>
      </c>
      <c r="C151" t="s">
        <v>6</v>
      </c>
      <c r="D151" t="s">
        <v>8</v>
      </c>
      <c r="E151">
        <v>65.522171200000003</v>
      </c>
    </row>
    <row r="152" spans="1:5" x14ac:dyDescent="0.3">
      <c r="A152" s="1">
        <v>42186</v>
      </c>
      <c r="B152" t="s">
        <v>5</v>
      </c>
      <c r="C152" t="s">
        <v>6</v>
      </c>
      <c r="D152" t="s">
        <v>8</v>
      </c>
      <c r="E152">
        <v>49.334459000000003</v>
      </c>
    </row>
    <row r="153" spans="1:5" x14ac:dyDescent="0.3">
      <c r="A153" s="1">
        <v>42278</v>
      </c>
      <c r="B153" t="s">
        <v>5</v>
      </c>
      <c r="C153" t="s">
        <v>6</v>
      </c>
      <c r="D153" t="s">
        <v>8</v>
      </c>
      <c r="E153">
        <v>86.050685299999998</v>
      </c>
    </row>
    <row r="154" spans="1:5" x14ac:dyDescent="0.3">
      <c r="A154" s="1">
        <v>42370</v>
      </c>
      <c r="B154" t="s">
        <v>5</v>
      </c>
      <c r="C154" t="s">
        <v>6</v>
      </c>
      <c r="D154" t="s">
        <v>8</v>
      </c>
      <c r="E154">
        <v>157.58188910000001</v>
      </c>
    </row>
    <row r="155" spans="1:5" x14ac:dyDescent="0.3">
      <c r="A155" s="1">
        <v>42461</v>
      </c>
      <c r="B155" t="s">
        <v>5</v>
      </c>
      <c r="C155" t="s">
        <v>6</v>
      </c>
      <c r="D155" t="s">
        <v>8</v>
      </c>
      <c r="E155">
        <v>50.177946200000001</v>
      </c>
    </row>
    <row r="156" spans="1:5" x14ac:dyDescent="0.3">
      <c r="A156" s="1">
        <v>42552</v>
      </c>
      <c r="B156" t="s">
        <v>5</v>
      </c>
      <c r="C156" t="s">
        <v>6</v>
      </c>
      <c r="D156" t="s">
        <v>8</v>
      </c>
      <c r="E156">
        <v>25.849351800000001</v>
      </c>
    </row>
    <row r="157" spans="1:5" x14ac:dyDescent="0.3">
      <c r="A157" s="1">
        <v>42644</v>
      </c>
      <c r="B157" t="s">
        <v>5</v>
      </c>
      <c r="C157" t="s">
        <v>6</v>
      </c>
      <c r="D157" t="s">
        <v>8</v>
      </c>
      <c r="E157">
        <v>81.104552400000003</v>
      </c>
    </row>
    <row r="158" spans="1:5" x14ac:dyDescent="0.3">
      <c r="A158" s="1">
        <v>42736</v>
      </c>
      <c r="B158" t="s">
        <v>5</v>
      </c>
      <c r="C158" t="s">
        <v>6</v>
      </c>
      <c r="D158" t="s">
        <v>8</v>
      </c>
      <c r="E158">
        <v>141.0114165</v>
      </c>
    </row>
    <row r="159" spans="1:5" x14ac:dyDescent="0.3">
      <c r="A159" s="1">
        <v>42826</v>
      </c>
      <c r="B159" t="s">
        <v>5</v>
      </c>
      <c r="C159" t="s">
        <v>6</v>
      </c>
      <c r="D159" t="s">
        <v>8</v>
      </c>
      <c r="E159">
        <v>61.774603200000001</v>
      </c>
    </row>
    <row r="160" spans="1:5" x14ac:dyDescent="0.3">
      <c r="A160" s="1">
        <v>42917</v>
      </c>
      <c r="B160" t="s">
        <v>5</v>
      </c>
      <c r="C160" t="s">
        <v>6</v>
      </c>
      <c r="D160" t="s">
        <v>8</v>
      </c>
      <c r="E160">
        <v>52.523456000000003</v>
      </c>
    </row>
    <row r="161" spans="1:5" x14ac:dyDescent="0.3">
      <c r="A161" s="1">
        <v>43009</v>
      </c>
      <c r="B161" t="s">
        <v>5</v>
      </c>
      <c r="C161" t="s">
        <v>6</v>
      </c>
      <c r="D161" t="s">
        <v>8</v>
      </c>
      <c r="E161">
        <v>98.700501500000001</v>
      </c>
    </row>
    <row r="162" spans="1:5" x14ac:dyDescent="0.3">
      <c r="A162" s="1">
        <v>35796</v>
      </c>
      <c r="B162" t="s">
        <v>5</v>
      </c>
      <c r="C162" t="s">
        <v>6</v>
      </c>
      <c r="D162" t="s">
        <v>9</v>
      </c>
      <c r="E162">
        <v>1.3620771</v>
      </c>
    </row>
    <row r="163" spans="1:5" x14ac:dyDescent="0.3">
      <c r="A163" s="1">
        <v>35886</v>
      </c>
      <c r="B163" t="s">
        <v>5</v>
      </c>
      <c r="C163" t="s">
        <v>6</v>
      </c>
      <c r="D163" t="s">
        <v>9</v>
      </c>
      <c r="E163">
        <v>0</v>
      </c>
    </row>
    <row r="164" spans="1:5" x14ac:dyDescent="0.3">
      <c r="A164" s="1">
        <v>35977</v>
      </c>
      <c r="B164" t="s">
        <v>5</v>
      </c>
      <c r="C164" t="s">
        <v>6</v>
      </c>
      <c r="D164" t="s">
        <v>9</v>
      </c>
      <c r="E164">
        <v>0.85920419999999997</v>
      </c>
    </row>
    <row r="165" spans="1:5" x14ac:dyDescent="0.3">
      <c r="A165" s="1">
        <v>36069</v>
      </c>
      <c r="B165" t="s">
        <v>5</v>
      </c>
      <c r="C165" t="s">
        <v>6</v>
      </c>
      <c r="D165" t="s">
        <v>9</v>
      </c>
      <c r="E165">
        <v>4.7845972000000003</v>
      </c>
    </row>
    <row r="166" spans="1:5" x14ac:dyDescent="0.3">
      <c r="A166" s="1">
        <v>36161</v>
      </c>
      <c r="B166" t="s">
        <v>5</v>
      </c>
      <c r="C166" t="s">
        <v>6</v>
      </c>
      <c r="D166" t="s">
        <v>9</v>
      </c>
      <c r="E166">
        <v>0.54101160000000004</v>
      </c>
    </row>
    <row r="167" spans="1:5" x14ac:dyDescent="0.3">
      <c r="A167" s="1">
        <v>36251</v>
      </c>
      <c r="B167" t="s">
        <v>5</v>
      </c>
      <c r="C167" t="s">
        <v>6</v>
      </c>
      <c r="D167" t="s">
        <v>9</v>
      </c>
      <c r="E167">
        <v>1.7834424</v>
      </c>
    </row>
    <row r="168" spans="1:5" x14ac:dyDescent="0.3">
      <c r="A168" s="1">
        <v>36342</v>
      </c>
      <c r="B168" t="s">
        <v>5</v>
      </c>
      <c r="C168" t="s">
        <v>6</v>
      </c>
      <c r="D168" t="s">
        <v>9</v>
      </c>
      <c r="E168">
        <v>1.1168874</v>
      </c>
    </row>
    <row r="169" spans="1:5" x14ac:dyDescent="0.3">
      <c r="A169" s="1">
        <v>36434</v>
      </c>
      <c r="B169" t="s">
        <v>5</v>
      </c>
      <c r="C169" t="s">
        <v>6</v>
      </c>
      <c r="D169" t="s">
        <v>9</v>
      </c>
      <c r="E169">
        <v>0.80050500000000002</v>
      </c>
    </row>
    <row r="170" spans="1:5" x14ac:dyDescent="0.3">
      <c r="A170" s="1">
        <v>36526</v>
      </c>
      <c r="B170" t="s">
        <v>5</v>
      </c>
      <c r="C170" t="s">
        <v>6</v>
      </c>
      <c r="D170" t="s">
        <v>9</v>
      </c>
      <c r="E170">
        <v>2.1001181</v>
      </c>
    </row>
    <row r="171" spans="1:5" x14ac:dyDescent="0.3">
      <c r="A171" s="1">
        <v>36617</v>
      </c>
      <c r="B171" t="s">
        <v>5</v>
      </c>
      <c r="C171" t="s">
        <v>6</v>
      </c>
      <c r="D171" t="s">
        <v>9</v>
      </c>
      <c r="E171">
        <v>0</v>
      </c>
    </row>
    <row r="172" spans="1:5" x14ac:dyDescent="0.3">
      <c r="A172" s="1">
        <v>36708</v>
      </c>
      <c r="B172" t="s">
        <v>5</v>
      </c>
      <c r="C172" t="s">
        <v>6</v>
      </c>
      <c r="D172" t="s">
        <v>9</v>
      </c>
      <c r="E172">
        <v>3.4650167000000001</v>
      </c>
    </row>
    <row r="173" spans="1:5" x14ac:dyDescent="0.3">
      <c r="A173" s="1">
        <v>36800</v>
      </c>
      <c r="B173" t="s">
        <v>5</v>
      </c>
      <c r="C173" t="s">
        <v>6</v>
      </c>
      <c r="D173" t="s">
        <v>9</v>
      </c>
      <c r="E173">
        <v>0.35000360000000003</v>
      </c>
    </row>
    <row r="174" spans="1:5" x14ac:dyDescent="0.3">
      <c r="A174" s="1">
        <v>36892</v>
      </c>
      <c r="B174" t="s">
        <v>5</v>
      </c>
      <c r="C174" t="s">
        <v>6</v>
      </c>
      <c r="D174" t="s">
        <v>9</v>
      </c>
      <c r="E174">
        <v>3.3484150000000001</v>
      </c>
    </row>
    <row r="175" spans="1:5" x14ac:dyDescent="0.3">
      <c r="A175" s="1">
        <v>36982</v>
      </c>
      <c r="B175" t="s">
        <v>5</v>
      </c>
      <c r="C175" t="s">
        <v>6</v>
      </c>
      <c r="D175" t="s">
        <v>9</v>
      </c>
      <c r="E175">
        <v>0</v>
      </c>
    </row>
    <row r="176" spans="1:5" x14ac:dyDescent="0.3">
      <c r="A176" s="1">
        <v>37073</v>
      </c>
      <c r="B176" t="s">
        <v>5</v>
      </c>
      <c r="C176" t="s">
        <v>6</v>
      </c>
      <c r="D176" t="s">
        <v>9</v>
      </c>
      <c r="E176">
        <v>0</v>
      </c>
    </row>
    <row r="177" spans="1:5" x14ac:dyDescent="0.3">
      <c r="A177" s="1">
        <v>37165</v>
      </c>
      <c r="B177" t="s">
        <v>5</v>
      </c>
      <c r="C177" t="s">
        <v>6</v>
      </c>
      <c r="D177" t="s">
        <v>9</v>
      </c>
      <c r="E177">
        <v>5.1473198</v>
      </c>
    </row>
    <row r="178" spans="1:5" x14ac:dyDescent="0.3">
      <c r="A178" s="1">
        <v>37257</v>
      </c>
      <c r="B178" t="s">
        <v>5</v>
      </c>
      <c r="C178" t="s">
        <v>6</v>
      </c>
      <c r="D178" t="s">
        <v>9</v>
      </c>
      <c r="E178">
        <v>0</v>
      </c>
    </row>
    <row r="179" spans="1:5" x14ac:dyDescent="0.3">
      <c r="A179" s="1">
        <v>37347</v>
      </c>
      <c r="B179" t="s">
        <v>5</v>
      </c>
      <c r="C179" t="s">
        <v>6</v>
      </c>
      <c r="D179" t="s">
        <v>9</v>
      </c>
      <c r="E179">
        <v>1.2451779999999999</v>
      </c>
    </row>
    <row r="180" spans="1:5" x14ac:dyDescent="0.3">
      <c r="A180" s="1">
        <v>37438</v>
      </c>
      <c r="B180" t="s">
        <v>5</v>
      </c>
      <c r="C180" t="s">
        <v>6</v>
      </c>
      <c r="D180" t="s">
        <v>9</v>
      </c>
      <c r="E180">
        <v>0</v>
      </c>
    </row>
    <row r="181" spans="1:5" x14ac:dyDescent="0.3">
      <c r="A181" s="1">
        <v>37530</v>
      </c>
      <c r="B181" t="s">
        <v>5</v>
      </c>
      <c r="C181" t="s">
        <v>6</v>
      </c>
      <c r="D181" t="s">
        <v>9</v>
      </c>
      <c r="E181">
        <v>2.4790930000000002</v>
      </c>
    </row>
    <row r="182" spans="1:5" x14ac:dyDescent="0.3">
      <c r="A182" s="1">
        <v>37622</v>
      </c>
      <c r="B182" t="s">
        <v>5</v>
      </c>
      <c r="C182" t="s">
        <v>6</v>
      </c>
      <c r="D182" t="s">
        <v>9</v>
      </c>
      <c r="E182">
        <v>4.1588368999999998</v>
      </c>
    </row>
    <row r="183" spans="1:5" x14ac:dyDescent="0.3">
      <c r="A183" s="1">
        <v>37712</v>
      </c>
      <c r="B183" t="s">
        <v>5</v>
      </c>
      <c r="C183" t="s">
        <v>6</v>
      </c>
      <c r="D183" t="s">
        <v>9</v>
      </c>
      <c r="E183">
        <v>0</v>
      </c>
    </row>
    <row r="184" spans="1:5" x14ac:dyDescent="0.3">
      <c r="A184" s="1">
        <v>37803</v>
      </c>
      <c r="B184" t="s">
        <v>5</v>
      </c>
      <c r="C184" t="s">
        <v>6</v>
      </c>
      <c r="D184" t="s">
        <v>9</v>
      </c>
      <c r="E184">
        <v>0.5734667</v>
      </c>
    </row>
    <row r="185" spans="1:5" x14ac:dyDescent="0.3">
      <c r="A185" s="1">
        <v>37895</v>
      </c>
      <c r="B185" t="s">
        <v>5</v>
      </c>
      <c r="C185" t="s">
        <v>6</v>
      </c>
      <c r="D185" t="s">
        <v>9</v>
      </c>
      <c r="E185">
        <v>0</v>
      </c>
    </row>
    <row r="186" spans="1:5" x14ac:dyDescent="0.3">
      <c r="A186" s="1">
        <v>37987</v>
      </c>
      <c r="B186" t="s">
        <v>5</v>
      </c>
      <c r="C186" t="s">
        <v>6</v>
      </c>
      <c r="D186" t="s">
        <v>9</v>
      </c>
      <c r="E186">
        <v>0</v>
      </c>
    </row>
    <row r="187" spans="1:5" x14ac:dyDescent="0.3">
      <c r="A187" s="1">
        <v>38078</v>
      </c>
      <c r="B187" t="s">
        <v>5</v>
      </c>
      <c r="C187" t="s">
        <v>6</v>
      </c>
      <c r="D187" t="s">
        <v>9</v>
      </c>
      <c r="E187">
        <v>2.6841309</v>
      </c>
    </row>
    <row r="188" spans="1:5" x14ac:dyDescent="0.3">
      <c r="A188" s="1">
        <v>38169</v>
      </c>
      <c r="B188" t="s">
        <v>5</v>
      </c>
      <c r="C188" t="s">
        <v>6</v>
      </c>
      <c r="D188" t="s">
        <v>9</v>
      </c>
      <c r="E188">
        <v>0</v>
      </c>
    </row>
    <row r="189" spans="1:5" x14ac:dyDescent="0.3">
      <c r="A189" s="1">
        <v>38261</v>
      </c>
      <c r="B189" t="s">
        <v>5</v>
      </c>
      <c r="C189" t="s">
        <v>6</v>
      </c>
      <c r="D189" t="s">
        <v>9</v>
      </c>
      <c r="E189">
        <v>1.8052755</v>
      </c>
    </row>
    <row r="190" spans="1:5" x14ac:dyDescent="0.3">
      <c r="A190" s="1">
        <v>38353</v>
      </c>
      <c r="B190" t="s">
        <v>5</v>
      </c>
      <c r="C190" t="s">
        <v>6</v>
      </c>
      <c r="D190" t="s">
        <v>9</v>
      </c>
      <c r="E190">
        <v>1.8722958999999999</v>
      </c>
    </row>
    <row r="191" spans="1:5" x14ac:dyDescent="0.3">
      <c r="A191" s="1">
        <v>38443</v>
      </c>
      <c r="B191" t="s">
        <v>5</v>
      </c>
      <c r="C191" t="s">
        <v>6</v>
      </c>
      <c r="D191" t="s">
        <v>9</v>
      </c>
      <c r="E191">
        <v>0.57368730000000001</v>
      </c>
    </row>
    <row r="192" spans="1:5" x14ac:dyDescent="0.3">
      <c r="A192" s="1">
        <v>38534</v>
      </c>
      <c r="B192" t="s">
        <v>5</v>
      </c>
      <c r="C192" t="s">
        <v>6</v>
      </c>
      <c r="D192" t="s">
        <v>9</v>
      </c>
      <c r="E192">
        <v>1.0942973</v>
      </c>
    </row>
    <row r="193" spans="1:5" x14ac:dyDescent="0.3">
      <c r="A193" s="1">
        <v>38626</v>
      </c>
      <c r="B193" t="s">
        <v>5</v>
      </c>
      <c r="C193" t="s">
        <v>6</v>
      </c>
      <c r="D193" t="s">
        <v>9</v>
      </c>
      <c r="E193">
        <v>0.90107139999999997</v>
      </c>
    </row>
    <row r="194" spans="1:5" x14ac:dyDescent="0.3">
      <c r="A194" s="1">
        <v>38718</v>
      </c>
      <c r="B194" t="s">
        <v>5</v>
      </c>
      <c r="C194" t="s">
        <v>6</v>
      </c>
      <c r="D194" t="s">
        <v>9</v>
      </c>
      <c r="E194">
        <v>0.77524800000000005</v>
      </c>
    </row>
    <row r="195" spans="1:5" x14ac:dyDescent="0.3">
      <c r="A195" s="1">
        <v>38808</v>
      </c>
      <c r="B195" t="s">
        <v>5</v>
      </c>
      <c r="C195" t="s">
        <v>6</v>
      </c>
      <c r="D195" t="s">
        <v>9</v>
      </c>
      <c r="E195">
        <v>0.47320000000000001</v>
      </c>
    </row>
    <row r="196" spans="1:5" x14ac:dyDescent="0.3">
      <c r="A196" s="1">
        <v>38899</v>
      </c>
      <c r="B196" t="s">
        <v>5</v>
      </c>
      <c r="C196" t="s">
        <v>6</v>
      </c>
      <c r="D196" t="s">
        <v>9</v>
      </c>
      <c r="E196">
        <v>4.9274810000000002</v>
      </c>
    </row>
    <row r="197" spans="1:5" x14ac:dyDescent="0.3">
      <c r="A197" s="1">
        <v>38991</v>
      </c>
      <c r="B197" t="s">
        <v>5</v>
      </c>
      <c r="C197" t="s">
        <v>6</v>
      </c>
      <c r="D197" t="s">
        <v>9</v>
      </c>
      <c r="E197">
        <v>0.63489600000000002</v>
      </c>
    </row>
    <row r="198" spans="1:5" x14ac:dyDescent="0.3">
      <c r="A198" s="1">
        <v>39083</v>
      </c>
      <c r="B198" t="s">
        <v>5</v>
      </c>
      <c r="C198" t="s">
        <v>6</v>
      </c>
      <c r="D198" t="s">
        <v>9</v>
      </c>
      <c r="E198">
        <v>3.3885274999999999</v>
      </c>
    </row>
    <row r="199" spans="1:5" x14ac:dyDescent="0.3">
      <c r="A199" s="1">
        <v>39173</v>
      </c>
      <c r="B199" t="s">
        <v>5</v>
      </c>
      <c r="C199" t="s">
        <v>6</v>
      </c>
      <c r="D199" t="s">
        <v>9</v>
      </c>
      <c r="E199">
        <v>0.95664439999999995</v>
      </c>
    </row>
    <row r="200" spans="1:5" x14ac:dyDescent="0.3">
      <c r="A200" s="1">
        <v>39264</v>
      </c>
      <c r="B200" t="s">
        <v>5</v>
      </c>
      <c r="C200" t="s">
        <v>6</v>
      </c>
      <c r="D200" t="s">
        <v>9</v>
      </c>
      <c r="E200">
        <v>0.61167269999999996</v>
      </c>
    </row>
    <row r="201" spans="1:5" x14ac:dyDescent="0.3">
      <c r="A201" s="1">
        <v>39356</v>
      </c>
      <c r="B201" t="s">
        <v>5</v>
      </c>
      <c r="C201" t="s">
        <v>6</v>
      </c>
      <c r="D201" t="s">
        <v>9</v>
      </c>
      <c r="E201">
        <v>0.70062679999999999</v>
      </c>
    </row>
    <row r="202" spans="1:5" x14ac:dyDescent="0.3">
      <c r="A202" s="1">
        <v>39448</v>
      </c>
      <c r="B202" t="s">
        <v>5</v>
      </c>
      <c r="C202" t="s">
        <v>6</v>
      </c>
      <c r="D202" t="s">
        <v>9</v>
      </c>
      <c r="E202">
        <v>0</v>
      </c>
    </row>
    <row r="203" spans="1:5" x14ac:dyDescent="0.3">
      <c r="A203" s="1">
        <v>39539</v>
      </c>
      <c r="B203" t="s">
        <v>5</v>
      </c>
      <c r="C203" t="s">
        <v>6</v>
      </c>
      <c r="D203" t="s">
        <v>9</v>
      </c>
      <c r="E203">
        <v>0.66023639999999995</v>
      </c>
    </row>
    <row r="204" spans="1:5" x14ac:dyDescent="0.3">
      <c r="A204" s="1">
        <v>39630</v>
      </c>
      <c r="B204" t="s">
        <v>5</v>
      </c>
      <c r="C204" t="s">
        <v>6</v>
      </c>
      <c r="D204" t="s">
        <v>9</v>
      </c>
      <c r="E204">
        <v>0</v>
      </c>
    </row>
    <row r="205" spans="1:5" x14ac:dyDescent="0.3">
      <c r="A205" s="1">
        <v>39722</v>
      </c>
      <c r="B205" t="s">
        <v>5</v>
      </c>
      <c r="C205" t="s">
        <v>6</v>
      </c>
      <c r="D205" t="s">
        <v>9</v>
      </c>
      <c r="E205">
        <v>2.1789871000000001</v>
      </c>
    </row>
    <row r="206" spans="1:5" x14ac:dyDescent="0.3">
      <c r="A206" s="1">
        <v>39814</v>
      </c>
      <c r="B206" t="s">
        <v>5</v>
      </c>
      <c r="C206" t="s">
        <v>6</v>
      </c>
      <c r="D206" t="s">
        <v>9</v>
      </c>
      <c r="E206">
        <v>0.4654798</v>
      </c>
    </row>
    <row r="207" spans="1:5" x14ac:dyDescent="0.3">
      <c r="A207" s="1">
        <v>39904</v>
      </c>
      <c r="B207" t="s">
        <v>5</v>
      </c>
      <c r="C207" t="s">
        <v>6</v>
      </c>
      <c r="D207" t="s">
        <v>9</v>
      </c>
      <c r="E207">
        <v>0</v>
      </c>
    </row>
    <row r="208" spans="1:5" x14ac:dyDescent="0.3">
      <c r="A208" s="1">
        <v>39995</v>
      </c>
      <c r="B208" t="s">
        <v>5</v>
      </c>
      <c r="C208" t="s">
        <v>6</v>
      </c>
      <c r="D208" t="s">
        <v>9</v>
      </c>
      <c r="E208">
        <v>0</v>
      </c>
    </row>
    <row r="209" spans="1:5" x14ac:dyDescent="0.3">
      <c r="A209" s="1">
        <v>40087</v>
      </c>
      <c r="B209" t="s">
        <v>5</v>
      </c>
      <c r="C209" t="s">
        <v>6</v>
      </c>
      <c r="D209" t="s">
        <v>9</v>
      </c>
      <c r="E209">
        <v>5.2703829000000004</v>
      </c>
    </row>
    <row r="210" spans="1:5" x14ac:dyDescent="0.3">
      <c r="A210" s="1">
        <v>40179</v>
      </c>
      <c r="B210" t="s">
        <v>5</v>
      </c>
      <c r="C210" t="s">
        <v>6</v>
      </c>
      <c r="D210" t="s">
        <v>9</v>
      </c>
      <c r="E210">
        <v>0.64526360000000005</v>
      </c>
    </row>
    <row r="211" spans="1:5" x14ac:dyDescent="0.3">
      <c r="A211" s="1">
        <v>40269</v>
      </c>
      <c r="B211" t="s">
        <v>5</v>
      </c>
      <c r="C211" t="s">
        <v>6</v>
      </c>
      <c r="D211" t="s">
        <v>9</v>
      </c>
      <c r="E211">
        <v>0.73406190000000004</v>
      </c>
    </row>
    <row r="212" spans="1:5" x14ac:dyDescent="0.3">
      <c r="A212" s="1">
        <v>40360</v>
      </c>
      <c r="B212" t="s">
        <v>5</v>
      </c>
      <c r="C212" t="s">
        <v>6</v>
      </c>
      <c r="D212" t="s">
        <v>9</v>
      </c>
      <c r="E212">
        <v>0.48100769999999998</v>
      </c>
    </row>
    <row r="213" spans="1:5" x14ac:dyDescent="0.3">
      <c r="A213" s="1">
        <v>40452</v>
      </c>
      <c r="B213" t="s">
        <v>5</v>
      </c>
      <c r="C213" t="s">
        <v>6</v>
      </c>
      <c r="D213" t="s">
        <v>9</v>
      </c>
      <c r="E213">
        <v>0</v>
      </c>
    </row>
    <row r="214" spans="1:5" x14ac:dyDescent="0.3">
      <c r="A214" s="1">
        <v>40544</v>
      </c>
      <c r="B214" t="s">
        <v>5</v>
      </c>
      <c r="C214" t="s">
        <v>6</v>
      </c>
      <c r="D214" t="s">
        <v>9</v>
      </c>
      <c r="E214">
        <v>0.54815080000000005</v>
      </c>
    </row>
    <row r="215" spans="1:5" x14ac:dyDescent="0.3">
      <c r="A215" s="1">
        <v>40634</v>
      </c>
      <c r="B215" t="s">
        <v>5</v>
      </c>
      <c r="C215" t="s">
        <v>6</v>
      </c>
      <c r="D215" t="s">
        <v>9</v>
      </c>
      <c r="E215">
        <v>1.9269893</v>
      </c>
    </row>
    <row r="216" spans="1:5" x14ac:dyDescent="0.3">
      <c r="A216" s="1">
        <v>40725</v>
      </c>
      <c r="B216" t="s">
        <v>5</v>
      </c>
      <c r="C216" t="s">
        <v>6</v>
      </c>
      <c r="D216" t="s">
        <v>9</v>
      </c>
      <c r="E216">
        <v>2.7120289999999998</v>
      </c>
    </row>
    <row r="217" spans="1:5" x14ac:dyDescent="0.3">
      <c r="A217" s="1">
        <v>40817</v>
      </c>
      <c r="B217" t="s">
        <v>5</v>
      </c>
      <c r="C217" t="s">
        <v>6</v>
      </c>
      <c r="D217" t="s">
        <v>9</v>
      </c>
      <c r="E217">
        <v>0.2165781</v>
      </c>
    </row>
    <row r="218" spans="1:5" x14ac:dyDescent="0.3">
      <c r="A218" s="1">
        <v>40909</v>
      </c>
      <c r="B218" t="s">
        <v>5</v>
      </c>
      <c r="C218" t="s">
        <v>6</v>
      </c>
      <c r="D218" t="s">
        <v>9</v>
      </c>
      <c r="E218">
        <v>3.2150346000000001</v>
      </c>
    </row>
    <row r="219" spans="1:5" x14ac:dyDescent="0.3">
      <c r="A219" s="1">
        <v>41000</v>
      </c>
      <c r="B219" t="s">
        <v>5</v>
      </c>
      <c r="C219" t="s">
        <v>6</v>
      </c>
      <c r="D219" t="s">
        <v>9</v>
      </c>
      <c r="E219">
        <v>0.95772729999999995</v>
      </c>
    </row>
    <row r="220" spans="1:5" x14ac:dyDescent="0.3">
      <c r="A220" s="1">
        <v>41091</v>
      </c>
      <c r="B220" t="s">
        <v>5</v>
      </c>
      <c r="C220" t="s">
        <v>6</v>
      </c>
      <c r="D220" t="s">
        <v>9</v>
      </c>
      <c r="E220">
        <v>1.2737928000000001</v>
      </c>
    </row>
    <row r="221" spans="1:5" x14ac:dyDescent="0.3">
      <c r="A221" s="1">
        <v>41183</v>
      </c>
      <c r="B221" t="s">
        <v>5</v>
      </c>
      <c r="C221" t="s">
        <v>6</v>
      </c>
      <c r="D221" t="s">
        <v>9</v>
      </c>
      <c r="E221">
        <v>3.2439559999999998</v>
      </c>
    </row>
    <row r="222" spans="1:5" x14ac:dyDescent="0.3">
      <c r="A222" s="1">
        <v>41275</v>
      </c>
      <c r="B222" t="s">
        <v>5</v>
      </c>
      <c r="C222" t="s">
        <v>6</v>
      </c>
      <c r="D222" t="s">
        <v>9</v>
      </c>
      <c r="E222">
        <v>0.20965880000000001</v>
      </c>
    </row>
    <row r="223" spans="1:5" x14ac:dyDescent="0.3">
      <c r="A223" s="1">
        <v>41365</v>
      </c>
      <c r="B223" t="s">
        <v>5</v>
      </c>
      <c r="C223" t="s">
        <v>6</v>
      </c>
      <c r="D223" t="s">
        <v>9</v>
      </c>
      <c r="E223">
        <v>0</v>
      </c>
    </row>
    <row r="224" spans="1:5" x14ac:dyDescent="0.3">
      <c r="A224" s="1">
        <v>41456</v>
      </c>
      <c r="B224" t="s">
        <v>5</v>
      </c>
      <c r="C224" t="s">
        <v>6</v>
      </c>
      <c r="D224" t="s">
        <v>9</v>
      </c>
      <c r="E224">
        <v>5.3068781999999999</v>
      </c>
    </row>
    <row r="225" spans="1:5" x14ac:dyDescent="0.3">
      <c r="A225" s="1">
        <v>41548</v>
      </c>
      <c r="B225" t="s">
        <v>5</v>
      </c>
      <c r="C225" t="s">
        <v>6</v>
      </c>
      <c r="D225" t="s">
        <v>9</v>
      </c>
      <c r="E225">
        <v>0</v>
      </c>
    </row>
    <row r="226" spans="1:5" x14ac:dyDescent="0.3">
      <c r="A226" s="1">
        <v>41640</v>
      </c>
      <c r="B226" t="s">
        <v>5</v>
      </c>
      <c r="C226" t="s">
        <v>6</v>
      </c>
      <c r="D226" t="s">
        <v>9</v>
      </c>
      <c r="E226">
        <v>2.0295665999999999</v>
      </c>
    </row>
    <row r="227" spans="1:5" x14ac:dyDescent="0.3">
      <c r="A227" s="1">
        <v>41730</v>
      </c>
      <c r="B227" t="s">
        <v>5</v>
      </c>
      <c r="C227" t="s">
        <v>6</v>
      </c>
      <c r="D227" t="s">
        <v>9</v>
      </c>
      <c r="E227">
        <v>0.54859020000000003</v>
      </c>
    </row>
    <row r="228" spans="1:5" x14ac:dyDescent="0.3">
      <c r="A228" s="1">
        <v>41821</v>
      </c>
      <c r="B228" t="s">
        <v>5</v>
      </c>
      <c r="C228" t="s">
        <v>6</v>
      </c>
      <c r="D228" t="s">
        <v>9</v>
      </c>
      <c r="E228">
        <v>2.8191901000000001</v>
      </c>
    </row>
    <row r="229" spans="1:5" x14ac:dyDescent="0.3">
      <c r="A229" s="1">
        <v>41913</v>
      </c>
      <c r="B229" t="s">
        <v>5</v>
      </c>
      <c r="C229" t="s">
        <v>6</v>
      </c>
      <c r="D229" t="s">
        <v>9</v>
      </c>
      <c r="E229">
        <v>2.3766687000000002</v>
      </c>
    </row>
    <row r="230" spans="1:5" x14ac:dyDescent="0.3">
      <c r="A230" s="1">
        <v>42005</v>
      </c>
      <c r="B230" t="s">
        <v>5</v>
      </c>
      <c r="C230" t="s">
        <v>6</v>
      </c>
      <c r="D230" t="s">
        <v>9</v>
      </c>
      <c r="E230">
        <v>0</v>
      </c>
    </row>
    <row r="231" spans="1:5" x14ac:dyDescent="0.3">
      <c r="A231" s="1">
        <v>42095</v>
      </c>
      <c r="B231" t="s">
        <v>5</v>
      </c>
      <c r="C231" t="s">
        <v>6</v>
      </c>
      <c r="D231" t="s">
        <v>9</v>
      </c>
      <c r="E231">
        <v>0</v>
      </c>
    </row>
    <row r="232" spans="1:5" x14ac:dyDescent="0.3">
      <c r="A232" s="1">
        <v>42186</v>
      </c>
      <c r="B232" t="s">
        <v>5</v>
      </c>
      <c r="C232" t="s">
        <v>6</v>
      </c>
      <c r="D232" t="s">
        <v>9</v>
      </c>
      <c r="E232">
        <v>3.0556041</v>
      </c>
    </row>
    <row r="233" spans="1:5" x14ac:dyDescent="0.3">
      <c r="A233" s="1">
        <v>42278</v>
      </c>
      <c r="B233" t="s">
        <v>5</v>
      </c>
      <c r="C233" t="s">
        <v>6</v>
      </c>
      <c r="D233" t="s">
        <v>9</v>
      </c>
      <c r="E233">
        <v>3.1891373999999999</v>
      </c>
    </row>
    <row r="234" spans="1:5" x14ac:dyDescent="0.3">
      <c r="A234" s="1">
        <v>42370</v>
      </c>
      <c r="B234" t="s">
        <v>5</v>
      </c>
      <c r="C234" t="s">
        <v>6</v>
      </c>
      <c r="D234" t="s">
        <v>9</v>
      </c>
      <c r="E234">
        <v>0.50674989999999998</v>
      </c>
    </row>
    <row r="235" spans="1:5" x14ac:dyDescent="0.3">
      <c r="A235" s="1">
        <v>42461</v>
      </c>
      <c r="B235" t="s">
        <v>5</v>
      </c>
      <c r="C235" t="s">
        <v>6</v>
      </c>
      <c r="D235" t="s">
        <v>9</v>
      </c>
      <c r="E235">
        <v>0.19276260000000001</v>
      </c>
    </row>
    <row r="236" spans="1:5" x14ac:dyDescent="0.3">
      <c r="A236" s="1">
        <v>42552</v>
      </c>
      <c r="B236" t="s">
        <v>5</v>
      </c>
      <c r="C236" t="s">
        <v>6</v>
      </c>
      <c r="D236" t="s">
        <v>9</v>
      </c>
      <c r="E236">
        <v>0</v>
      </c>
    </row>
    <row r="237" spans="1:5" x14ac:dyDescent="0.3">
      <c r="A237" s="1">
        <v>42644</v>
      </c>
      <c r="B237" t="s">
        <v>5</v>
      </c>
      <c r="C237" t="s">
        <v>6</v>
      </c>
      <c r="D237" t="s">
        <v>9</v>
      </c>
      <c r="E237">
        <v>5.5879155000000003</v>
      </c>
    </row>
    <row r="238" spans="1:5" x14ac:dyDescent="0.3">
      <c r="A238" s="1">
        <v>42736</v>
      </c>
      <c r="B238" t="s">
        <v>5</v>
      </c>
      <c r="C238" t="s">
        <v>6</v>
      </c>
      <c r="D238" t="s">
        <v>9</v>
      </c>
      <c r="E238">
        <v>0.16352620000000001</v>
      </c>
    </row>
    <row r="239" spans="1:5" x14ac:dyDescent="0.3">
      <c r="A239" s="1">
        <v>42826</v>
      </c>
      <c r="B239" t="s">
        <v>5</v>
      </c>
      <c r="C239" t="s">
        <v>6</v>
      </c>
      <c r="D239" t="s">
        <v>9</v>
      </c>
      <c r="E239">
        <v>0</v>
      </c>
    </row>
    <row r="240" spans="1:5" x14ac:dyDescent="0.3">
      <c r="A240" s="1">
        <v>42917</v>
      </c>
      <c r="B240" t="s">
        <v>5</v>
      </c>
      <c r="C240" t="s">
        <v>6</v>
      </c>
      <c r="D240" t="s">
        <v>9</v>
      </c>
      <c r="E240">
        <v>1.3166021000000001</v>
      </c>
    </row>
    <row r="241" spans="1:5" x14ac:dyDescent="0.3">
      <c r="A241" s="1">
        <v>43009</v>
      </c>
      <c r="B241" t="s">
        <v>5</v>
      </c>
      <c r="C241" t="s">
        <v>6</v>
      </c>
      <c r="D241" t="s">
        <v>9</v>
      </c>
      <c r="E241">
        <v>0</v>
      </c>
    </row>
    <row r="242" spans="1:5" x14ac:dyDescent="0.3">
      <c r="A242" s="1">
        <v>35796</v>
      </c>
      <c r="B242" t="s">
        <v>5</v>
      </c>
      <c r="C242" t="s">
        <v>6</v>
      </c>
      <c r="D242" t="s">
        <v>10</v>
      </c>
      <c r="E242">
        <v>18.696679499999998</v>
      </c>
    </row>
    <row r="243" spans="1:5" x14ac:dyDescent="0.3">
      <c r="A243" s="1">
        <v>35886</v>
      </c>
      <c r="B243" t="s">
        <v>5</v>
      </c>
      <c r="C243" t="s">
        <v>6</v>
      </c>
      <c r="D243" t="s">
        <v>10</v>
      </c>
      <c r="E243">
        <v>8.5693608999999995</v>
      </c>
    </row>
    <row r="244" spans="1:5" x14ac:dyDescent="0.3">
      <c r="A244" s="1">
        <v>35977</v>
      </c>
      <c r="B244" t="s">
        <v>5</v>
      </c>
      <c r="C244" t="s">
        <v>6</v>
      </c>
      <c r="D244" t="s">
        <v>10</v>
      </c>
      <c r="E244">
        <v>6.7226936999999998</v>
      </c>
    </row>
    <row r="245" spans="1:5" x14ac:dyDescent="0.3">
      <c r="A245" s="1">
        <v>36069</v>
      </c>
      <c r="B245" t="s">
        <v>5</v>
      </c>
      <c r="C245" t="s">
        <v>6</v>
      </c>
      <c r="D245" t="s">
        <v>10</v>
      </c>
      <c r="E245">
        <v>8.0044689000000009</v>
      </c>
    </row>
    <row r="246" spans="1:5" x14ac:dyDescent="0.3">
      <c r="A246" s="1">
        <v>36161</v>
      </c>
      <c r="B246" t="s">
        <v>5</v>
      </c>
      <c r="C246" t="s">
        <v>6</v>
      </c>
      <c r="D246" t="s">
        <v>10</v>
      </c>
      <c r="E246">
        <v>15.1254106</v>
      </c>
    </row>
    <row r="247" spans="1:5" x14ac:dyDescent="0.3">
      <c r="A247" s="1">
        <v>36251</v>
      </c>
      <c r="B247" t="s">
        <v>5</v>
      </c>
      <c r="C247" t="s">
        <v>6</v>
      </c>
      <c r="D247" t="s">
        <v>10</v>
      </c>
      <c r="E247">
        <v>8.8224015999999992</v>
      </c>
    </row>
    <row r="248" spans="1:5" x14ac:dyDescent="0.3">
      <c r="A248" s="1">
        <v>36342</v>
      </c>
      <c r="B248" t="s">
        <v>5</v>
      </c>
      <c r="C248" t="s">
        <v>6</v>
      </c>
      <c r="D248" t="s">
        <v>10</v>
      </c>
      <c r="E248">
        <v>4.0410149999999998</v>
      </c>
    </row>
    <row r="249" spans="1:5" x14ac:dyDescent="0.3">
      <c r="A249" s="1">
        <v>36434</v>
      </c>
      <c r="B249" t="s">
        <v>5</v>
      </c>
      <c r="C249" t="s">
        <v>6</v>
      </c>
      <c r="D249" t="s">
        <v>10</v>
      </c>
      <c r="E249">
        <v>1.7157684</v>
      </c>
    </row>
    <row r="250" spans="1:5" x14ac:dyDescent="0.3">
      <c r="A250" s="1">
        <v>36526</v>
      </c>
      <c r="B250" t="s">
        <v>5</v>
      </c>
      <c r="C250" t="s">
        <v>6</v>
      </c>
      <c r="D250" t="s">
        <v>10</v>
      </c>
      <c r="E250">
        <v>14.0356352</v>
      </c>
    </row>
    <row r="251" spans="1:5" x14ac:dyDescent="0.3">
      <c r="A251" s="1">
        <v>36617</v>
      </c>
      <c r="B251" t="s">
        <v>5</v>
      </c>
      <c r="C251" t="s">
        <v>6</v>
      </c>
      <c r="D251" t="s">
        <v>10</v>
      </c>
      <c r="E251">
        <v>4.8217973000000001</v>
      </c>
    </row>
    <row r="252" spans="1:5" x14ac:dyDescent="0.3">
      <c r="A252" s="1">
        <v>36708</v>
      </c>
      <c r="B252" t="s">
        <v>5</v>
      </c>
      <c r="C252" t="s">
        <v>6</v>
      </c>
      <c r="D252" t="s">
        <v>10</v>
      </c>
      <c r="E252">
        <v>4.4595105999999998</v>
      </c>
    </row>
    <row r="253" spans="1:5" x14ac:dyDescent="0.3">
      <c r="A253" s="1">
        <v>36800</v>
      </c>
      <c r="B253" t="s">
        <v>5</v>
      </c>
      <c r="C253" t="s">
        <v>6</v>
      </c>
      <c r="D253" t="s">
        <v>10</v>
      </c>
      <c r="E253">
        <v>9.6188804000000001</v>
      </c>
    </row>
    <row r="254" spans="1:5" x14ac:dyDescent="0.3">
      <c r="A254" s="1">
        <v>36892</v>
      </c>
      <c r="B254" t="s">
        <v>5</v>
      </c>
      <c r="C254" t="s">
        <v>6</v>
      </c>
      <c r="D254" t="s">
        <v>10</v>
      </c>
      <c r="E254">
        <v>15.2694996</v>
      </c>
    </row>
    <row r="255" spans="1:5" x14ac:dyDescent="0.3">
      <c r="A255" s="1">
        <v>36982</v>
      </c>
      <c r="B255" t="s">
        <v>5</v>
      </c>
      <c r="C255" t="s">
        <v>6</v>
      </c>
      <c r="D255" t="s">
        <v>10</v>
      </c>
      <c r="E255">
        <v>9.1882962999999993</v>
      </c>
    </row>
    <row r="256" spans="1:5" x14ac:dyDescent="0.3">
      <c r="A256" s="1">
        <v>37073</v>
      </c>
      <c r="B256" t="s">
        <v>5</v>
      </c>
      <c r="C256" t="s">
        <v>6</v>
      </c>
      <c r="D256" t="s">
        <v>10</v>
      </c>
      <c r="E256">
        <v>11.8412504</v>
      </c>
    </row>
    <row r="257" spans="1:5" x14ac:dyDescent="0.3">
      <c r="A257" s="1">
        <v>37165</v>
      </c>
      <c r="B257" t="s">
        <v>5</v>
      </c>
      <c r="C257" t="s">
        <v>6</v>
      </c>
      <c r="D257" t="s">
        <v>10</v>
      </c>
      <c r="E257">
        <v>8.1316948</v>
      </c>
    </row>
    <row r="258" spans="1:5" x14ac:dyDescent="0.3">
      <c r="A258" s="1">
        <v>37257</v>
      </c>
      <c r="B258" t="s">
        <v>5</v>
      </c>
      <c r="C258" t="s">
        <v>6</v>
      </c>
      <c r="D258" t="s">
        <v>10</v>
      </c>
      <c r="E258">
        <v>9.7093734999999999</v>
      </c>
    </row>
    <row r="259" spans="1:5" x14ac:dyDescent="0.3">
      <c r="A259" s="1">
        <v>37347</v>
      </c>
      <c r="B259" t="s">
        <v>5</v>
      </c>
      <c r="C259" t="s">
        <v>6</v>
      </c>
      <c r="D259" t="s">
        <v>10</v>
      </c>
      <c r="E259">
        <v>8.0625040000000006</v>
      </c>
    </row>
    <row r="260" spans="1:5" x14ac:dyDescent="0.3">
      <c r="A260" s="1">
        <v>37438</v>
      </c>
      <c r="B260" t="s">
        <v>5</v>
      </c>
      <c r="C260" t="s">
        <v>6</v>
      </c>
      <c r="D260" t="s">
        <v>10</v>
      </c>
      <c r="E260">
        <v>5.9834629000000001</v>
      </c>
    </row>
    <row r="261" spans="1:5" x14ac:dyDescent="0.3">
      <c r="A261" s="1">
        <v>37530</v>
      </c>
      <c r="B261" t="s">
        <v>5</v>
      </c>
      <c r="C261" t="s">
        <v>6</v>
      </c>
      <c r="D261" t="s">
        <v>10</v>
      </c>
      <c r="E261">
        <v>2.9668606</v>
      </c>
    </row>
    <row r="262" spans="1:5" x14ac:dyDescent="0.3">
      <c r="A262" s="1">
        <v>37622</v>
      </c>
      <c r="B262" t="s">
        <v>5</v>
      </c>
      <c r="C262" t="s">
        <v>6</v>
      </c>
      <c r="D262" t="s">
        <v>10</v>
      </c>
      <c r="E262">
        <v>13.9626895</v>
      </c>
    </row>
    <row r="263" spans="1:5" x14ac:dyDescent="0.3">
      <c r="A263" s="1">
        <v>37712</v>
      </c>
      <c r="B263" t="s">
        <v>5</v>
      </c>
      <c r="C263" t="s">
        <v>6</v>
      </c>
      <c r="D263" t="s">
        <v>10</v>
      </c>
      <c r="E263">
        <v>9.5245850999999995</v>
      </c>
    </row>
    <row r="264" spans="1:5" x14ac:dyDescent="0.3">
      <c r="A264" s="1">
        <v>37803</v>
      </c>
      <c r="B264" t="s">
        <v>5</v>
      </c>
      <c r="C264" t="s">
        <v>6</v>
      </c>
      <c r="D264" t="s">
        <v>10</v>
      </c>
      <c r="E264">
        <v>8.2581690000000005</v>
      </c>
    </row>
    <row r="265" spans="1:5" x14ac:dyDescent="0.3">
      <c r="A265" s="1">
        <v>37895</v>
      </c>
      <c r="B265" t="s">
        <v>5</v>
      </c>
      <c r="C265" t="s">
        <v>6</v>
      </c>
      <c r="D265" t="s">
        <v>10</v>
      </c>
      <c r="E265">
        <v>12.4728048</v>
      </c>
    </row>
    <row r="266" spans="1:5" x14ac:dyDescent="0.3">
      <c r="A266" s="1">
        <v>37987</v>
      </c>
      <c r="B266" t="s">
        <v>5</v>
      </c>
      <c r="C266" t="s">
        <v>6</v>
      </c>
      <c r="D266" t="s">
        <v>10</v>
      </c>
      <c r="E266">
        <v>18.0625879</v>
      </c>
    </row>
    <row r="267" spans="1:5" x14ac:dyDescent="0.3">
      <c r="A267" s="1">
        <v>38078</v>
      </c>
      <c r="B267" t="s">
        <v>5</v>
      </c>
      <c r="C267" t="s">
        <v>6</v>
      </c>
      <c r="D267" t="s">
        <v>10</v>
      </c>
      <c r="E267">
        <v>9.2317149000000001</v>
      </c>
    </row>
    <row r="268" spans="1:5" x14ac:dyDescent="0.3">
      <c r="A268" s="1">
        <v>38169</v>
      </c>
      <c r="B268" t="s">
        <v>5</v>
      </c>
      <c r="C268" t="s">
        <v>6</v>
      </c>
      <c r="D268" t="s">
        <v>10</v>
      </c>
      <c r="E268">
        <v>8.4718757999999994</v>
      </c>
    </row>
    <row r="269" spans="1:5" x14ac:dyDescent="0.3">
      <c r="A269" s="1">
        <v>38261</v>
      </c>
      <c r="B269" t="s">
        <v>5</v>
      </c>
      <c r="C269" t="s">
        <v>6</v>
      </c>
      <c r="D269" t="s">
        <v>10</v>
      </c>
      <c r="E269">
        <v>18.689287499999999</v>
      </c>
    </row>
    <row r="270" spans="1:5" x14ac:dyDescent="0.3">
      <c r="A270" s="1">
        <v>38353</v>
      </c>
      <c r="B270" t="s">
        <v>5</v>
      </c>
      <c r="C270" t="s">
        <v>6</v>
      </c>
      <c r="D270" t="s">
        <v>10</v>
      </c>
      <c r="E270">
        <v>16.634650100000002</v>
      </c>
    </row>
    <row r="271" spans="1:5" x14ac:dyDescent="0.3">
      <c r="A271" s="1">
        <v>38443</v>
      </c>
      <c r="B271" t="s">
        <v>5</v>
      </c>
      <c r="C271" t="s">
        <v>6</v>
      </c>
      <c r="D271" t="s">
        <v>10</v>
      </c>
      <c r="E271">
        <v>13.2389373</v>
      </c>
    </row>
    <row r="272" spans="1:5" x14ac:dyDescent="0.3">
      <c r="A272" s="1">
        <v>38534</v>
      </c>
      <c r="B272" t="s">
        <v>5</v>
      </c>
      <c r="C272" t="s">
        <v>6</v>
      </c>
      <c r="D272" t="s">
        <v>10</v>
      </c>
      <c r="E272">
        <v>7.6498917999999998</v>
      </c>
    </row>
    <row r="273" spans="1:5" x14ac:dyDescent="0.3">
      <c r="A273" s="1">
        <v>38626</v>
      </c>
      <c r="B273" t="s">
        <v>5</v>
      </c>
      <c r="C273" t="s">
        <v>6</v>
      </c>
      <c r="D273" t="s">
        <v>10</v>
      </c>
      <c r="E273">
        <v>6.379321</v>
      </c>
    </row>
    <row r="274" spans="1:5" x14ac:dyDescent="0.3">
      <c r="A274" s="1">
        <v>38718</v>
      </c>
      <c r="B274" t="s">
        <v>5</v>
      </c>
      <c r="C274" t="s">
        <v>6</v>
      </c>
      <c r="D274" t="s">
        <v>10</v>
      </c>
      <c r="E274">
        <v>17.718558000000002</v>
      </c>
    </row>
    <row r="275" spans="1:5" x14ac:dyDescent="0.3">
      <c r="A275" s="1">
        <v>38808</v>
      </c>
      <c r="B275" t="s">
        <v>5</v>
      </c>
      <c r="C275" t="s">
        <v>6</v>
      </c>
      <c r="D275" t="s">
        <v>10</v>
      </c>
      <c r="E275">
        <v>5.2353300000000003</v>
      </c>
    </row>
    <row r="276" spans="1:5" x14ac:dyDescent="0.3">
      <c r="A276" s="1">
        <v>38899</v>
      </c>
      <c r="B276" t="s">
        <v>5</v>
      </c>
      <c r="C276" t="s">
        <v>6</v>
      </c>
      <c r="D276" t="s">
        <v>10</v>
      </c>
      <c r="E276">
        <v>3.1347209999999999</v>
      </c>
    </row>
    <row r="277" spans="1:5" x14ac:dyDescent="0.3">
      <c r="A277" s="1">
        <v>38991</v>
      </c>
      <c r="B277" t="s">
        <v>5</v>
      </c>
      <c r="C277" t="s">
        <v>6</v>
      </c>
      <c r="D277" t="s">
        <v>10</v>
      </c>
      <c r="E277">
        <v>4.512848</v>
      </c>
    </row>
    <row r="278" spans="1:5" x14ac:dyDescent="0.3">
      <c r="A278" s="1">
        <v>39083</v>
      </c>
      <c r="B278" t="s">
        <v>5</v>
      </c>
      <c r="C278" t="s">
        <v>6</v>
      </c>
      <c r="D278" t="s">
        <v>10</v>
      </c>
      <c r="E278">
        <v>10.054033799999999</v>
      </c>
    </row>
    <row r="279" spans="1:5" x14ac:dyDescent="0.3">
      <c r="A279" s="1">
        <v>39173</v>
      </c>
      <c r="B279" t="s">
        <v>5</v>
      </c>
      <c r="C279" t="s">
        <v>6</v>
      </c>
      <c r="D279" t="s">
        <v>10</v>
      </c>
      <c r="E279">
        <v>11.615966800000001</v>
      </c>
    </row>
    <row r="280" spans="1:5" x14ac:dyDescent="0.3">
      <c r="A280" s="1">
        <v>39264</v>
      </c>
      <c r="B280" t="s">
        <v>5</v>
      </c>
      <c r="C280" t="s">
        <v>6</v>
      </c>
      <c r="D280" t="s">
        <v>10</v>
      </c>
      <c r="E280">
        <v>4.8675989</v>
      </c>
    </row>
    <row r="281" spans="1:5" x14ac:dyDescent="0.3">
      <c r="A281" s="1">
        <v>39356</v>
      </c>
      <c r="B281" t="s">
        <v>5</v>
      </c>
      <c r="C281" t="s">
        <v>6</v>
      </c>
      <c r="D281" t="s">
        <v>10</v>
      </c>
      <c r="E281">
        <v>7.7301563</v>
      </c>
    </row>
    <row r="282" spans="1:5" x14ac:dyDescent="0.3">
      <c r="A282" s="1">
        <v>39448</v>
      </c>
      <c r="B282" t="s">
        <v>5</v>
      </c>
      <c r="C282" t="s">
        <v>6</v>
      </c>
      <c r="D282" t="s">
        <v>10</v>
      </c>
      <c r="E282">
        <v>14.9398921</v>
      </c>
    </row>
    <row r="283" spans="1:5" x14ac:dyDescent="0.3">
      <c r="A283" s="1">
        <v>39539</v>
      </c>
      <c r="B283" t="s">
        <v>5</v>
      </c>
      <c r="C283" t="s">
        <v>6</v>
      </c>
      <c r="D283" t="s">
        <v>10</v>
      </c>
      <c r="E283">
        <v>7.7564536999999998</v>
      </c>
    </row>
    <row r="284" spans="1:5" x14ac:dyDescent="0.3">
      <c r="A284" s="1">
        <v>39630</v>
      </c>
      <c r="B284" t="s">
        <v>5</v>
      </c>
      <c r="C284" t="s">
        <v>6</v>
      </c>
      <c r="D284" t="s">
        <v>10</v>
      </c>
      <c r="E284">
        <v>3.7211873999999998</v>
      </c>
    </row>
    <row r="285" spans="1:5" x14ac:dyDescent="0.3">
      <c r="A285" s="1">
        <v>39722</v>
      </c>
      <c r="B285" t="s">
        <v>5</v>
      </c>
      <c r="C285" t="s">
        <v>6</v>
      </c>
      <c r="D285" t="s">
        <v>10</v>
      </c>
      <c r="E285">
        <v>8.7423213000000004</v>
      </c>
    </row>
    <row r="286" spans="1:5" x14ac:dyDescent="0.3">
      <c r="A286" s="1">
        <v>39814</v>
      </c>
      <c r="B286" t="s">
        <v>5</v>
      </c>
      <c r="C286" t="s">
        <v>6</v>
      </c>
      <c r="D286" t="s">
        <v>10</v>
      </c>
      <c r="E286">
        <v>12.3142183</v>
      </c>
    </row>
    <row r="287" spans="1:5" x14ac:dyDescent="0.3">
      <c r="A287" s="1">
        <v>39904</v>
      </c>
      <c r="B287" t="s">
        <v>5</v>
      </c>
      <c r="C287" t="s">
        <v>6</v>
      </c>
      <c r="D287" t="s">
        <v>10</v>
      </c>
      <c r="E287">
        <v>3.4349702999999998</v>
      </c>
    </row>
    <row r="288" spans="1:5" x14ac:dyDescent="0.3">
      <c r="A288" s="1">
        <v>39995</v>
      </c>
      <c r="B288" t="s">
        <v>5</v>
      </c>
      <c r="C288" t="s">
        <v>6</v>
      </c>
      <c r="D288" t="s">
        <v>10</v>
      </c>
      <c r="E288">
        <v>4.1207519000000001</v>
      </c>
    </row>
    <row r="289" spans="1:5" x14ac:dyDescent="0.3">
      <c r="A289" s="1">
        <v>40087</v>
      </c>
      <c r="B289" t="s">
        <v>5</v>
      </c>
      <c r="C289" t="s">
        <v>6</v>
      </c>
      <c r="D289" t="s">
        <v>10</v>
      </c>
      <c r="E289">
        <v>4.7460819000000001</v>
      </c>
    </row>
    <row r="290" spans="1:5" x14ac:dyDescent="0.3">
      <c r="A290" s="1">
        <v>40179</v>
      </c>
      <c r="B290" t="s">
        <v>5</v>
      </c>
      <c r="C290" t="s">
        <v>6</v>
      </c>
      <c r="D290" t="s">
        <v>10</v>
      </c>
      <c r="E290">
        <v>10.118262700000001</v>
      </c>
    </row>
    <row r="291" spans="1:5" x14ac:dyDescent="0.3">
      <c r="A291" s="1">
        <v>40269</v>
      </c>
      <c r="B291" t="s">
        <v>5</v>
      </c>
      <c r="C291" t="s">
        <v>6</v>
      </c>
      <c r="D291" t="s">
        <v>10</v>
      </c>
      <c r="E291">
        <v>5.2978253999999998</v>
      </c>
    </row>
    <row r="292" spans="1:5" x14ac:dyDescent="0.3">
      <c r="A292" s="1">
        <v>40360</v>
      </c>
      <c r="B292" t="s">
        <v>5</v>
      </c>
      <c r="C292" t="s">
        <v>6</v>
      </c>
      <c r="D292" t="s">
        <v>10</v>
      </c>
      <c r="E292">
        <v>8.0597513000000003</v>
      </c>
    </row>
    <row r="293" spans="1:5" x14ac:dyDescent="0.3">
      <c r="A293" s="1">
        <v>40452</v>
      </c>
      <c r="B293" t="s">
        <v>5</v>
      </c>
      <c r="C293" t="s">
        <v>6</v>
      </c>
      <c r="D293" t="s">
        <v>10</v>
      </c>
      <c r="E293">
        <v>7.7008830000000001</v>
      </c>
    </row>
    <row r="294" spans="1:5" x14ac:dyDescent="0.3">
      <c r="A294" s="1">
        <v>40544</v>
      </c>
      <c r="B294" t="s">
        <v>5</v>
      </c>
      <c r="C294" t="s">
        <v>6</v>
      </c>
      <c r="D294" t="s">
        <v>10</v>
      </c>
      <c r="E294">
        <v>9.8394607999999995</v>
      </c>
    </row>
    <row r="295" spans="1:5" x14ac:dyDescent="0.3">
      <c r="A295" s="1">
        <v>40634</v>
      </c>
      <c r="B295" t="s">
        <v>5</v>
      </c>
      <c r="C295" t="s">
        <v>6</v>
      </c>
      <c r="D295" t="s">
        <v>10</v>
      </c>
      <c r="E295">
        <v>8.7937721</v>
      </c>
    </row>
    <row r="296" spans="1:5" x14ac:dyDescent="0.3">
      <c r="A296" s="1">
        <v>40725</v>
      </c>
      <c r="B296" t="s">
        <v>5</v>
      </c>
      <c r="C296" t="s">
        <v>6</v>
      </c>
      <c r="D296" t="s">
        <v>10</v>
      </c>
      <c r="E296">
        <v>9.9256145</v>
      </c>
    </row>
    <row r="297" spans="1:5" x14ac:dyDescent="0.3">
      <c r="A297" s="1">
        <v>40817</v>
      </c>
      <c r="B297" t="s">
        <v>5</v>
      </c>
      <c r="C297" t="s">
        <v>6</v>
      </c>
      <c r="D297" t="s">
        <v>10</v>
      </c>
      <c r="E297">
        <v>6.7751128999999999</v>
      </c>
    </row>
    <row r="298" spans="1:5" x14ac:dyDescent="0.3">
      <c r="A298" s="1">
        <v>40909</v>
      </c>
      <c r="B298" t="s">
        <v>5</v>
      </c>
      <c r="C298" t="s">
        <v>6</v>
      </c>
      <c r="D298" t="s">
        <v>10</v>
      </c>
      <c r="E298">
        <v>18.841194900000001</v>
      </c>
    </row>
    <row r="299" spans="1:5" x14ac:dyDescent="0.3">
      <c r="A299" s="1">
        <v>41000</v>
      </c>
      <c r="B299" t="s">
        <v>5</v>
      </c>
      <c r="C299" t="s">
        <v>6</v>
      </c>
      <c r="D299" t="s">
        <v>10</v>
      </c>
      <c r="E299">
        <v>7.0917627000000003</v>
      </c>
    </row>
    <row r="300" spans="1:5" x14ac:dyDescent="0.3">
      <c r="A300" s="1">
        <v>41091</v>
      </c>
      <c r="B300" t="s">
        <v>5</v>
      </c>
      <c r="C300" t="s">
        <v>6</v>
      </c>
      <c r="D300" t="s">
        <v>10</v>
      </c>
      <c r="E300">
        <v>5.0244207000000003</v>
      </c>
    </row>
    <row r="301" spans="1:5" x14ac:dyDescent="0.3">
      <c r="A301" s="1">
        <v>41183</v>
      </c>
      <c r="B301" t="s">
        <v>5</v>
      </c>
      <c r="C301" t="s">
        <v>6</v>
      </c>
      <c r="D301" t="s">
        <v>10</v>
      </c>
      <c r="E301">
        <v>2.5230708000000002</v>
      </c>
    </row>
    <row r="302" spans="1:5" x14ac:dyDescent="0.3">
      <c r="A302" s="1">
        <v>41275</v>
      </c>
      <c r="B302" t="s">
        <v>5</v>
      </c>
      <c r="C302" t="s">
        <v>6</v>
      </c>
      <c r="D302" t="s">
        <v>10</v>
      </c>
      <c r="E302">
        <v>6.9916885000000004</v>
      </c>
    </row>
    <row r="303" spans="1:5" x14ac:dyDescent="0.3">
      <c r="A303" s="1">
        <v>41365</v>
      </c>
      <c r="B303" t="s">
        <v>5</v>
      </c>
      <c r="C303" t="s">
        <v>6</v>
      </c>
      <c r="D303" t="s">
        <v>10</v>
      </c>
      <c r="E303">
        <v>7.9640310999999997</v>
      </c>
    </row>
    <row r="304" spans="1:5" x14ac:dyDescent="0.3">
      <c r="A304" s="1">
        <v>41456</v>
      </c>
      <c r="B304" t="s">
        <v>5</v>
      </c>
      <c r="C304" t="s">
        <v>6</v>
      </c>
      <c r="D304" t="s">
        <v>10</v>
      </c>
      <c r="E304">
        <v>4.2086123999999998</v>
      </c>
    </row>
    <row r="305" spans="1:5" x14ac:dyDescent="0.3">
      <c r="A305" s="1">
        <v>41548</v>
      </c>
      <c r="B305" t="s">
        <v>5</v>
      </c>
      <c r="C305" t="s">
        <v>6</v>
      </c>
      <c r="D305" t="s">
        <v>10</v>
      </c>
      <c r="E305">
        <v>4.1254321000000003</v>
      </c>
    </row>
    <row r="306" spans="1:5" x14ac:dyDescent="0.3">
      <c r="A306" s="1">
        <v>41640</v>
      </c>
      <c r="B306" t="s">
        <v>5</v>
      </c>
      <c r="C306" t="s">
        <v>6</v>
      </c>
      <c r="D306" t="s">
        <v>10</v>
      </c>
      <c r="E306">
        <v>11.148316400000001</v>
      </c>
    </row>
    <row r="307" spans="1:5" x14ac:dyDescent="0.3">
      <c r="A307" s="1">
        <v>41730</v>
      </c>
      <c r="B307" t="s">
        <v>5</v>
      </c>
      <c r="C307" t="s">
        <v>6</v>
      </c>
      <c r="D307" t="s">
        <v>10</v>
      </c>
      <c r="E307">
        <v>7.6917572999999999</v>
      </c>
    </row>
    <row r="308" spans="1:5" x14ac:dyDescent="0.3">
      <c r="A308" s="1">
        <v>41821</v>
      </c>
      <c r="B308" t="s">
        <v>5</v>
      </c>
      <c r="C308" t="s">
        <v>6</v>
      </c>
      <c r="D308" t="s">
        <v>10</v>
      </c>
      <c r="E308">
        <v>6.3746188999999998</v>
      </c>
    </row>
    <row r="309" spans="1:5" x14ac:dyDescent="0.3">
      <c r="A309" s="1">
        <v>41913</v>
      </c>
      <c r="B309" t="s">
        <v>5</v>
      </c>
      <c r="C309" t="s">
        <v>6</v>
      </c>
      <c r="D309" t="s">
        <v>10</v>
      </c>
      <c r="E309">
        <v>9.9561182000000006</v>
      </c>
    </row>
    <row r="310" spans="1:5" x14ac:dyDescent="0.3">
      <c r="A310" s="1">
        <v>42005</v>
      </c>
      <c r="B310" t="s">
        <v>5</v>
      </c>
      <c r="C310" t="s">
        <v>6</v>
      </c>
      <c r="D310" t="s">
        <v>10</v>
      </c>
      <c r="E310">
        <v>16.970572700000002</v>
      </c>
    </row>
    <row r="311" spans="1:5" x14ac:dyDescent="0.3">
      <c r="A311" s="1">
        <v>42095</v>
      </c>
      <c r="B311" t="s">
        <v>5</v>
      </c>
      <c r="C311" t="s">
        <v>6</v>
      </c>
      <c r="D311" t="s">
        <v>10</v>
      </c>
      <c r="E311">
        <v>6.2889055999999997</v>
      </c>
    </row>
    <row r="312" spans="1:5" x14ac:dyDescent="0.3">
      <c r="A312" s="1">
        <v>42186</v>
      </c>
      <c r="B312" t="s">
        <v>5</v>
      </c>
      <c r="C312" t="s">
        <v>6</v>
      </c>
      <c r="D312" t="s">
        <v>10</v>
      </c>
      <c r="E312">
        <v>5.4480633000000003</v>
      </c>
    </row>
    <row r="313" spans="1:5" x14ac:dyDescent="0.3">
      <c r="A313" s="1">
        <v>42278</v>
      </c>
      <c r="B313" t="s">
        <v>5</v>
      </c>
      <c r="C313" t="s">
        <v>6</v>
      </c>
      <c r="D313" t="s">
        <v>10</v>
      </c>
      <c r="E313">
        <v>16.4508282</v>
      </c>
    </row>
    <row r="314" spans="1:5" x14ac:dyDescent="0.3">
      <c r="A314" s="1">
        <v>42370</v>
      </c>
      <c r="B314" t="s">
        <v>5</v>
      </c>
      <c r="C314" t="s">
        <v>6</v>
      </c>
      <c r="D314" t="s">
        <v>10</v>
      </c>
      <c r="E314">
        <v>12.219517099999999</v>
      </c>
    </row>
    <row r="315" spans="1:5" x14ac:dyDescent="0.3">
      <c r="A315" s="1">
        <v>42461</v>
      </c>
      <c r="B315" t="s">
        <v>5</v>
      </c>
      <c r="C315" t="s">
        <v>6</v>
      </c>
      <c r="D315" t="s">
        <v>10</v>
      </c>
      <c r="E315">
        <v>0.78739879999999995</v>
      </c>
    </row>
    <row r="316" spans="1:5" x14ac:dyDescent="0.3">
      <c r="A316" s="1">
        <v>42552</v>
      </c>
      <c r="B316" t="s">
        <v>5</v>
      </c>
      <c r="C316" t="s">
        <v>6</v>
      </c>
      <c r="D316" t="s">
        <v>10</v>
      </c>
      <c r="E316">
        <v>15.397951300000001</v>
      </c>
    </row>
    <row r="317" spans="1:5" x14ac:dyDescent="0.3">
      <c r="A317" s="1">
        <v>42644</v>
      </c>
      <c r="B317" t="s">
        <v>5</v>
      </c>
      <c r="C317" t="s">
        <v>6</v>
      </c>
      <c r="D317" t="s">
        <v>10</v>
      </c>
      <c r="E317">
        <v>15.449081400000001</v>
      </c>
    </row>
    <row r="318" spans="1:5" x14ac:dyDescent="0.3">
      <c r="A318" s="1">
        <v>42736</v>
      </c>
      <c r="B318" t="s">
        <v>5</v>
      </c>
      <c r="C318" t="s">
        <v>6</v>
      </c>
      <c r="D318" t="s">
        <v>10</v>
      </c>
      <c r="E318">
        <v>16.1105251</v>
      </c>
    </row>
    <row r="319" spans="1:5" x14ac:dyDescent="0.3">
      <c r="A319" s="1">
        <v>42826</v>
      </c>
      <c r="B319" t="s">
        <v>5</v>
      </c>
      <c r="C319" t="s">
        <v>6</v>
      </c>
      <c r="D319" t="s">
        <v>10</v>
      </c>
      <c r="E319">
        <v>7.5675049000000003</v>
      </c>
    </row>
    <row r="320" spans="1:5" x14ac:dyDescent="0.3">
      <c r="A320" s="1">
        <v>42917</v>
      </c>
      <c r="B320" t="s">
        <v>5</v>
      </c>
      <c r="C320" t="s">
        <v>6</v>
      </c>
      <c r="D320" t="s">
        <v>10</v>
      </c>
      <c r="E320">
        <v>2.2427944000000002</v>
      </c>
    </row>
    <row r="321" spans="1:5" x14ac:dyDescent="0.3">
      <c r="A321" s="1">
        <v>43009</v>
      </c>
      <c r="B321" t="s">
        <v>5</v>
      </c>
      <c r="C321" t="s">
        <v>6</v>
      </c>
      <c r="D321" t="s">
        <v>10</v>
      </c>
      <c r="E321">
        <v>18.537170100000001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k H Q 8 W m M q j Z m k A A A A 9 g A A A B I A H A B D b 2 5 m a W c v U G F j a 2 F n Z S 5 4 b W w g o h g A K K A U A A A A A A A A A A A A A A A A A A A A A A A A A A A A h Y 9 L D o I w G I S v Q r q n D 0 h 8 k J + y c C u J i Y l h 2 5 Q K j V A M L Z a 7 u f B I X k G M o u 5 c z j f f Y u Z + v U E 2 t k 1 w U b 3 V n U k R w x Q F y s i u 1 K Z K 0 e C O 4 Q p l H H Z C n k S l g k k 2 N h l t m a L a u X N C i P c e + x h 3 f U U i S h k p 8 u 1 e 1 q o V 6 C P r / 3 K o j X X C S I U 4 H F 5 j e I R Z v M Z s u c A U y A w h 1 + Y r R N P e Z / s D Y T M 0 b u g V V z b M C y B z B P L + w B 9 Q S w M E F A A C A A g A k H Q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0 P F p n m w E U / g A A A M I B A A A T A B w A R m 9 y b X V s Y X M v U 2 V j d G l v b j E u b S C i G A A o o B Q A A A A A A A A A A A A A A A A A A A A A A A A A A A B 9 j 0 F r w z A M h e + B / A f h X R I w g Z 5 L T 9 l u Y + u W w A 4 h B y V R O 9 P Y D r Y y u o X 8 9 3 n N 2 o 0 V 5 o M M 7 z 1 J n z y 1 r K y B Y v l X 6 z i K I / + K j j o o s e l x B R v o i e M I w n t 0 a k 8 m K H f H l v o s H 5 0 j w y / W H R p r D 0 k 6 V Q + o a S O W T l H P V W 4 N h 0 g t l w E 3 o l S D h R Z 1 o 7 C z I o z 6 y l J W O j R + Z 5 3 O b T 9 q U 7 4 P 5 J N l n Z w m 8 T S i Y 3 J C A g c H O m R i p W m W M I l n 2 g f y s 8 V 0 5 J N c c A h d q d v R D d Z f 6 6 V T g z + r Z t Q N u X l O L 9 Q L F U K n D G r 1 g R 3 + o G / V m + X k 7 2 U S 7 p X n 7 D Y U Z d p r v / o m q V M J v 6 g u I K f u Y t R p H C n z D 8 b 6 E 1 B L A Q I t A B Q A A g A I A J B 0 P F p j K o 2 Z p A A A A P Y A A A A S A A A A A A A A A A A A A A A A A A A A A A B D b 2 5 m a W c v U G F j a 2 F n Z S 5 4 b W x Q S w E C L Q A U A A I A C A C Q d D x a D 8 r p q 6 Q A A A D p A A A A E w A A A A A A A A A A A A A A A A D w A A A A W 0 N v b n R l b n R f V H l w Z X N d L n h t b F B L A Q I t A B Q A A g A I A J B 0 P F p n m w E U / g A A A M I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M A A A A A A A A I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O T h k M G Y 3 L T A y M z Q t N D c y M S 1 i O T M 3 L T g x N m Y 4 N m I x N T c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I w O j M 2 O j M z L j U 1 M j c x N j V a I i A v P j x F b n R y e S B U e X B l P S J G a W x s Q 2 9 s d W 1 u V H l w Z X M i I F Z h b H V l P S J z Q n d Z R 0 J R V U Z C U T 0 9 I i A v P j x F b n R y e S B U e X B l P S J G a W x s Q 2 9 s d W 1 u T m F t Z X M i I F Z h b H V l P S J z W y Z x d W 9 0 O 1 F 1 Y X J 0 Z X I m c X V v d D s s J n F 1 b 3 Q 7 U m V n a W 9 u J n F 1 b 3 Q 7 L C Z x d W 9 0 O 1 N 0 Y X R l J n F 1 b 3 Q 7 L C Z x d W 9 0 O 0 J 1 c 2 l u Z X N z J n F 1 b 3 Q 7 L C Z x d W 9 0 O 0 h v b G l k Y X k m c X V v d D s s J n F 1 b 3 Q 7 T 3 R o Z X I m c X V v d D s s J n F 1 b 3 Q 7 V m l z a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X V h c n R l c i w w f S Z x d W 9 0 O y w m c X V v d D t T Z W N 0 a W 9 u M S 9 U Y W J s Y T E v Q X V 0 b 1 J l b W 9 2 Z W R D b 2 x 1 b W 5 z M S 5 7 U m V n a W 9 u L D F 9 J n F 1 b 3 Q 7 L C Z x d W 9 0 O 1 N l Y 3 R p b 2 4 x L 1 R h Y m x h M S 9 B d X R v U m V t b 3 Z l Z E N v b H V t b n M x L n t T d G F 0 Z S w y f S Z x d W 9 0 O y w m c X V v d D t T Z W N 0 a W 9 u M S 9 U Y W J s Y T E v Q X V 0 b 1 J l b W 9 2 Z W R D b 2 x 1 b W 5 z M S 5 7 Q n V z a W 5 l c 3 M s M 3 0 m c X V v d D s s J n F 1 b 3 Q 7 U 2 V j d G l v b j E v V G F i b G E x L 0 F 1 d G 9 S Z W 1 v d m V k Q 2 9 s d W 1 u c z E u e 0 h v b G l k Y X k s N H 0 m c X V v d D s s J n F 1 b 3 Q 7 U 2 V j d G l v b j E v V G F i b G E x L 0 F 1 d G 9 S Z W 1 v d m V k Q 2 9 s d W 1 u c z E u e 0 9 0 a G V y L D V 9 J n F 1 b 3 Q 7 L C Z x d W 9 0 O 1 N l Y 3 R p b 2 4 x L 1 R h Y m x h M S 9 B d X R v U m V t b 3 Z l Z E N v b H V t b n M x L n t W a X N p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Q X V 0 b 1 J l b W 9 2 Z W R D b 2 x 1 b W 5 z M S 5 7 U X V h c n R l c i w w f S Z x d W 9 0 O y w m c X V v d D t T Z W N 0 a W 9 u M S 9 U Y W J s Y T E v Q X V 0 b 1 J l b W 9 2 Z W R D b 2 x 1 b W 5 z M S 5 7 U m V n a W 9 u L D F 9 J n F 1 b 3 Q 7 L C Z x d W 9 0 O 1 N l Y 3 R p b 2 4 x L 1 R h Y m x h M S 9 B d X R v U m V t b 3 Z l Z E N v b H V t b n M x L n t T d G F 0 Z S w y f S Z x d W 9 0 O y w m c X V v d D t T Z W N 0 a W 9 u M S 9 U Y W J s Y T E v Q X V 0 b 1 J l b W 9 2 Z W R D b 2 x 1 b W 5 z M S 5 7 Q n V z a W 5 l c 3 M s M 3 0 m c X V v d D s s J n F 1 b 3 Q 7 U 2 V j d G l v b j E v V G F i b G E x L 0 F 1 d G 9 S Z W 1 v d m V k Q 2 9 s d W 1 u c z E u e 0 h v b G l k Y X k s N H 0 m c X V v d D s s J n F 1 b 3 Q 7 U 2 V j d G l v b j E v V G F i b G E x L 0 F 1 d G 9 S Z W 1 v d m V k Q 2 9 s d W 1 u c z E u e 0 9 0 a G V y L D V 9 J n F 1 b 3 Q 7 L C Z x d W 9 0 O 1 N l Y 3 R p b 2 4 x L 1 R h Y m x h M S 9 B d X R v U m V t b 3 Z l Z E N v b H V t b n M x L n t W a X N p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C d h C t e l S U + 0 R 8 K l u + G O P A A A A A A C A A A A A A A Q Z g A A A A E A A C A A A A C M d X 3 V S v g i a W o 4 A f 0 c P Q 4 x U u I l t y D y k O N x + c x q 0 W Y h e A A A A A A O g A A A A A I A A C A A A A A Z z 1 / + q 5 g n k 7 X c y e e x i l 2 L I 6 c t A j z r N t 3 8 X B T j I V r D S F A A A A A 1 V S y k T p U Z C c O I J q a + l Z H 8 0 + V 0 p + W j z r p 6 u c Y r Y a K g P Z Z 4 X W V 3 M C Y l d i K 9 l Z O 3 Z m I w x g t X D 9 G d b 5 N z x n 0 Z s c S l W q 7 G r 0 A G H o y O g b w t X 8 e v o k A A A A B j 1 C N / u S W c Z f T B l J V A n z 9 J X H N U / R L Z s q + p g n T i b 6 5 E f p L q J E x X T 2 f r x Y t O U I R C o 0 p K z t P f O 9 R 4 d K N k l z s H E o Y U < / D a t a M a s h u p > 
</file>

<file path=customXml/itemProps1.xml><?xml version="1.0" encoding="utf-8"?>
<ds:datastoreItem xmlns:ds="http://schemas.openxmlformats.org/officeDocument/2006/customXml" ds:itemID="{E62E7442-50D5-4579-9C33-44FCE1B5D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tasmania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GOMEZ JIMENEZ, SAMUEL</cp:lastModifiedBy>
  <dcterms:created xsi:type="dcterms:W3CDTF">2025-01-28T20:54:51Z</dcterms:created>
  <dcterms:modified xsi:type="dcterms:W3CDTF">2025-01-28T21:00:31Z</dcterms:modified>
</cp:coreProperties>
</file>