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时间线" sheetId="2" r:id="rId1"/>
    <sheet name="项目明细" sheetId="7" r:id="rId2"/>
  </sheets>
  <definedNames>
    <definedName name="_xlnm.Print_Area" localSheetId="0">时间线!$A:$N</definedName>
    <definedName name="_xlnm.Print_Titles" localSheetId="0">时间线!#REF!</definedName>
  </definedNames>
  <calcPr calcId="144525"/>
</workbook>
</file>

<file path=xl/sharedStrings.xml><?xml version="1.0" encoding="utf-8"?>
<sst xmlns="http://schemas.openxmlformats.org/spreadsheetml/2006/main" count="87" uniqueCount="61">
  <si>
    <t>深圳点宽网络科技有限公司</t>
  </si>
  <si>
    <t>digquant.com</t>
  </si>
  <si>
    <t>此模板的使用提示</t>
  </si>
  <si>
    <t>•  在编辑数据表时插入和删除整行</t>
  </si>
  <si>
    <t>•  请勿将标签列留空</t>
  </si>
  <si>
    <t>•  设置水平轴的格式，以设置最大/最小边界</t>
  </si>
  <si>
    <t>•  输入一个介于 -100 至 50 之间的纵向位置</t>
  </si>
  <si>
    <t>•  格式单个数据标签或标记的格式，突出显示特定事件</t>
  </si>
  <si>
    <t>•  阅读表格标题行中的单元格批注，了解详细信息</t>
  </si>
  <si>
    <t>其他备注</t>
  </si>
  <si>
    <t>•  里程碑引导线是 Y 误差线</t>
  </si>
  <si>
    <t>•  任务引导线是 Y 误差线</t>
  </si>
  <si>
    <t>•  任务持续时间是 X 误差线</t>
  </si>
  <si>
    <t>任务</t>
  </si>
  <si>
    <t>开始日期</t>
  </si>
  <si>
    <t>结束日期</t>
  </si>
  <si>
    <t>持续时间</t>
  </si>
  <si>
    <t>标签</t>
  </si>
  <si>
    <t>负责人</t>
  </si>
  <si>
    <t>时间进度</t>
  </si>
  <si>
    <t>备注</t>
  </si>
  <si>
    <t>实际开始时间</t>
  </si>
  <si>
    <t>实际结束时间</t>
  </si>
  <si>
    <t>实际时间</t>
  </si>
  <si>
    <t>纵向位置</t>
  </si>
  <si>
    <t>纵向线</t>
  </si>
  <si>
    <t>甲方，乙方</t>
  </si>
  <si>
    <t>已结束</t>
  </si>
  <si>
    <t>甲方</t>
  </si>
  <si>
    <t>乙方</t>
  </si>
  <si>
    <t>序号</t>
  </si>
  <si>
    <t>任务分类</t>
  </si>
  <si>
    <t>任务说明</t>
  </si>
  <si>
    <t>任务描述</t>
  </si>
  <si>
    <t>Milestone 3</t>
  </si>
  <si>
    <t>后台开发</t>
  </si>
  <si>
    <t>房源管理</t>
  </si>
  <si>
    <r>
      <rPr>
        <sz val="11"/>
        <color theme="1"/>
        <rFont val="等线"/>
        <charset val="134"/>
        <scheme val="minor"/>
      </rPr>
      <t>1，房源录入
2，房源买卖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  <scheme val="minor"/>
      </rPr>
      <t>，指派经纪人</t>
    </r>
  </si>
  <si>
    <t>用户管理</t>
  </si>
  <si>
    <r>
      <rPr>
        <sz val="11"/>
        <color theme="1"/>
        <rFont val="等线"/>
        <charset val="134"/>
        <scheme val="minor"/>
      </rPr>
      <t>1，普通用户管理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，业主管理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  <scheme val="minor"/>
      </rPr>
      <t>，经纪人管理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  <scheme val="minor"/>
      </rPr>
      <t>，平台管理员管理</t>
    </r>
  </si>
  <si>
    <t>权限管理</t>
  </si>
  <si>
    <t>1，权限管理</t>
  </si>
  <si>
    <t>开发商管理</t>
  </si>
  <si>
    <r>
      <rPr>
        <sz val="11"/>
        <color theme="1"/>
        <rFont val="等线"/>
        <charset val="134"/>
        <scheme val="minor"/>
      </rPr>
      <t>1，开发商邀请注册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2，小区管理</t>
    </r>
  </si>
  <si>
    <t>合同管理</t>
  </si>
  <si>
    <r>
      <rPr>
        <sz val="11"/>
        <color theme="1"/>
        <rFont val="等线"/>
        <charset val="134"/>
        <scheme val="minor"/>
      </rPr>
      <t>1，租房合同管理
2，委托平台合同管理
3，买房合同管理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4，使用须知管理</t>
    </r>
  </si>
  <si>
    <t>内容管理</t>
  </si>
  <si>
    <r>
      <rPr>
        <sz val="11"/>
        <color theme="1"/>
        <rFont val="等线"/>
        <charset val="134"/>
        <scheme val="minor"/>
      </rPr>
      <t>1，菜单管理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2，轮播图管理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3，广告管理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4，标签管理</t>
    </r>
    <r>
      <rPr>
        <sz val="11"/>
        <color theme="1"/>
        <rFont val="Microsoft YaHei UI"/>
        <charset val="134"/>
      </rPr>
      <t xml:space="preserve">
5，用户收藏房源管理</t>
    </r>
  </si>
  <si>
    <t>财务记录</t>
  </si>
  <si>
    <r>
      <rPr>
        <sz val="11"/>
        <color theme="1"/>
        <rFont val="Microsoft YaHei UI"/>
        <charset val="134"/>
      </rPr>
      <t xml:space="preserve">
1</t>
    </r>
    <r>
      <rPr>
        <sz val="11"/>
        <color theme="1"/>
        <rFont val="等线"/>
        <charset val="134"/>
        <scheme val="minor"/>
      </rPr>
      <t>，佣金提取记录</t>
    </r>
    <r>
      <rPr>
        <sz val="11"/>
        <color theme="1"/>
        <rFont val="Microsoft YaHei UI"/>
        <charset val="134"/>
      </rPr>
      <t xml:space="preserve">
2，买卖房屋打款记录
3</t>
    </r>
    <r>
      <rPr>
        <sz val="11"/>
        <color theme="1"/>
        <rFont val="等线"/>
        <charset val="134"/>
        <scheme val="minor"/>
      </rPr>
      <t>，开发商收款账号管理</t>
    </r>
  </si>
  <si>
    <t>积分管理</t>
  </si>
  <si>
    <t>1，经纪人积分规则/权益/升级/降级</t>
  </si>
  <si>
    <t>确权管理</t>
  </si>
  <si>
    <t>1，房屋确权
2，绑定钱包</t>
  </si>
  <si>
    <t>管理端开发</t>
  </si>
  <si>
    <r>
      <rPr>
        <sz val="11"/>
        <color theme="1"/>
        <rFont val="等线"/>
        <charset val="134"/>
        <scheme val="minor"/>
      </rPr>
      <t>1，房源录入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</rPr>
      <t>2</t>
    </r>
    <r>
      <rPr>
        <sz val="11"/>
        <color theme="1"/>
        <rFont val="Microsoft YaHei UI"/>
        <charset val="134"/>
      </rPr>
      <t xml:space="preserve">，房源买卖
</t>
    </r>
  </si>
  <si>
    <r>
      <rPr>
        <sz val="11"/>
        <color theme="1"/>
        <rFont val="等线"/>
        <charset val="134"/>
        <scheme val="minor"/>
      </rPr>
      <t>1，普通用户管理
2，业主管理</t>
    </r>
    <r>
      <rPr>
        <sz val="11"/>
        <color theme="1"/>
        <rFont val="Microsoft YaHei UI"/>
        <charset val="134"/>
      </rPr>
      <t xml:space="preserve">
3</t>
    </r>
    <r>
      <rPr>
        <sz val="11"/>
        <color theme="1"/>
        <rFont val="等线"/>
        <charset val="134"/>
        <scheme val="minor"/>
      </rPr>
      <t>，经纪人管理</t>
    </r>
    <r>
      <rPr>
        <sz val="11"/>
        <color theme="1"/>
        <rFont val="Microsoft YaHei UI"/>
        <charset val="134"/>
      </rPr>
      <t xml:space="preserve">
4</t>
    </r>
    <r>
      <rPr>
        <sz val="11"/>
        <color theme="1"/>
        <rFont val="等线"/>
        <charset val="134"/>
        <scheme val="minor"/>
      </rPr>
      <t>，平台管理员管理</t>
    </r>
  </si>
  <si>
    <r>
      <rPr>
        <sz val="11"/>
        <color theme="1"/>
        <rFont val="等线"/>
        <charset val="134"/>
        <scheme val="minor"/>
      </rPr>
      <t>1，委托平台合同管理
2，买房合同管理</t>
    </r>
    <r>
      <rPr>
        <sz val="11"/>
        <color theme="1"/>
        <rFont val="Microsoft YaHei UI"/>
        <charset val="134"/>
      </rPr>
      <t xml:space="preserve">
3</t>
    </r>
    <r>
      <rPr>
        <sz val="11"/>
        <color theme="1"/>
        <rFont val="等线"/>
        <charset val="134"/>
        <scheme val="minor"/>
      </rPr>
      <t>，使用须知管理</t>
    </r>
  </si>
  <si>
    <r>
      <rPr>
        <sz val="11"/>
        <color theme="1"/>
        <rFont val="等线"/>
        <charset val="134"/>
        <scheme val="minor"/>
      </rPr>
      <t>1，菜单管理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2，轮播图管理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3，广告管理</t>
    </r>
    <r>
      <rPr>
        <sz val="11"/>
        <color theme="1"/>
        <rFont val="Microsoft YaHei UI"/>
        <charset val="134"/>
      </rPr>
      <t xml:space="preserve">
</t>
    </r>
    <r>
      <rPr>
        <sz val="11"/>
        <color theme="1"/>
        <rFont val="等线"/>
        <charset val="134"/>
        <scheme val="minor"/>
      </rPr>
      <t>4，标签管理</t>
    </r>
  </si>
  <si>
    <t xml:space="preserve">1，经纪人积分规则/权益/升级/降级
</t>
  </si>
  <si>
    <t>智能合约开发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</si>
</sst>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 \¥* #,##0.00_ ;_ \¥* \-#,##0.00_ ;_ \¥* &quot;-&quot;??_ ;_ @_ "/>
    <numFmt numFmtId="178" formatCode="_ \¥* #,##0_ ;_ \¥* \-#,##0_ ;_ \¥* &quot;-&quot;_ ;_ @_ "/>
    <numFmt numFmtId="179" formatCode="_(* #,##0_);_(* \(#,##0\);_(* &quot;-&quot;_);_(@_)"/>
    <numFmt numFmtId="180" formatCode="0.0_);[Red]\(0.0\)"/>
  </numFmts>
  <fonts count="31">
    <font>
      <sz val="11"/>
      <color theme="1"/>
      <name val="Microsoft YaHei UI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6"/>
      <color theme="1"/>
      <name val="Microsoft YaHei UI"/>
      <charset val="134"/>
    </font>
    <font>
      <b/>
      <sz val="14"/>
      <color theme="0"/>
      <name val="Microsoft YaHei UI"/>
      <charset val="134"/>
    </font>
    <font>
      <b/>
      <sz val="11"/>
      <color theme="1" tint="0.249977111117893"/>
      <name val="Microsoft YaHei UI"/>
      <charset val="134"/>
    </font>
    <font>
      <b/>
      <sz val="11"/>
      <color theme="4" tint="-0.249977111117893"/>
      <name val="Microsoft YaHei UI"/>
      <charset val="134"/>
    </font>
    <font>
      <b/>
      <sz val="11"/>
      <color theme="1" tint="0.349986266670736"/>
      <name val="Microsoft YaHei UI"/>
      <charset val="134"/>
    </font>
    <font>
      <sz val="10"/>
      <color theme="1" tint="0.499984740745262"/>
      <name val="Microsoft YaHei UI"/>
      <charset val="134"/>
    </font>
    <font>
      <b/>
      <sz val="11"/>
      <color theme="4" tint="-0.499984740745262"/>
      <name val="Microsoft YaHei UI"/>
      <charset val="134"/>
    </font>
    <font>
      <sz val="11"/>
      <color theme="4" tint="-0.249977111117893"/>
      <name val="Microsoft YaHei UI"/>
      <charset val="134"/>
    </font>
    <font>
      <sz val="11"/>
      <color rgb="FF9C5700"/>
      <name val="Microsoft YaHei UI"/>
      <charset val="134"/>
    </font>
    <font>
      <u/>
      <sz val="11"/>
      <color rgb="FF0000FF"/>
      <name val="Microsoft YaHei UI"/>
      <charset val="134"/>
    </font>
    <font>
      <b/>
      <sz val="11"/>
      <color rgb="FF3F3F3F"/>
      <name val="Microsoft YaHei UI"/>
      <charset val="134"/>
    </font>
    <font>
      <sz val="11"/>
      <color rgb="FF3F3F76"/>
      <name val="Microsoft YaHei UI"/>
      <charset val="134"/>
    </font>
    <font>
      <sz val="11"/>
      <color rgb="FFFF0000"/>
      <name val="Microsoft YaHei UI"/>
      <charset val="134"/>
    </font>
    <font>
      <sz val="18"/>
      <color theme="3"/>
      <name val="Microsoft YaHei UI"/>
      <charset val="134"/>
    </font>
    <font>
      <b/>
      <sz val="11"/>
      <color theme="3"/>
      <name val="Microsoft YaHei UI"/>
      <charset val="134"/>
    </font>
    <font>
      <b/>
      <sz val="13"/>
      <color theme="3"/>
      <name val="Microsoft YaHei UI"/>
      <charset val="134"/>
    </font>
    <font>
      <sz val="11"/>
      <color theme="0"/>
      <name val="Microsoft YaHei UI"/>
      <charset val="134"/>
    </font>
    <font>
      <sz val="11"/>
      <color rgb="FF9C0006"/>
      <name val="Microsoft YaHei UI"/>
      <charset val="134"/>
    </font>
    <font>
      <i/>
      <sz val="11"/>
      <color rgb="FF7F7F7F"/>
      <name val="Microsoft YaHei UI"/>
      <charset val="134"/>
    </font>
    <font>
      <u/>
      <sz val="11"/>
      <color theme="11"/>
      <name val="Microsoft YaHei UI"/>
      <charset val="134"/>
    </font>
    <font>
      <sz val="11"/>
      <color rgb="FFFA7D00"/>
      <name val="Microsoft YaHei UI"/>
      <charset val="134"/>
    </font>
    <font>
      <b/>
      <sz val="11"/>
      <color rgb="FFFA7D00"/>
      <name val="Microsoft YaHei UI"/>
      <charset val="134"/>
    </font>
    <font>
      <b/>
      <sz val="15"/>
      <color theme="3"/>
      <name val="Microsoft YaHei UI"/>
      <charset val="134"/>
    </font>
    <font>
      <sz val="11"/>
      <color rgb="FF006100"/>
      <name val="Microsoft YaHei UI"/>
      <charset val="134"/>
    </font>
    <font>
      <b/>
      <sz val="11"/>
      <color theme="0"/>
      <name val="Microsoft YaHei UI"/>
      <charset val="134"/>
    </font>
    <font>
      <b/>
      <sz val="11"/>
      <color theme="1"/>
      <name val="Microsoft YaHei UI"/>
      <charset val="134"/>
    </font>
    <font>
      <u/>
      <sz val="11"/>
      <color indexed="12"/>
      <name val="Microsoft YaHei UI"/>
      <charset val="134"/>
    </font>
    <font>
      <sz val="11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8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14" fillId="10" borderId="8" applyNumberFormat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20" fillId="16" borderId="0" applyNumberFormat="0" applyBorder="0" applyAlignment="0" applyProtection="0"/>
    <xf numFmtId="176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0" fillId="19" borderId="11" applyNumberFormat="0" applyFont="0" applyAlignment="0" applyProtection="0"/>
    <xf numFmtId="0" fontId="0" fillId="7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18" fillId="0" borderId="10" applyNumberFormat="0" applyFill="0" applyAlignment="0" applyProtection="0"/>
    <xf numFmtId="0" fontId="0" fillId="15" borderId="0" applyNumberFormat="0" applyBorder="0" applyAlignment="0" applyProtection="0"/>
    <xf numFmtId="0" fontId="17" fillId="0" borderId="9" applyNumberFormat="0" applyFill="0" applyAlignment="0" applyProtection="0"/>
    <xf numFmtId="0" fontId="0" fillId="23" borderId="0" applyNumberFormat="0" applyBorder="0" applyAlignment="0" applyProtection="0"/>
    <xf numFmtId="0" fontId="13" fillId="9" borderId="7" applyNumberFormat="0" applyAlignment="0" applyProtection="0"/>
    <xf numFmtId="0" fontId="24" fillId="9" borderId="8" applyNumberFormat="0" applyAlignment="0" applyProtection="0"/>
    <xf numFmtId="0" fontId="27" fillId="25" borderId="14" applyNumberFormat="0" applyAlignment="0" applyProtection="0"/>
    <xf numFmtId="0" fontId="0" fillId="22" borderId="0" applyNumberFormat="0" applyBorder="0" applyAlignment="0" applyProtection="0"/>
    <xf numFmtId="0" fontId="19" fillId="26" borderId="0" applyNumberFormat="0" applyBorder="0" applyAlignment="0" applyProtection="0"/>
    <xf numFmtId="0" fontId="23" fillId="0" borderId="12" applyNumberFormat="0" applyFill="0" applyAlignment="0" applyProtection="0"/>
    <xf numFmtId="0" fontId="28" fillId="0" borderId="15" applyNumberFormat="0" applyFill="0" applyAlignment="0" applyProtection="0"/>
    <xf numFmtId="0" fontId="26" fillId="24" borderId="0" applyNumberFormat="0" applyBorder="0" applyAlignment="0" applyProtection="0"/>
    <xf numFmtId="0" fontId="11" fillId="6" borderId="0" applyNumberFormat="0" applyBorder="0" applyAlignment="0" applyProtection="0"/>
    <xf numFmtId="0" fontId="0" fillId="27" borderId="0" applyNumberFormat="0" applyBorder="0" applyAlignment="0" applyProtection="0"/>
    <xf numFmtId="0" fontId="19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1" borderId="0" applyNumberFormat="0" applyBorder="0" applyAlignment="0" applyProtection="0"/>
    <xf numFmtId="0" fontId="0" fillId="13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0" fillId="28" borderId="0" applyNumberFormat="0" applyBorder="0" applyAlignment="0" applyProtection="0"/>
    <xf numFmtId="0" fontId="0" fillId="30" borderId="0" applyNumberFormat="0" applyBorder="0" applyAlignment="0" applyProtection="0"/>
    <xf numFmtId="0" fontId="19" fillId="31" borderId="0" applyNumberFormat="0" applyBorder="0" applyAlignment="0" applyProtection="0"/>
    <xf numFmtId="0" fontId="0" fillId="35" borderId="0" applyNumberFormat="0" applyBorder="0" applyAlignment="0" applyProtection="0"/>
    <xf numFmtId="0" fontId="0" fillId="34" borderId="0" applyNumberFormat="0" applyBorder="0" applyAlignment="0" applyProtection="0"/>
    <xf numFmtId="0" fontId="19" fillId="33" borderId="0" applyNumberFormat="0" applyBorder="0" applyAlignment="0" applyProtection="0"/>
    <xf numFmtId="0" fontId="0" fillId="32" borderId="0" applyNumberFormat="0" applyBorder="0" applyAlignment="0" applyProtection="0"/>
    <xf numFmtId="0" fontId="0" fillId="29" borderId="0" applyNumberFormat="0" applyBorder="0" applyAlignment="0" applyProtection="0"/>
    <xf numFmtId="0" fontId="2" fillId="0" borderId="0"/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1" xfId="50" applyFont="1" applyFill="1" applyBorder="1" applyAlignment="1">
      <alignment horizontal="center" vertical="center"/>
    </xf>
    <xf numFmtId="0" fontId="0" fillId="2" borderId="1" xfId="5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0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3" fillId="0" borderId="0" xfId="0" applyFont="1"/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left" vertical="center" wrapText="1" indent="1"/>
    </xf>
    <xf numFmtId="180" fontId="6" fillId="0" borderId="6" xfId="0" applyNumberFormat="1" applyFont="1" applyBorder="1" applyAlignment="1">
      <alignment horizontal="left" vertical="center" wrapText="1" inden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0" xfId="10" applyFont="1" applyAlignment="1">
      <alignment vertical="center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dxfs count="2">
    <dxf>
      <fill>
        <patternFill patternType="solid">
          <bgColor theme="9" tint="0.399945066682943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lang="zh-CN" sz="18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Microsoft YaHei UI" panose="020B0503020204020204" pitchFamily="34" charset="-122"/>
              </a:defRPr>
            </a:pPr>
            <a:r>
              <a:rPr lang="en-US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[</a:t>
            </a:r>
            <a:r>
              <a:rPr lang="zh-CN" altLang="en-US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米饭公寓</a:t>
            </a:r>
            <a:r>
              <a:rPr lang="en-US" altLang="zh-CN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App</a:t>
            </a:r>
            <a:r>
              <a:rPr lang="zh-CN" altLang="en-US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项目</a:t>
            </a:r>
            <a:r>
              <a:rPr lang="en-US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时间线]</a:t>
            </a:r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c:rich>
      </c:tx>
      <c:layout>
        <c:manualLayout>
          <c:xMode val="edge"/>
          <c:yMode val="edge"/>
          <c:x val="0.412726864681132"/>
          <c:y val="0.03378645010533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44082955621139"/>
          <c:y val="0.0788289205377806"/>
          <c:w val="0.875480453553029"/>
          <c:h val="0.894015585235787"/>
        </c:manualLayout>
      </c:layout>
      <c:scatterChart>
        <c:scatterStyle val="marker"/>
        <c:varyColors val="0"/>
        <c:ser>
          <c:idx val="1"/>
          <c:order val="0"/>
          <c:tx>
            <c:strRef>
              <c:f>"任务"</c:f>
              <c:strCache>
                <c:ptCount val="1"/>
                <c:pt idx="0">
                  <c:v>任务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diamond"/>
            <c:size val="12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c578f1f1-c06d-462f-8bde-63c0951703d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8943505-1dde-4941-8b7f-679e083196dc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aa3a387d-1956-49a5-98df-29ede4fc39c9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79b94b3e-fa25-4aa7-b6b0-d994ef4537e4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02e74c8-d5ea-465c-9afb-bbe016779a01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d55c009-0a9f-4e41-ada6-75dff58849fd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8ddf4315-6988-4441-9603-12bb52010947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solidFill>
                <a:schemeClr val="bg1">
                  <a:alpha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时间线!$M$30:$M$36</c:f>
                <c:numCache>
                  <c:formatCode>General</c:formatCode>
                  <c:ptCount val="7"/>
                  <c:pt idx="0">
                    <c:v>-20</c:v>
                  </c:pt>
                  <c:pt idx="1">
                    <c:v>-27</c:v>
                  </c:pt>
                  <c:pt idx="2">
                    <c:v>-34</c:v>
                  </c:pt>
                  <c:pt idx="3">
                    <c:v>-41</c:v>
                  </c:pt>
                  <c:pt idx="4">
                    <c:v>-48</c:v>
                  </c:pt>
                  <c:pt idx="5">
                    <c:v>-55</c:v>
                  </c:pt>
                  <c:pt idx="6">
                    <c:v>-76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errBars>
            <c:errDir val="x"/>
            <c:errBarType val="plus"/>
            <c:errValType val="cust"/>
            <c:noEndCap val="1"/>
            <c:plus>
              <c:numRef>
                <c:f>时间线!$D$30:$D$36</c:f>
                <c:numCache>
                  <c:formatCode>General</c:formatCode>
                  <c:ptCount val="7"/>
                  <c:pt idx="0">
                    <c:v>46</c:v>
                  </c:pt>
                  <c:pt idx="1">
                    <c:v>91</c:v>
                  </c:pt>
                  <c:pt idx="2">
                    <c:v>30</c:v>
                  </c:pt>
                  <c:pt idx="3">
                    <c:v>25</c:v>
                  </c:pt>
                  <c:pt idx="4">
                    <c:v>25</c:v>
                  </c:pt>
                  <c:pt idx="5">
                    <c:v>28</c:v>
                  </c:pt>
                  <c:pt idx="6">
                    <c:v>42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240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errBars>
          <c:xVal>
            <c:numRef>
              <c:f>时间线!$B$30:$B$36</c:f>
              <c:numCache>
                <c:formatCode>yyyy/m/d</c:formatCode>
                <c:ptCount val="7"/>
                <c:pt idx="0">
                  <c:v>44362</c:v>
                </c:pt>
                <c:pt idx="1">
                  <c:v>44378</c:v>
                </c:pt>
                <c:pt idx="2">
                  <c:v>44409</c:v>
                </c:pt>
                <c:pt idx="3">
                  <c:v>44409</c:v>
                </c:pt>
                <c:pt idx="4">
                  <c:v>44409</c:v>
                </c:pt>
                <c:pt idx="5">
                  <c:v>44440</c:v>
                </c:pt>
                <c:pt idx="6">
                  <c:v>44435</c:v>
                </c:pt>
              </c:numCache>
            </c:numRef>
          </c:xVal>
          <c:yVal>
            <c:numRef>
              <c:f>时间线!$L$30:$L$36</c:f>
              <c:numCache>
                <c:formatCode>General</c:formatCode>
                <c:ptCount val="7"/>
                <c:pt idx="0">
                  <c:v>-20</c:v>
                </c:pt>
                <c:pt idx="1">
                  <c:v>-27</c:v>
                </c:pt>
                <c:pt idx="2">
                  <c:v>-34</c:v>
                </c:pt>
                <c:pt idx="3">
                  <c:v>-41</c:v>
                </c:pt>
                <c:pt idx="4">
                  <c:v>-48</c:v>
                </c:pt>
                <c:pt idx="5">
                  <c:v>-55</c:v>
                </c:pt>
                <c:pt idx="6">
                  <c:v>-76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时间线!$E$30:$E$36</c15:f>
                <c15:dlblRangeCache>
                  <c:ptCount val="7"/>
                  <c:pt idx="0">
                    <c:v>产品设计</c:v>
                  </c:pt>
                  <c:pt idx="1">
                    <c:v>甲方准备资料</c:v>
                  </c:pt>
                  <c:pt idx="2">
                    <c:v>测试用例编写</c:v>
                  </c:pt>
                  <c:pt idx="3">
                    <c:v>后台开发</c:v>
                  </c:pt>
                  <c:pt idx="4">
                    <c:v>管理端页面开发</c:v>
                  </c:pt>
                  <c:pt idx="5">
                    <c:v>Android App开发</c:v>
                  </c:pt>
                  <c:pt idx="6">
                    <c:v>后台管理端测试</c:v>
                  </c:pt>
                </c15:dlblRangeCache>
              </c15:datalabelsRange>
            </c:ext>
          </c:extLst>
        </c:ser>
        <c:ser>
          <c:idx val="0"/>
          <c:order val="1"/>
          <c:tx>
            <c:strRef>
              <c:f>"里程碑"</c:f>
              <c:strCache>
                <c:ptCount val="1"/>
                <c:pt idx="0">
                  <c:v>里程碑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chemeClr val="tx1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Pt>
            <c:idx val="0"/>
            <c:marker>
              <c:symbol val="diamond"/>
              <c:size val="14"/>
              <c:spPr>
                <a:solidFill>
                  <a:schemeClr val="accent6">
                    <a:lumMod val="75000"/>
                  </a:schemeClr>
                </a:solidFill>
                <a:ln w="9525" cap="flat" cmpd="sng" algn="ctr">
                  <a:noFill/>
                  <a:prstDash val="solid"/>
                  <a:round/>
                </a:ln>
                <a:effectLst/>
              </c:spPr>
            </c:marker>
            <c:bubble3D val="0"/>
          </c:dPt>
          <c:dLbls>
            <c:dLbl>
              <c:idx val="0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bg1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400" b="1" i="0" u="none" strike="noStrike" kern="1200" baseline="0">
                    <a:solidFill>
                      <a:sysClr val="windowText" lastClr="0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时间线!#REF!</c:f>
              <c:numCache>
                <c:formatCode>General</c:formatCode>
                <c:ptCount val="0"/>
              </c:numCache>
            </c:numRef>
          </c:xVal>
          <c:yVal>
            <c:numRef>
              <c:f>时间线!#REF!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33240"/>
        <c:axId val="484834552"/>
      </c:scatterChart>
      <c:valAx>
        <c:axId val="484833240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noFill/>
          <a:ln w="63500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484834552"/>
        <c:crosses val="autoZero"/>
        <c:crossBetween val="midCat"/>
      </c:valAx>
      <c:valAx>
        <c:axId val="484834552"/>
        <c:scaling>
          <c:orientation val="minMax"/>
          <c:max val="50"/>
          <c:min val="-100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48332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bg1">
          <a:lumMod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&#26102;&#38388;&#32447;!J5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23813</xdr:colOff>
      <xdr:row>0</xdr:row>
      <xdr:rowOff>100012</xdr:rowOff>
    </xdr:from>
    <xdr:to>
      <xdr:col>13</xdr:col>
      <xdr:colOff>0</xdr:colOff>
      <xdr:row>24</xdr:row>
      <xdr:rowOff>95250</xdr:rowOff>
    </xdr:to>
    <xdr:graphicFrame>
      <xdr:nvGraphicFramePr>
        <xdr:cNvPr id="3" name="图表 2"/>
        <xdr:cNvGraphicFramePr/>
      </xdr:nvGraphicFramePr>
      <xdr:xfrm>
        <a:off x="290195" y="99695"/>
        <a:ext cx="16673830" cy="5024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661147</xdr:colOff>
      <xdr:row>0</xdr:row>
      <xdr:rowOff>156882</xdr:rowOff>
    </xdr:from>
    <xdr:to>
      <xdr:col>15</xdr:col>
      <xdr:colOff>1454797</xdr:colOff>
      <xdr:row>3</xdr:row>
      <xdr:rowOff>145676</xdr:rowOff>
    </xdr:to>
    <xdr:pic>
      <xdr:nvPicPr>
        <xdr:cNvPr id="5" name="图片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625060" y="156845"/>
          <a:ext cx="1489075" cy="61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4:Q36"/>
  <sheetViews>
    <sheetView showGridLines="0" topLeftCell="A32" workbookViewId="0">
      <selection activeCell="A37" sqref="$A37:$XFD38"/>
    </sheetView>
  </sheetViews>
  <sheetFormatPr defaultColWidth="9" defaultRowHeight="16.5"/>
  <cols>
    <col min="1" max="1" width="3.11111111111111" customWidth="1"/>
    <col min="2" max="3" width="11.2222222222222" customWidth="1"/>
    <col min="4" max="4" width="10" customWidth="1"/>
    <col min="5" max="5" width="52.8888888888889" customWidth="1"/>
    <col min="6" max="6" width="14.3333333333333" customWidth="1"/>
    <col min="7" max="7" width="10" customWidth="1"/>
    <col min="8" max="8" width="8.22222222222222" customWidth="1"/>
    <col min="9" max="10" width="14.6666666666667" customWidth="1"/>
    <col min="11" max="11" width="10" customWidth="1"/>
    <col min="12" max="13" width="18.7777777777778" customWidth="1"/>
    <col min="14" max="14" width="3.77777777777778" hidden="1" customWidth="1"/>
    <col min="15" max="15" width="8.11111111111111" customWidth="1"/>
    <col min="16" max="16" width="44.6666666666667" customWidth="1"/>
  </cols>
  <sheetData>
    <row r="4" spans="16:17">
      <c r="P4" s="27"/>
      <c r="Q4" s="27"/>
    </row>
    <row r="5" spans="16:17">
      <c r="P5" s="28" t="s">
        <v>0</v>
      </c>
      <c r="Q5" s="28"/>
    </row>
    <row r="6" spans="16:16">
      <c r="P6" s="29" t="s">
        <v>1</v>
      </c>
    </row>
    <row r="8" spans="16:16">
      <c r="P8" s="30" t="s">
        <v>2</v>
      </c>
    </row>
    <row r="9" spans="16:16">
      <c r="P9" s="31" t="s">
        <v>3</v>
      </c>
    </row>
    <row r="10" spans="16:16">
      <c r="P10" s="31" t="s">
        <v>4</v>
      </c>
    </row>
    <row r="11" spans="16:16">
      <c r="P11" s="31" t="s">
        <v>5</v>
      </c>
    </row>
    <row r="12" spans="16:16">
      <c r="P12" s="31" t="s">
        <v>6</v>
      </c>
    </row>
    <row r="13" spans="16:16">
      <c r="P13" s="31" t="s">
        <v>7</v>
      </c>
    </row>
    <row r="14" spans="16:16">
      <c r="P14" s="31" t="s">
        <v>8</v>
      </c>
    </row>
    <row r="16" spans="16:16">
      <c r="P16" s="30" t="s">
        <v>9</v>
      </c>
    </row>
    <row r="17" spans="16:16">
      <c r="P17" s="31" t="s">
        <v>10</v>
      </c>
    </row>
    <row r="18" spans="16:16">
      <c r="P18" s="31" t="s">
        <v>11</v>
      </c>
    </row>
    <row r="19" spans="16:16">
      <c r="P19" s="31" t="s">
        <v>12</v>
      </c>
    </row>
    <row r="21" spans="16:16">
      <c r="P21" s="31"/>
    </row>
    <row r="28" ht="22.5" spans="2:4">
      <c r="B28" s="19" t="s">
        <v>13</v>
      </c>
      <c r="C28" s="19"/>
      <c r="D28" s="19"/>
    </row>
    <row r="29" ht="21" spans="2:13">
      <c r="B29" s="20" t="s">
        <v>14</v>
      </c>
      <c r="C29" s="20" t="s">
        <v>15</v>
      </c>
      <c r="D29" s="20" t="s">
        <v>16</v>
      </c>
      <c r="E29" s="20" t="s">
        <v>17</v>
      </c>
      <c r="F29" s="21" t="s">
        <v>18</v>
      </c>
      <c r="G29" s="21" t="s">
        <v>19</v>
      </c>
      <c r="H29" s="21" t="s">
        <v>20</v>
      </c>
      <c r="I29" s="21" t="s">
        <v>21</v>
      </c>
      <c r="J29" s="21" t="s">
        <v>22</v>
      </c>
      <c r="K29" s="21" t="s">
        <v>23</v>
      </c>
      <c r="L29" s="20" t="s">
        <v>24</v>
      </c>
      <c r="M29" s="20" t="s">
        <v>25</v>
      </c>
    </row>
    <row r="30" ht="37.5" customHeight="1" spans="2:13">
      <c r="B30" s="22">
        <v>44362</v>
      </c>
      <c r="C30" s="22">
        <v>44408</v>
      </c>
      <c r="D30" s="23">
        <f t="shared" ref="D30:D37" si="0">DATEDIF(B30,C30,"D")</f>
        <v>46</v>
      </c>
      <c r="E30" s="24" t="str">
        <f>"产品设计"</f>
        <v>产品设计</v>
      </c>
      <c r="F30" s="24" t="s">
        <v>26</v>
      </c>
      <c r="G30" s="25">
        <f ca="1" t="shared" ref="G30:G37" si="1">IF((DATEDIF(B30,TODAY(),"D")*100/(D30))&gt;100,100,(DATEDIF(B30,TODAY(),"D")*100/(D30)))</f>
        <v>100</v>
      </c>
      <c r="H30" s="26" t="s">
        <v>27</v>
      </c>
      <c r="I30" s="22">
        <f t="shared" ref="I30:I36" si="2">B30</f>
        <v>44362</v>
      </c>
      <c r="J30" s="22"/>
      <c r="K30" s="23"/>
      <c r="L30" s="32">
        <v>-20</v>
      </c>
      <c r="M30" s="32">
        <f>L30</f>
        <v>-20</v>
      </c>
    </row>
    <row r="31" ht="37.5" customHeight="1" spans="2:13">
      <c r="B31" s="22">
        <v>44378</v>
      </c>
      <c r="C31" s="22">
        <v>44469</v>
      </c>
      <c r="D31" s="23">
        <f t="shared" si="0"/>
        <v>91</v>
      </c>
      <c r="E31" s="24" t="str">
        <f>"甲方准备资料"</f>
        <v>甲方准备资料</v>
      </c>
      <c r="F31" s="24" t="s">
        <v>28</v>
      </c>
      <c r="G31" s="25">
        <f ca="1" t="shared" si="1"/>
        <v>100</v>
      </c>
      <c r="H31" s="26" t="s">
        <v>27</v>
      </c>
      <c r="I31" s="22">
        <f t="shared" si="2"/>
        <v>44378</v>
      </c>
      <c r="J31" s="22"/>
      <c r="K31" s="23"/>
      <c r="L31" s="32">
        <v>-27</v>
      </c>
      <c r="M31" s="32">
        <v>-27</v>
      </c>
    </row>
    <row r="32" ht="37.5" customHeight="1" spans="2:13">
      <c r="B32" s="22">
        <v>44409</v>
      </c>
      <c r="C32" s="22">
        <v>44439</v>
      </c>
      <c r="D32" s="23">
        <f t="shared" si="0"/>
        <v>30</v>
      </c>
      <c r="E32" s="24" t="str">
        <f>"测试用例编写"</f>
        <v>测试用例编写</v>
      </c>
      <c r="F32" s="24" t="s">
        <v>29</v>
      </c>
      <c r="G32" s="25">
        <f ca="1" t="shared" si="1"/>
        <v>100</v>
      </c>
      <c r="H32" s="26" t="s">
        <v>27</v>
      </c>
      <c r="I32" s="22">
        <f t="shared" si="2"/>
        <v>44409</v>
      </c>
      <c r="J32" s="22"/>
      <c r="K32" s="23"/>
      <c r="L32" s="32">
        <v>-34</v>
      </c>
      <c r="M32" s="32">
        <v>-34</v>
      </c>
    </row>
    <row r="33" ht="37.5" customHeight="1" spans="2:13">
      <c r="B33" s="22">
        <v>44409</v>
      </c>
      <c r="C33" s="22">
        <v>44434</v>
      </c>
      <c r="D33" s="23">
        <f t="shared" si="0"/>
        <v>25</v>
      </c>
      <c r="E33" s="24" t="str">
        <f>"后台开发"</f>
        <v>后台开发</v>
      </c>
      <c r="F33" s="24" t="s">
        <v>29</v>
      </c>
      <c r="G33" s="25">
        <f ca="1" t="shared" si="1"/>
        <v>100</v>
      </c>
      <c r="H33" s="26" t="s">
        <v>27</v>
      </c>
      <c r="I33" s="22">
        <f t="shared" si="2"/>
        <v>44409</v>
      </c>
      <c r="J33" s="22"/>
      <c r="K33" s="23"/>
      <c r="L33" s="32">
        <v>-41</v>
      </c>
      <c r="M33" s="32">
        <v>-41</v>
      </c>
    </row>
    <row r="34" ht="37.5" customHeight="1" spans="2:13">
      <c r="B34" s="22">
        <v>44409</v>
      </c>
      <c r="C34" s="22">
        <v>44434</v>
      </c>
      <c r="D34" s="23">
        <f t="shared" si="0"/>
        <v>25</v>
      </c>
      <c r="E34" s="24" t="str">
        <f>"管理端页面开发"</f>
        <v>管理端页面开发</v>
      </c>
      <c r="F34" s="24" t="s">
        <v>29</v>
      </c>
      <c r="G34" s="25">
        <f ca="1" t="shared" si="1"/>
        <v>100</v>
      </c>
      <c r="H34" s="26" t="s">
        <v>27</v>
      </c>
      <c r="I34" s="22">
        <f t="shared" si="2"/>
        <v>44409</v>
      </c>
      <c r="J34" s="22"/>
      <c r="K34" s="23"/>
      <c r="L34" s="32">
        <v>-48</v>
      </c>
      <c r="M34" s="32">
        <v>-48</v>
      </c>
    </row>
    <row r="35" ht="37.5" customHeight="1" spans="2:13">
      <c r="B35" s="22">
        <v>44440</v>
      </c>
      <c r="C35" s="22">
        <v>44468</v>
      </c>
      <c r="D35" s="23">
        <f t="shared" si="0"/>
        <v>28</v>
      </c>
      <c r="E35" s="24" t="str">
        <f>"Android App开发"</f>
        <v>Android App开发</v>
      </c>
      <c r="F35" s="24" t="s">
        <v>29</v>
      </c>
      <c r="G35" s="25">
        <f ca="1" t="shared" si="1"/>
        <v>100</v>
      </c>
      <c r="H35" s="26" t="s">
        <v>27</v>
      </c>
      <c r="I35" s="22">
        <f t="shared" si="2"/>
        <v>44440</v>
      </c>
      <c r="J35" s="22"/>
      <c r="K35" s="23"/>
      <c r="L35" s="32">
        <v>-55</v>
      </c>
      <c r="M35" s="32">
        <v>-55</v>
      </c>
    </row>
    <row r="36" ht="37.5" customHeight="1" spans="2:13">
      <c r="B36" s="22">
        <v>44435</v>
      </c>
      <c r="C36" s="22">
        <v>44477</v>
      </c>
      <c r="D36" s="23">
        <f t="shared" si="0"/>
        <v>42</v>
      </c>
      <c r="E36" s="24" t="str">
        <f>"后台管理端测试"</f>
        <v>后台管理端测试</v>
      </c>
      <c r="F36" s="24" t="s">
        <v>29</v>
      </c>
      <c r="G36" s="25">
        <f ca="1" t="shared" si="1"/>
        <v>100</v>
      </c>
      <c r="H36" s="26" t="s">
        <v>27</v>
      </c>
      <c r="I36" s="22">
        <f t="shared" si="2"/>
        <v>44435</v>
      </c>
      <c r="J36" s="22"/>
      <c r="K36" s="23"/>
      <c r="L36" s="32">
        <v>-76</v>
      </c>
      <c r="M36" s="32">
        <v>-76</v>
      </c>
    </row>
  </sheetData>
  <conditionalFormatting sqref="G30">
    <cfRule type="dataBar" priority="10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{a3dcbc04-9e33-428d-8c85-e6b808c7bb66}</x14:id>
        </ext>
      </extLst>
    </cfRule>
    <cfRule type="dataBar" priority="99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{06c872b6-b2d3-4b36-a290-cfa98b65de1d}</x14:id>
        </ext>
      </extLst>
    </cfRule>
  </conditionalFormatting>
  <conditionalFormatting sqref="G31">
    <cfRule type="dataBar" priority="49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{cf1db1dc-100c-4e93-b463-886cec456bb3}</x14:id>
        </ext>
      </extLst>
    </cfRule>
    <cfRule type="dataBar" priority="5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{67e9a9cc-0cc2-415c-8887-14b91cfc2e00}</x14:id>
        </ext>
      </extLst>
    </cfRule>
  </conditionalFormatting>
  <conditionalFormatting sqref="K31">
    <cfRule type="expression" dxfId="0" priority="50">
      <formula>$K31&gt;$D31</formula>
    </cfRule>
    <cfRule type="expression" dxfId="1" priority="51">
      <formula>$K31&gt;$D31</formula>
    </cfRule>
  </conditionalFormatting>
  <conditionalFormatting sqref="G32">
    <cfRule type="dataBar" priority="48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{f4cdd159-ec75-4db2-936a-27823f4c526a}</x14:id>
        </ext>
      </extLst>
    </cfRule>
    <cfRule type="dataBar" priority="45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{a8c77b19-acc4-41f8-8b2f-8cd8c6a3086a}</x14:id>
        </ext>
      </extLst>
    </cfRule>
  </conditionalFormatting>
  <conditionalFormatting sqref="K32">
    <cfRule type="expression" dxfId="0" priority="46">
      <formula>$K32&gt;$D32</formula>
    </cfRule>
    <cfRule type="expression" dxfId="1" priority="47">
      <formula>$K32&gt;$D32</formula>
    </cfRule>
  </conditionalFormatting>
  <conditionalFormatting sqref="G33">
    <cfRule type="dataBar" priority="4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{891494a8-d4fa-47a3-b03e-bc072e6857cb}</x14:id>
        </ext>
      </extLst>
    </cfRule>
    <cfRule type="dataBar" priority="4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{39c4a799-7ba9-4f9d-896a-60da6cf917af}</x14:id>
        </ext>
      </extLst>
    </cfRule>
  </conditionalFormatting>
  <conditionalFormatting sqref="K33">
    <cfRule type="expression" dxfId="0" priority="42">
      <formula>$K33&gt;$D33</formula>
    </cfRule>
    <cfRule type="expression" dxfId="1" priority="43">
      <formula>$K33&gt;$D33</formula>
    </cfRule>
  </conditionalFormatting>
  <conditionalFormatting sqref="G34">
    <cfRule type="dataBar" priority="2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{74ea68c5-bc2d-456e-8f72-4bcb4038f6a9}</x14:id>
        </ext>
      </extLst>
    </cfRule>
    <cfRule type="dataBar" priority="2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{34791a34-521f-406e-aa34-128fd5b31772}</x14:id>
        </ext>
      </extLst>
    </cfRule>
  </conditionalFormatting>
  <conditionalFormatting sqref="K34">
    <cfRule type="expression" dxfId="0" priority="22">
      <formula>$K34&gt;$D34</formula>
    </cfRule>
    <cfRule type="expression" dxfId="1" priority="23">
      <formula>$K34&gt;$D34</formula>
    </cfRule>
  </conditionalFormatting>
  <conditionalFormatting sqref="G35">
    <cfRule type="dataBar" priority="3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{f4154ec5-733e-4b78-ae78-0b8e817687bb}</x14:id>
        </ext>
      </extLst>
    </cfRule>
    <cfRule type="dataBar" priority="40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{f8f6ea74-5f24-4170-9e20-6b552016a507}</x14:id>
        </ext>
      </extLst>
    </cfRule>
  </conditionalFormatting>
  <conditionalFormatting sqref="K35">
    <cfRule type="expression" dxfId="0" priority="38">
      <formula>$K35&gt;$D35</formula>
    </cfRule>
    <cfRule type="expression" dxfId="1" priority="39">
      <formula>$K35&gt;$D35</formula>
    </cfRule>
  </conditionalFormatting>
  <conditionalFormatting sqref="G36">
    <cfRule type="dataBar" priority="1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{fd699507-9e6c-4238-ad49-5dc1c84af552}</x14:id>
        </ext>
      </extLst>
    </cfRule>
    <cfRule type="dataBar" priority="20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{ca8b30db-270e-4d29-b01b-7a1cc63455be}</x14:id>
        </ext>
      </extLst>
    </cfRule>
  </conditionalFormatting>
  <conditionalFormatting sqref="K30 K36">
    <cfRule type="expression" dxfId="0" priority="100">
      <formula>$K30&gt;$D30</formula>
    </cfRule>
    <cfRule type="expression" dxfId="1" priority="101">
      <formula>$K30&gt;$D30</formula>
    </cfRule>
  </conditionalFormatting>
  <pageMargins left="0.35" right="0.35" top="0.5" bottom="0.5" header="0.25" footer="0.25"/>
  <pageSetup paperSize="9" scale="90" fitToHeight="0" orientation="landscape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dcbc04-9e33-428d-8c85-e6b808c7bb6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06c872b6-b2d3-4b36-a290-cfa98b65de1d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cf1db1dc-100c-4e93-b463-886cec456bb3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67e9a9cc-0cc2-415c-8887-14b91cfc2e0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f4cdd159-ec75-4db2-936a-27823f4c526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a8c77b19-acc4-41f8-8b2f-8cd8c6a3086a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891494a8-d4fa-47a3-b03e-bc072e6857c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39c4a799-7ba9-4f9d-896a-60da6cf917af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G33</xm:sqref>
        </x14:conditionalFormatting>
        <x14:conditionalFormatting xmlns:xm="http://schemas.microsoft.com/office/excel/2006/main">
          <x14:cfRule type="dataBar" id="{74ea68c5-bc2d-456e-8f72-4bcb4038f6a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34791a34-521f-406e-aa34-128fd5b31772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f4154ec5-733e-4b78-ae78-0b8e817687bb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f8f6ea74-5f24-4170-9e20-6b552016a50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fd699507-9e6c-4238-ad49-5dc1c84af552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ca8b30db-270e-4d29-b01b-7a1cc63455b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85" zoomScaleNormal="85" workbookViewId="0">
      <selection activeCell="F2" sqref="F2:F20"/>
    </sheetView>
  </sheetViews>
  <sheetFormatPr defaultColWidth="9" defaultRowHeight="16.5" outlineLevelCol="5"/>
  <cols>
    <col min="2" max="3" width="29.7777777777778" customWidth="1"/>
    <col min="4" max="4" width="33.1111111111111" customWidth="1"/>
    <col min="5" max="5" width="55" customWidth="1"/>
    <col min="6" max="6" width="17.2222222222222" customWidth="1"/>
  </cols>
  <sheetData>
    <row r="1" spans="1:6">
      <c r="A1" s="1" t="s">
        <v>30</v>
      </c>
      <c r="B1" s="1" t="s">
        <v>31</v>
      </c>
      <c r="C1" s="1"/>
      <c r="D1" s="2" t="s">
        <v>32</v>
      </c>
      <c r="E1" s="2" t="s">
        <v>33</v>
      </c>
      <c r="F1" s="2" t="s">
        <v>14</v>
      </c>
    </row>
    <row r="2" ht="45" spans="1:6">
      <c r="A2" s="3">
        <v>1</v>
      </c>
      <c r="B2" s="4" t="s">
        <v>34</v>
      </c>
      <c r="C2" s="4" t="s">
        <v>35</v>
      </c>
      <c r="D2" s="5" t="s">
        <v>36</v>
      </c>
      <c r="E2" s="6" t="s">
        <v>37</v>
      </c>
      <c r="F2" s="7">
        <v>44515</v>
      </c>
    </row>
    <row r="3" ht="63.75" spans="1:6">
      <c r="A3" s="8"/>
      <c r="B3" s="4"/>
      <c r="C3" s="4"/>
      <c r="D3" s="5" t="s">
        <v>38</v>
      </c>
      <c r="E3" s="6" t="s">
        <v>39</v>
      </c>
      <c r="F3" s="9"/>
    </row>
    <row r="4" spans="1:6">
      <c r="A4" s="8"/>
      <c r="B4" s="4"/>
      <c r="C4" s="4"/>
      <c r="D4" s="5" t="s">
        <v>40</v>
      </c>
      <c r="E4" s="10" t="s">
        <v>41</v>
      </c>
      <c r="F4" s="9"/>
    </row>
    <row r="5" ht="30.75" spans="1:6">
      <c r="A5" s="8"/>
      <c r="B5" s="4"/>
      <c r="C5" s="4"/>
      <c r="D5" s="5" t="s">
        <v>42</v>
      </c>
      <c r="E5" s="6" t="s">
        <v>43</v>
      </c>
      <c r="F5" s="9"/>
    </row>
    <row r="6" ht="59.25" spans="1:6">
      <c r="A6" s="8"/>
      <c r="B6" s="4"/>
      <c r="C6" s="4"/>
      <c r="D6" s="5" t="s">
        <v>44</v>
      </c>
      <c r="E6" s="6" t="s">
        <v>45</v>
      </c>
      <c r="F6" s="9"/>
    </row>
    <row r="7" ht="82.5" spans="1:6">
      <c r="A7" s="8"/>
      <c r="B7" s="4"/>
      <c r="C7" s="4"/>
      <c r="D7" s="5" t="s">
        <v>46</v>
      </c>
      <c r="E7" s="6" t="s">
        <v>47</v>
      </c>
      <c r="F7" s="9"/>
    </row>
    <row r="8" ht="66" spans="1:6">
      <c r="A8" s="8"/>
      <c r="B8" s="4"/>
      <c r="C8" s="4"/>
      <c r="D8" s="5" t="s">
        <v>48</v>
      </c>
      <c r="E8" s="11" t="s">
        <v>49</v>
      </c>
      <c r="F8" s="9"/>
    </row>
    <row r="9" spans="1:6">
      <c r="A9" s="8"/>
      <c r="B9" s="4"/>
      <c r="C9" s="4"/>
      <c r="D9" s="12" t="s">
        <v>50</v>
      </c>
      <c r="E9" s="13" t="s">
        <v>51</v>
      </c>
      <c r="F9" s="9"/>
    </row>
    <row r="10" ht="33" spans="1:6">
      <c r="A10" s="8"/>
      <c r="B10" s="4"/>
      <c r="C10" s="4"/>
      <c r="D10" s="14" t="s">
        <v>52</v>
      </c>
      <c r="E10" s="11" t="s">
        <v>53</v>
      </c>
      <c r="F10" s="9"/>
    </row>
    <row r="11" ht="49.5" spans="1:6">
      <c r="A11" s="8"/>
      <c r="B11" s="4"/>
      <c r="C11" s="15" t="s">
        <v>54</v>
      </c>
      <c r="D11" s="5" t="s">
        <v>36</v>
      </c>
      <c r="E11" s="6" t="s">
        <v>55</v>
      </c>
      <c r="F11" s="9"/>
    </row>
    <row r="12" ht="63.75" spans="1:6">
      <c r="A12" s="8"/>
      <c r="B12" s="4"/>
      <c r="C12" s="15"/>
      <c r="D12" s="5" t="s">
        <v>38</v>
      </c>
      <c r="E12" s="6" t="s">
        <v>56</v>
      </c>
      <c r="F12" s="9"/>
    </row>
    <row r="13" spans="1:6">
      <c r="A13" s="8"/>
      <c r="B13" s="4"/>
      <c r="C13" s="15"/>
      <c r="D13" s="5" t="s">
        <v>40</v>
      </c>
      <c r="E13" s="10" t="s">
        <v>41</v>
      </c>
      <c r="F13" s="9"/>
    </row>
    <row r="14" ht="30.75" spans="1:6">
      <c r="A14" s="8"/>
      <c r="B14" s="4"/>
      <c r="C14" s="15"/>
      <c r="D14" s="5" t="s">
        <v>42</v>
      </c>
      <c r="E14" s="6" t="s">
        <v>43</v>
      </c>
      <c r="F14" s="9"/>
    </row>
    <row r="15" ht="47.25" spans="1:6">
      <c r="A15" s="8"/>
      <c r="B15" s="4"/>
      <c r="C15" s="15"/>
      <c r="D15" s="5" t="s">
        <v>44</v>
      </c>
      <c r="E15" s="6" t="s">
        <v>57</v>
      </c>
      <c r="F15" s="9"/>
    </row>
    <row r="16" ht="63.75" spans="1:6">
      <c r="A16" s="8"/>
      <c r="B16" s="4"/>
      <c r="C16" s="15"/>
      <c r="D16" s="5" t="s">
        <v>46</v>
      </c>
      <c r="E16" s="6" t="s">
        <v>58</v>
      </c>
      <c r="F16" s="9"/>
    </row>
    <row r="17" ht="66" spans="1:6">
      <c r="A17" s="8"/>
      <c r="B17" s="4"/>
      <c r="C17" s="15"/>
      <c r="D17" s="5" t="s">
        <v>48</v>
      </c>
      <c r="E17" s="11" t="s">
        <v>49</v>
      </c>
      <c r="F17" s="9"/>
    </row>
    <row r="18" ht="28.5" spans="1:6">
      <c r="A18" s="8"/>
      <c r="B18" s="4"/>
      <c r="C18" s="15"/>
      <c r="D18" s="12" t="s">
        <v>50</v>
      </c>
      <c r="E18" s="13" t="s">
        <v>59</v>
      </c>
      <c r="F18" s="9"/>
    </row>
    <row r="19" ht="33" spans="1:6">
      <c r="A19" s="8"/>
      <c r="B19" s="4"/>
      <c r="C19" s="15"/>
      <c r="D19" s="16" t="s">
        <v>52</v>
      </c>
      <c r="E19" s="11" t="s">
        <v>53</v>
      </c>
      <c r="F19" s="9"/>
    </row>
    <row r="20" spans="1:6">
      <c r="A20" s="17"/>
      <c r="B20" s="4"/>
      <c r="C20" s="4" t="s">
        <v>60</v>
      </c>
      <c r="D20" s="16" t="s">
        <v>60</v>
      </c>
      <c r="E20" s="11" t="s">
        <v>60</v>
      </c>
      <c r="F20" s="18"/>
    </row>
  </sheetData>
  <mergeCells count="5">
    <mergeCell ref="A2:A20"/>
    <mergeCell ref="B2:B20"/>
    <mergeCell ref="C2:C10"/>
    <mergeCell ref="C11:C19"/>
    <mergeCell ref="F2:F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TM16410085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时间线</vt:lpstr>
      <vt:lpstr>项目明细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Dexin.y</cp:lastModifiedBy>
  <dcterms:created xsi:type="dcterms:W3CDTF">2019-03-19T17:20:00Z</dcterms:created>
  <dcterms:modified xsi:type="dcterms:W3CDTF">2021-12-25T14:38:01Z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3A8AAF1167FF4A3789A2EAAF71185996</vt:lpwstr>
  </property>
  <property fmtid="{D5CDD505-2E9C-101B-9397-08002B2CF9AE}" pid="3" name="KSOProductBuildVer">
    <vt:lpwstr>2052-11.1.0.11194</vt:lpwstr>
  </property>
</Properties>
</file>