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时间线" sheetId="2" r:id="rId1"/>
    <sheet name="项目明细" sheetId="7" r:id="rId2"/>
  </sheets>
  <definedNames>
    <definedName name="_xlnm.Print_Area" localSheetId="0">时间线!$A:$N</definedName>
    <definedName name="_xlnm.Print_Titles" localSheetId="0">时间线!#REF!</definedName>
  </definedNames>
  <calcPr calcId="144525"/>
</workbook>
</file>

<file path=xl/sharedStrings.xml><?xml version="1.0" encoding="utf-8"?>
<sst xmlns="http://schemas.openxmlformats.org/spreadsheetml/2006/main" count="53" uniqueCount="42">
  <si>
    <t>深圳点宽网络科技有限公司</t>
  </si>
  <si>
    <t>digquant.com</t>
  </si>
  <si>
    <t>此模板的使用提示</t>
  </si>
  <si>
    <t>•  在编辑数据表时插入和删除整行</t>
  </si>
  <si>
    <t>•  请勿将标签列留空</t>
  </si>
  <si>
    <t>•  设置水平轴的格式，以设置最大/最小边界</t>
  </si>
  <si>
    <t>•  输入一个介于 -100 至 50 之间的纵向位置</t>
  </si>
  <si>
    <t>•  格式单个数据标签或标记的格式，突出显示特定事件</t>
  </si>
  <si>
    <t>•  阅读表格标题行中的单元格批注，了解详细信息</t>
  </si>
  <si>
    <t>其他备注</t>
  </si>
  <si>
    <t>•  里程碑引导线是 Y 误差线</t>
  </si>
  <si>
    <t>•  任务引导线是 Y 误差线</t>
  </si>
  <si>
    <t>•  任务持续时间是 X 误差线</t>
  </si>
  <si>
    <t>任务</t>
  </si>
  <si>
    <t>开始日期</t>
  </si>
  <si>
    <t>结束日期</t>
  </si>
  <si>
    <t>持续时间</t>
  </si>
  <si>
    <t>标签</t>
  </si>
  <si>
    <t>负责人</t>
  </si>
  <si>
    <t>时间进度</t>
  </si>
  <si>
    <t>备注</t>
  </si>
  <si>
    <t>实际开始时间</t>
  </si>
  <si>
    <t>实际结束时间</t>
  </si>
  <si>
    <t>实际时间</t>
  </si>
  <si>
    <t>纵向位置</t>
  </si>
  <si>
    <t>纵向线</t>
  </si>
  <si>
    <t>甲方，乙方</t>
  </si>
  <si>
    <t>已结束</t>
  </si>
  <si>
    <t>甲方</t>
  </si>
  <si>
    <t>乙方</t>
  </si>
  <si>
    <t>序号</t>
  </si>
  <si>
    <t>任务分类</t>
  </si>
  <si>
    <t>任务说明</t>
  </si>
  <si>
    <t>任务描述</t>
  </si>
  <si>
    <t>Milestone 5</t>
  </si>
  <si>
    <t>测试</t>
  </si>
  <si>
    <t>后台管理端测试</t>
  </si>
  <si>
    <t>1，房源管理测试
2，用户管理测试
3，权限管理测试
4，开发商管理测试
5，合同管理测试
6，内容管理测试
7，财务记录测试
8，积分管理测试</t>
  </si>
  <si>
    <t>Android App测试</t>
  </si>
  <si>
    <t>1，普通用户功能测试
2，业主功能测试
3，经纪人功能测试
4，房源查看功能测试</t>
  </si>
  <si>
    <t>确权测试</t>
  </si>
  <si>
    <t>1，房屋确权测试
2，绑定钱包测试
3，Android App确权测试</t>
  </si>
</sst>
</file>

<file path=xl/styles.xml><?xml version="1.0" encoding="utf-8"?>
<styleSheet xmlns="http://schemas.openxmlformats.org/spreadsheetml/2006/main">
  <numFmts count="5">
    <numFmt numFmtId="176" formatCode="0.0_);[Red]\(0.0\)"/>
    <numFmt numFmtId="177" formatCode="_ \¥* #,##0.00_ ;_ \¥* \-#,##0.00_ ;_ \¥* &quot;-&quot;??_ ;_ @_ "/>
    <numFmt numFmtId="178" formatCode="_(* #,##0_);_(* \(#,##0\);_(* &quot;-&quot;_);_(@_)"/>
    <numFmt numFmtId="179" formatCode="_(* #,##0.00_);_(* \(#,##0.00\);_(* &quot;-&quot;??_);_(@_)"/>
    <numFmt numFmtId="180" formatCode="_ \¥* #,##0_ ;_ \¥* \-#,##0_ ;_ \¥* &quot;-&quot;_ ;_ @_ "/>
  </numFmts>
  <fonts count="30">
    <font>
      <sz val="11"/>
      <color theme="1"/>
      <name val="Microsoft YaHei UI"/>
      <charset val="134"/>
    </font>
    <font>
      <b/>
      <sz val="11"/>
      <color theme="1"/>
      <name val="等线"/>
      <charset val="134"/>
      <scheme val="minor"/>
    </font>
    <font>
      <b/>
      <sz val="16"/>
      <color theme="1"/>
      <name val="Microsoft YaHei UI"/>
      <charset val="134"/>
    </font>
    <font>
      <b/>
      <sz val="14"/>
      <color theme="0"/>
      <name val="Microsoft YaHei UI"/>
      <charset val="134"/>
    </font>
    <font>
      <b/>
      <sz val="11"/>
      <color theme="1" tint="0.249977111117893"/>
      <name val="Microsoft YaHei UI"/>
      <charset val="134"/>
    </font>
    <font>
      <b/>
      <sz val="11"/>
      <color theme="4" tint="-0.249977111117893"/>
      <name val="Microsoft YaHei UI"/>
      <charset val="134"/>
    </font>
    <font>
      <b/>
      <sz val="11"/>
      <color theme="1" tint="0.349986266670736"/>
      <name val="Microsoft YaHei UI"/>
      <charset val="134"/>
    </font>
    <font>
      <sz val="10"/>
      <color theme="1" tint="0.499984740745262"/>
      <name val="Microsoft YaHei UI"/>
      <charset val="134"/>
    </font>
    <font>
      <b/>
      <sz val="11"/>
      <color theme="4" tint="-0.499984740745262"/>
      <name val="Microsoft YaHei UI"/>
      <charset val="134"/>
    </font>
    <font>
      <sz val="11"/>
      <color theme="4" tint="-0.249977111117893"/>
      <name val="Microsoft YaHei UI"/>
      <charset val="134"/>
    </font>
    <font>
      <sz val="11"/>
      <color theme="0"/>
      <name val="Microsoft YaHei UI"/>
      <charset val="134"/>
    </font>
    <font>
      <sz val="11"/>
      <color rgb="FF3F3F76"/>
      <name val="Microsoft YaHei UI"/>
      <charset val="134"/>
    </font>
    <font>
      <b/>
      <sz val="11"/>
      <color theme="3"/>
      <name val="Microsoft YaHei UI"/>
      <charset val="134"/>
    </font>
    <font>
      <sz val="11"/>
      <color rgb="FF9C0006"/>
      <name val="Microsoft YaHei UI"/>
      <charset val="134"/>
    </font>
    <font>
      <sz val="11"/>
      <color theme="1"/>
      <name val="等线"/>
      <charset val="134"/>
      <scheme val="minor"/>
    </font>
    <font>
      <sz val="18"/>
      <color theme="3"/>
      <name val="Microsoft YaHei UI"/>
      <charset val="134"/>
    </font>
    <font>
      <u/>
      <sz val="11"/>
      <color rgb="FF0000FF"/>
      <name val="Microsoft YaHei UI"/>
      <charset val="134"/>
    </font>
    <font>
      <u/>
      <sz val="11"/>
      <color theme="11"/>
      <name val="Microsoft YaHei UI"/>
      <charset val="134"/>
    </font>
    <font>
      <b/>
      <sz val="11"/>
      <color rgb="FF3F3F3F"/>
      <name val="Microsoft YaHei UI"/>
      <charset val="134"/>
    </font>
    <font>
      <sz val="11"/>
      <color rgb="FFFA7D00"/>
      <name val="Microsoft YaHei UI"/>
      <charset val="134"/>
    </font>
    <font>
      <sz val="11"/>
      <color rgb="FFFF0000"/>
      <name val="Microsoft YaHei UI"/>
      <charset val="134"/>
    </font>
    <font>
      <i/>
      <sz val="11"/>
      <color rgb="FF7F7F7F"/>
      <name val="Microsoft YaHei UI"/>
      <charset val="134"/>
    </font>
    <font>
      <u/>
      <sz val="11"/>
      <color indexed="12"/>
      <name val="Microsoft YaHei UI"/>
      <charset val="134"/>
    </font>
    <font>
      <b/>
      <sz val="15"/>
      <color theme="3"/>
      <name val="Microsoft YaHei UI"/>
      <charset val="134"/>
    </font>
    <font>
      <b/>
      <sz val="11"/>
      <color theme="1"/>
      <name val="Microsoft YaHei UI"/>
      <charset val="134"/>
    </font>
    <font>
      <b/>
      <sz val="13"/>
      <color theme="3"/>
      <name val="Microsoft YaHei UI"/>
      <charset val="134"/>
    </font>
    <font>
      <b/>
      <sz val="11"/>
      <color theme="0"/>
      <name val="Microsoft YaHei UI"/>
      <charset val="134"/>
    </font>
    <font>
      <b/>
      <sz val="11"/>
      <color rgb="FFFA7D00"/>
      <name val="Microsoft YaHei UI"/>
      <charset val="134"/>
    </font>
    <font>
      <sz val="11"/>
      <color rgb="FF006100"/>
      <name val="Microsoft YaHei UI"/>
      <charset val="134"/>
    </font>
    <font>
      <sz val="11"/>
      <color rgb="FF9C5700"/>
      <name val="Microsoft YaHei U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180" fontId="0" fillId="0" borderId="0" applyFont="0" applyFill="0" applyBorder="0" applyAlignment="0" applyProtection="0"/>
    <xf numFmtId="0" fontId="0" fillId="12" borderId="0" applyNumberFormat="0" applyBorder="0" applyAlignment="0" applyProtection="0"/>
    <xf numFmtId="0" fontId="11" fillId="10" borderId="7" applyNumberFormat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0" fillId="8" borderId="0" applyNumberFormat="0" applyBorder="0" applyAlignment="0" applyProtection="0"/>
    <xf numFmtId="0" fontId="13" fillId="14" borderId="0" applyNumberFormat="0" applyBorder="0" applyAlignment="0" applyProtection="0"/>
    <xf numFmtId="179" fontId="0" fillId="0" borderId="0" applyFont="0" applyFill="0" applyBorder="0" applyAlignment="0" applyProtection="0"/>
    <xf numFmtId="0" fontId="0" fillId="16" borderId="0" applyNumberFormat="0" applyBorder="0" applyAlignment="0" applyProtection="0"/>
    <xf numFmtId="0" fontId="16" fillId="0" borderId="0" applyNumberFormat="0" applyFill="0" applyBorder="0" applyAlignment="0" applyProtection="0"/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0" fillId="18" borderId="10" applyNumberFormat="0" applyFont="0" applyAlignment="0" applyProtection="0"/>
    <xf numFmtId="0" fontId="0" fillId="9" borderId="0" applyNumberFormat="0" applyBorder="0" applyAlignment="0" applyProtection="0"/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5" fillId="0" borderId="14" applyNumberFormat="0" applyFill="0" applyAlignment="0" applyProtection="0"/>
    <xf numFmtId="0" fontId="0" fillId="28" borderId="0" applyNumberFormat="0" applyBorder="0" applyAlignment="0" applyProtection="0"/>
    <xf numFmtId="0" fontId="12" fillId="0" borderId="8" applyNumberFormat="0" applyFill="0" applyAlignment="0" applyProtection="0"/>
    <xf numFmtId="0" fontId="0" fillId="30" borderId="0" applyNumberFormat="0" applyBorder="0" applyAlignment="0" applyProtection="0"/>
    <xf numFmtId="0" fontId="18" fillId="17" borderId="9" applyNumberFormat="0" applyAlignment="0" applyProtection="0"/>
    <xf numFmtId="0" fontId="27" fillId="17" borderId="7" applyNumberFormat="0" applyAlignment="0" applyProtection="0"/>
    <xf numFmtId="0" fontId="26" fillId="29" borderId="15" applyNumberFormat="0" applyAlignment="0" applyProtection="0"/>
    <xf numFmtId="0" fontId="0" fillId="20" borderId="0" applyNumberFormat="0" applyBorder="0" applyAlignment="0" applyProtection="0"/>
    <xf numFmtId="0" fontId="10" fillId="31" borderId="0" applyNumberFormat="0" applyBorder="0" applyAlignment="0" applyProtection="0"/>
    <xf numFmtId="0" fontId="19" fillId="0" borderId="11" applyNumberFormat="0" applyFill="0" applyAlignment="0" applyProtection="0"/>
    <xf numFmtId="0" fontId="24" fillId="0" borderId="13" applyNumberFormat="0" applyFill="0" applyAlignment="0" applyProtection="0"/>
    <xf numFmtId="0" fontId="28" fillId="32" borderId="0" applyNumberFormat="0" applyBorder="0" applyAlignment="0" applyProtection="0"/>
    <xf numFmtId="0" fontId="29" fillId="33" borderId="0" applyNumberFormat="0" applyBorder="0" applyAlignment="0" applyProtection="0"/>
    <xf numFmtId="0" fontId="0" fillId="22" borderId="0" applyNumberFormat="0" applyBorder="0" applyAlignment="0" applyProtection="0"/>
    <xf numFmtId="0" fontId="10" fillId="27" borderId="0" applyNumberFormat="0" applyBorder="0" applyAlignment="0" applyProtection="0"/>
    <xf numFmtId="0" fontId="0" fillId="11" borderId="0" applyNumberFormat="0" applyBorder="0" applyAlignment="0" applyProtection="0"/>
    <xf numFmtId="0" fontId="0" fillId="7" borderId="0" applyNumberFormat="0" applyBorder="0" applyAlignment="0" applyProtection="0"/>
    <xf numFmtId="0" fontId="0" fillId="26" borderId="0" applyNumberFormat="0" applyBorder="0" applyAlignment="0" applyProtection="0"/>
    <xf numFmtId="0" fontId="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21" borderId="0" applyNumberFormat="0" applyBorder="0" applyAlignment="0" applyProtection="0"/>
    <xf numFmtId="0" fontId="0" fillId="35" borderId="0" applyNumberFormat="0" applyBorder="0" applyAlignment="0" applyProtection="0"/>
    <xf numFmtId="0" fontId="0" fillId="34" borderId="0" applyNumberFormat="0" applyBorder="0" applyAlignment="0" applyProtection="0"/>
    <xf numFmtId="0" fontId="10" fillId="25" borderId="0" applyNumberFormat="0" applyBorder="0" applyAlignment="0" applyProtection="0"/>
    <xf numFmtId="0" fontId="0" fillId="24" borderId="0" applyNumberFormat="0" applyBorder="0" applyAlignment="0" applyProtection="0"/>
    <xf numFmtId="0" fontId="0" fillId="5" borderId="0" applyNumberFormat="0" applyBorder="0" applyAlignment="0" applyProtection="0"/>
    <xf numFmtId="0" fontId="10" fillId="23" borderId="0" applyNumberFormat="0" applyBorder="0" applyAlignment="0" applyProtection="0"/>
    <xf numFmtId="0" fontId="0" fillId="15" borderId="0" applyNumberFormat="0" applyBorder="0" applyAlignment="0" applyProtection="0"/>
    <xf numFmtId="0" fontId="0" fillId="19" borderId="0" applyNumberFormat="0" applyBorder="0" applyAlignment="0" applyProtection="0"/>
    <xf numFmtId="0" fontId="14" fillId="0" borderId="0"/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2" borderId="1" xfId="50" applyFont="1" applyFill="1" applyBorder="1" applyAlignment="1">
      <alignment horizontal="center" vertical="center"/>
    </xf>
    <xf numFmtId="0" fontId="0" fillId="2" borderId="1" xfId="5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4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2" fillId="0" borderId="0" xfId="0" applyFont="1"/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left" vertical="center" wrapText="1" indent="1"/>
    </xf>
    <xf numFmtId="176" fontId="5" fillId="0" borderId="6" xfId="0" applyNumberFormat="1" applyFont="1" applyBorder="1" applyAlignment="1">
      <alignment horizontal="left" vertical="center" wrapText="1" indent="1"/>
    </xf>
    <xf numFmtId="14" fontId="5" fillId="0" borderId="6" xfId="0" applyNumberFormat="1" applyFont="1" applyBorder="1" applyAlignment="1">
      <alignment horizontal="center" vertical="center" wrapText="1"/>
    </xf>
    <xf numFmtId="0" fontId="6" fillId="0" borderId="0" xfId="10" applyFont="1" applyAlignment="1">
      <alignment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4" fillId="4" borderId="6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超链接 2" xfId="51"/>
  </cellStyles>
  <dxfs count="2">
    <dxf>
      <fill>
        <patternFill patternType="solid">
          <bgColor theme="9" tint="0.399945066682943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lang="zh-CN"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Microsoft YaHei UI" panose="020B0503020204020204" pitchFamily="34" charset="-122"/>
              </a:defRPr>
            </a:pPr>
            <a:r>
              <a:rPr lang="en-US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[</a:t>
            </a:r>
            <a:r>
              <a:rPr lang="zh-CN" altLang="en-US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米饭公寓</a:t>
            </a:r>
            <a:r>
              <a:rPr lang="en-US" altLang="zh-CN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App</a:t>
            </a:r>
            <a:r>
              <a:rPr lang="zh-CN" altLang="en-US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项目</a:t>
            </a:r>
            <a:r>
              <a:rPr lang="en-US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时间线]</a:t>
            </a:r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c:rich>
      </c:tx>
      <c:layout>
        <c:manualLayout>
          <c:xMode val="edge"/>
          <c:yMode val="edge"/>
          <c:x val="0.412726864681132"/>
          <c:y val="0.0337864501053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44082955621139"/>
          <c:y val="0.0788289205377806"/>
          <c:w val="0.875480453553029"/>
          <c:h val="0.894015585235787"/>
        </c:manualLayout>
      </c:layout>
      <c:scatterChart>
        <c:scatterStyle val="marker"/>
        <c:varyColors val="0"/>
        <c:ser>
          <c:idx val="1"/>
          <c:order val="0"/>
          <c:tx>
            <c:strRef>
              <c:f>"任务"</c:f>
              <c:strCache>
                <c:ptCount val="1"/>
                <c:pt idx="0">
                  <c:v>任务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92b44c0-3a29-4336-9431-a75e35c45297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d3a8c66-9439-401c-8bf7-e12237bc372e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7e36f81-00aa-44a8-8434-6b3d0917d4e3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f9fe411-513a-4c05-b6c2-a63349f23709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4b7c089-3e7f-4b80-b9e1-6e3013b24f39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340f247-2a6b-4471-86f1-bcc9b33c2ac1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0078565-b4bf-4c7c-ae22-c1debb313e68}" type="CELLRANGE">
                      <a:t>[CELLRANGE]</a:t>
                    </a:fld>
                    <a:endParaRPr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时间线!$M$30:$M$36</c:f>
                <c:numCache>
                  <c:formatCode>General</c:formatCode>
                  <c:ptCount val="7"/>
                  <c:pt idx="0">
                    <c:v>-20</c:v>
                  </c:pt>
                  <c:pt idx="1">
                    <c:v>-27</c:v>
                  </c:pt>
                  <c:pt idx="2">
                    <c:v>-34</c:v>
                  </c:pt>
                  <c:pt idx="3">
                    <c:v>-41</c:v>
                  </c:pt>
                  <c:pt idx="4">
                    <c:v>-48</c:v>
                  </c:pt>
                  <c:pt idx="5">
                    <c:v>-55</c:v>
                  </c:pt>
                  <c:pt idx="6">
                    <c:v>-76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时间线!$D$30:$D$36</c:f>
                <c:numCache>
                  <c:formatCode>General</c:formatCode>
                  <c:ptCount val="7"/>
                  <c:pt idx="0">
                    <c:v>46</c:v>
                  </c:pt>
                  <c:pt idx="1">
                    <c:v>91</c:v>
                  </c:pt>
                  <c:pt idx="2">
                    <c:v>30</c:v>
                  </c:pt>
                  <c:pt idx="3">
                    <c:v>25</c:v>
                  </c:pt>
                  <c:pt idx="4">
                    <c:v>25</c:v>
                  </c:pt>
                  <c:pt idx="5">
                    <c:v>28</c:v>
                  </c:pt>
                  <c:pt idx="6">
                    <c:v>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xVal>
            <c:numRef>
              <c:f>时间线!$B$30:$B$36</c:f>
              <c:numCache>
                <c:formatCode>yyyy/m/d</c:formatCode>
                <c:ptCount val="7"/>
                <c:pt idx="0">
                  <c:v>44362</c:v>
                </c:pt>
                <c:pt idx="1">
                  <c:v>44378</c:v>
                </c:pt>
                <c:pt idx="2">
                  <c:v>44409</c:v>
                </c:pt>
                <c:pt idx="3">
                  <c:v>44409</c:v>
                </c:pt>
                <c:pt idx="4">
                  <c:v>44409</c:v>
                </c:pt>
                <c:pt idx="5">
                  <c:v>44440</c:v>
                </c:pt>
                <c:pt idx="6">
                  <c:v>44435</c:v>
                </c:pt>
              </c:numCache>
            </c:numRef>
          </c:xVal>
          <c:yVal>
            <c:numRef>
              <c:f>时间线!$L$30:$L$36</c:f>
              <c:numCache>
                <c:formatCode>General</c:formatCode>
                <c:ptCount val="7"/>
                <c:pt idx="0">
                  <c:v>-20</c:v>
                </c:pt>
                <c:pt idx="1">
                  <c:v>-27</c:v>
                </c:pt>
                <c:pt idx="2">
                  <c:v>-34</c:v>
                </c:pt>
                <c:pt idx="3">
                  <c:v>-41</c:v>
                </c:pt>
                <c:pt idx="4">
                  <c:v>-48</c:v>
                </c:pt>
                <c:pt idx="5">
                  <c:v>-55</c:v>
                </c:pt>
                <c:pt idx="6">
                  <c:v>-76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时间线!$E$30:$E$36</c15:f>
                <c15:dlblRangeCache>
                  <c:ptCount val="7"/>
                  <c:pt idx="0">
                    <c:v>产品设计</c:v>
                  </c:pt>
                  <c:pt idx="1">
                    <c:v>甲方准备资料</c:v>
                  </c:pt>
                  <c:pt idx="2">
                    <c:v>测试用例编写</c:v>
                  </c:pt>
                  <c:pt idx="3">
                    <c:v>后台开发</c:v>
                  </c:pt>
                  <c:pt idx="4">
                    <c:v>管理端页面开发</c:v>
                  </c:pt>
                  <c:pt idx="5">
                    <c:v>Android App开发</c:v>
                  </c:pt>
                  <c:pt idx="6">
                    <c:v>后台管理端测试</c:v>
                  </c:pt>
                </c15:dlblRangeCache>
              </c15:datalabelsRange>
            </c:ext>
          </c:extLst>
        </c:ser>
        <c:ser>
          <c:idx val="0"/>
          <c:order val="1"/>
          <c:tx>
            <c:strRef>
              <c:f>"里程碑"</c:f>
              <c:strCache>
                <c:ptCount val="1"/>
                <c:pt idx="0">
                  <c:v>里程碑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14"/>
            <c:spPr>
              <a:solidFill>
                <a:schemeClr val="tx1"/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Pt>
            <c:idx val="0"/>
            <c:marker>
              <c:symbol val="diamond"/>
              <c:size val="14"/>
              <c:spPr>
                <a:solidFill>
                  <a:schemeClr val="accent6">
                    <a:lumMod val="75000"/>
                  </a:schemeClr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4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时间线!#REF!</c:f>
              <c:numCache>
                <c:formatCode>General</c:formatCode>
                <c:ptCount val="0"/>
              </c:numCache>
            </c:numRef>
          </c:xVal>
          <c:yVal>
            <c:numRef>
              <c:f>时间线!#REF!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&#26102;&#38388;&#32447;!J5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23813</xdr:colOff>
      <xdr:row>0</xdr:row>
      <xdr:rowOff>100012</xdr:rowOff>
    </xdr:from>
    <xdr:to>
      <xdr:col>13</xdr:col>
      <xdr:colOff>0</xdr:colOff>
      <xdr:row>24</xdr:row>
      <xdr:rowOff>95250</xdr:rowOff>
    </xdr:to>
    <xdr:graphicFrame>
      <xdr:nvGraphicFramePr>
        <xdr:cNvPr id="3" name="图表 2"/>
        <xdr:cNvGraphicFramePr/>
      </xdr:nvGraphicFramePr>
      <xdr:xfrm>
        <a:off x="290195" y="99695"/>
        <a:ext cx="16673830" cy="5024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661147</xdr:colOff>
      <xdr:row>0</xdr:row>
      <xdr:rowOff>156882</xdr:rowOff>
    </xdr:from>
    <xdr:to>
      <xdr:col>15</xdr:col>
      <xdr:colOff>1454797</xdr:colOff>
      <xdr:row>3</xdr:row>
      <xdr:rowOff>145676</xdr:rowOff>
    </xdr:to>
    <xdr:pic>
      <xdr:nvPicPr>
        <xdr:cNvPr id="5" name="图片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625060" y="156845"/>
          <a:ext cx="1489075" cy="61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4:Q36"/>
  <sheetViews>
    <sheetView showGridLines="0" topLeftCell="A32" workbookViewId="0">
      <selection activeCell="A37" sqref="$A37:$XFD38"/>
    </sheetView>
  </sheetViews>
  <sheetFormatPr defaultColWidth="9" defaultRowHeight="16.5"/>
  <cols>
    <col min="1" max="1" width="3.11111111111111" customWidth="1"/>
    <col min="2" max="3" width="11.2222222222222" customWidth="1"/>
    <col min="4" max="4" width="10" customWidth="1"/>
    <col min="5" max="5" width="52.8888888888889" customWidth="1"/>
    <col min="6" max="6" width="14.3333333333333" customWidth="1"/>
    <col min="7" max="7" width="10" customWidth="1"/>
    <col min="8" max="8" width="8.22222222222222" customWidth="1"/>
    <col min="9" max="10" width="14.6666666666667" customWidth="1"/>
    <col min="11" max="11" width="10" customWidth="1"/>
    <col min="12" max="13" width="18.7777777777778" customWidth="1"/>
    <col min="14" max="14" width="3.77777777777778" hidden="1" customWidth="1"/>
    <col min="15" max="15" width="8.11111111111111" customWidth="1"/>
    <col min="16" max="16" width="44.6666666666667" customWidth="1"/>
  </cols>
  <sheetData>
    <row r="4" spans="16:17">
      <c r="P4" s="20"/>
      <c r="Q4" s="20"/>
    </row>
    <row r="5" spans="16:17">
      <c r="P5" s="21" t="s">
        <v>0</v>
      </c>
      <c r="Q5" s="21"/>
    </row>
    <row r="6" spans="16:16">
      <c r="P6" s="22" t="s">
        <v>1</v>
      </c>
    </row>
    <row r="8" spans="16:16">
      <c r="P8" s="23" t="s">
        <v>2</v>
      </c>
    </row>
    <row r="9" spans="16:16">
      <c r="P9" s="24" t="s">
        <v>3</v>
      </c>
    </row>
    <row r="10" spans="16:16">
      <c r="P10" s="24" t="s">
        <v>4</v>
      </c>
    </row>
    <row r="11" spans="16:16">
      <c r="P11" s="24" t="s">
        <v>5</v>
      </c>
    </row>
    <row r="12" spans="16:16">
      <c r="P12" s="24" t="s">
        <v>6</v>
      </c>
    </row>
    <row r="13" spans="16:16">
      <c r="P13" s="24" t="s">
        <v>7</v>
      </c>
    </row>
    <row r="14" spans="16:16">
      <c r="P14" s="24" t="s">
        <v>8</v>
      </c>
    </row>
    <row r="16" spans="16:16">
      <c r="P16" s="23" t="s">
        <v>9</v>
      </c>
    </row>
    <row r="17" spans="16:16">
      <c r="P17" s="24" t="s">
        <v>10</v>
      </c>
    </row>
    <row r="18" spans="16:16">
      <c r="P18" s="24" t="s">
        <v>11</v>
      </c>
    </row>
    <row r="19" spans="16:16">
      <c r="P19" s="24" t="s">
        <v>12</v>
      </c>
    </row>
    <row r="21" spans="16:16">
      <c r="P21" s="24"/>
    </row>
    <row r="28" ht="22.5" spans="2:4">
      <c r="B28" s="12" t="s">
        <v>13</v>
      </c>
      <c r="C28" s="12"/>
      <c r="D28" s="12"/>
    </row>
    <row r="29" ht="21" spans="2:13">
      <c r="B29" s="13" t="s">
        <v>14</v>
      </c>
      <c r="C29" s="13" t="s">
        <v>15</v>
      </c>
      <c r="D29" s="13" t="s">
        <v>16</v>
      </c>
      <c r="E29" s="13" t="s">
        <v>17</v>
      </c>
      <c r="F29" s="14" t="s">
        <v>18</v>
      </c>
      <c r="G29" s="14" t="s">
        <v>19</v>
      </c>
      <c r="H29" s="14" t="s">
        <v>20</v>
      </c>
      <c r="I29" s="14" t="s">
        <v>21</v>
      </c>
      <c r="J29" s="14" t="s">
        <v>22</v>
      </c>
      <c r="K29" s="14" t="s">
        <v>23</v>
      </c>
      <c r="L29" s="13" t="s">
        <v>24</v>
      </c>
      <c r="M29" s="13" t="s">
        <v>25</v>
      </c>
    </row>
    <row r="30" ht="37.5" customHeight="1" spans="2:13">
      <c r="B30" s="15">
        <v>44362</v>
      </c>
      <c r="C30" s="15">
        <v>44408</v>
      </c>
      <c r="D30" s="16">
        <f t="shared" ref="D30:D37" si="0">DATEDIF(B30,C30,"D")</f>
        <v>46</v>
      </c>
      <c r="E30" s="17" t="str">
        <f>"产品设计"</f>
        <v>产品设计</v>
      </c>
      <c r="F30" s="17" t="s">
        <v>26</v>
      </c>
      <c r="G30" s="18">
        <f ca="1" t="shared" ref="G30:G37" si="1">IF((DATEDIF(B30,TODAY(),"D")*100/(D30))&gt;100,100,(DATEDIF(B30,TODAY(),"D")*100/(D30)))</f>
        <v>100</v>
      </c>
      <c r="H30" s="19" t="s">
        <v>27</v>
      </c>
      <c r="I30" s="15">
        <f t="shared" ref="I30:I36" si="2">B30</f>
        <v>44362</v>
      </c>
      <c r="J30" s="15"/>
      <c r="K30" s="16"/>
      <c r="L30" s="25">
        <v>-20</v>
      </c>
      <c r="M30" s="25">
        <f>L30</f>
        <v>-20</v>
      </c>
    </row>
    <row r="31" ht="37.5" customHeight="1" spans="2:13">
      <c r="B31" s="15">
        <v>44378</v>
      </c>
      <c r="C31" s="15">
        <v>44469</v>
      </c>
      <c r="D31" s="16">
        <f t="shared" si="0"/>
        <v>91</v>
      </c>
      <c r="E31" s="17" t="str">
        <f>"甲方准备资料"</f>
        <v>甲方准备资料</v>
      </c>
      <c r="F31" s="17" t="s">
        <v>28</v>
      </c>
      <c r="G31" s="18">
        <f ca="1" t="shared" si="1"/>
        <v>100</v>
      </c>
      <c r="H31" s="19" t="s">
        <v>27</v>
      </c>
      <c r="I31" s="15">
        <f t="shared" si="2"/>
        <v>44378</v>
      </c>
      <c r="J31" s="15"/>
      <c r="K31" s="16"/>
      <c r="L31" s="25">
        <v>-27</v>
      </c>
      <c r="M31" s="25">
        <v>-27</v>
      </c>
    </row>
    <row r="32" ht="37.5" customHeight="1" spans="2:13">
      <c r="B32" s="15">
        <v>44409</v>
      </c>
      <c r="C32" s="15">
        <v>44439</v>
      </c>
      <c r="D32" s="16">
        <f t="shared" si="0"/>
        <v>30</v>
      </c>
      <c r="E32" s="17" t="str">
        <f>"测试用例编写"</f>
        <v>测试用例编写</v>
      </c>
      <c r="F32" s="17" t="s">
        <v>29</v>
      </c>
      <c r="G32" s="18">
        <f ca="1" t="shared" si="1"/>
        <v>100</v>
      </c>
      <c r="H32" s="19" t="s">
        <v>27</v>
      </c>
      <c r="I32" s="15">
        <f t="shared" si="2"/>
        <v>44409</v>
      </c>
      <c r="J32" s="15"/>
      <c r="K32" s="16"/>
      <c r="L32" s="25">
        <v>-34</v>
      </c>
      <c r="M32" s="25">
        <v>-34</v>
      </c>
    </row>
    <row r="33" ht="37.5" customHeight="1" spans="2:13">
      <c r="B33" s="15">
        <v>44409</v>
      </c>
      <c r="C33" s="15">
        <v>44434</v>
      </c>
      <c r="D33" s="16">
        <f t="shared" si="0"/>
        <v>25</v>
      </c>
      <c r="E33" s="17" t="str">
        <f>"后台开发"</f>
        <v>后台开发</v>
      </c>
      <c r="F33" s="17" t="s">
        <v>29</v>
      </c>
      <c r="G33" s="18">
        <f ca="1" t="shared" si="1"/>
        <v>100</v>
      </c>
      <c r="H33" s="19" t="s">
        <v>27</v>
      </c>
      <c r="I33" s="15">
        <f t="shared" si="2"/>
        <v>44409</v>
      </c>
      <c r="J33" s="15"/>
      <c r="K33" s="16"/>
      <c r="L33" s="25">
        <v>-41</v>
      </c>
      <c r="M33" s="25">
        <v>-41</v>
      </c>
    </row>
    <row r="34" ht="37.5" customHeight="1" spans="2:13">
      <c r="B34" s="15">
        <v>44409</v>
      </c>
      <c r="C34" s="15">
        <v>44434</v>
      </c>
      <c r="D34" s="16">
        <f t="shared" si="0"/>
        <v>25</v>
      </c>
      <c r="E34" s="17" t="str">
        <f>"管理端页面开发"</f>
        <v>管理端页面开发</v>
      </c>
      <c r="F34" s="17" t="s">
        <v>29</v>
      </c>
      <c r="G34" s="18">
        <f ca="1" t="shared" si="1"/>
        <v>100</v>
      </c>
      <c r="H34" s="19" t="s">
        <v>27</v>
      </c>
      <c r="I34" s="15">
        <f t="shared" si="2"/>
        <v>44409</v>
      </c>
      <c r="J34" s="15"/>
      <c r="K34" s="16"/>
      <c r="L34" s="25">
        <v>-48</v>
      </c>
      <c r="M34" s="25">
        <v>-48</v>
      </c>
    </row>
    <row r="35" ht="37.5" customHeight="1" spans="2:13">
      <c r="B35" s="15">
        <v>44440</v>
      </c>
      <c r="C35" s="15">
        <v>44468</v>
      </c>
      <c r="D35" s="16">
        <f t="shared" si="0"/>
        <v>28</v>
      </c>
      <c r="E35" s="17" t="str">
        <f>"Android App开发"</f>
        <v>Android App开发</v>
      </c>
      <c r="F35" s="17" t="s">
        <v>29</v>
      </c>
      <c r="G35" s="18">
        <f ca="1" t="shared" si="1"/>
        <v>100</v>
      </c>
      <c r="H35" s="19" t="s">
        <v>27</v>
      </c>
      <c r="I35" s="15">
        <f t="shared" si="2"/>
        <v>44440</v>
      </c>
      <c r="J35" s="15"/>
      <c r="K35" s="16"/>
      <c r="L35" s="25">
        <v>-55</v>
      </c>
      <c r="M35" s="25">
        <v>-55</v>
      </c>
    </row>
    <row r="36" ht="37.5" customHeight="1" spans="2:13">
      <c r="B36" s="15">
        <v>44435</v>
      </c>
      <c r="C36" s="15">
        <v>44477</v>
      </c>
      <c r="D36" s="16">
        <f t="shared" si="0"/>
        <v>42</v>
      </c>
      <c r="E36" s="17" t="str">
        <f>"后台管理端测试"</f>
        <v>后台管理端测试</v>
      </c>
      <c r="F36" s="17" t="s">
        <v>29</v>
      </c>
      <c r="G36" s="18">
        <f ca="1" t="shared" si="1"/>
        <v>100</v>
      </c>
      <c r="H36" s="19" t="s">
        <v>27</v>
      </c>
      <c r="I36" s="15">
        <f t="shared" si="2"/>
        <v>44435</v>
      </c>
      <c r="J36" s="15"/>
      <c r="K36" s="16"/>
      <c r="L36" s="25">
        <v>-76</v>
      </c>
      <c r="M36" s="25">
        <v>-76</v>
      </c>
    </row>
  </sheetData>
  <conditionalFormatting sqref="G30">
    <cfRule type="dataBar" priority="10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{5cdd5ccc-5798-460f-97f6-f0007d514f13}</x14:id>
        </ext>
      </extLst>
    </cfRule>
    <cfRule type="dataBar" priority="9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{c21fbdde-6081-4b4d-bb3f-8891304b6f4d}</x14:id>
        </ext>
      </extLst>
    </cfRule>
  </conditionalFormatting>
  <conditionalFormatting sqref="G31">
    <cfRule type="dataBar" priority="4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{1fc9bb2b-cbdb-42a6-b06b-5627e8ac74db}</x14:id>
        </ext>
      </extLst>
    </cfRule>
    <cfRule type="dataBar" priority="5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{a84d6537-8de6-40e7-9a0e-13610df64b1b}</x14:id>
        </ext>
      </extLst>
    </cfRule>
  </conditionalFormatting>
  <conditionalFormatting sqref="K31">
    <cfRule type="expression" dxfId="0" priority="50">
      <formula>$K31&gt;$D31</formula>
    </cfRule>
    <cfRule type="expression" dxfId="1" priority="51">
      <formula>$K31&gt;$D31</formula>
    </cfRule>
  </conditionalFormatting>
  <conditionalFormatting sqref="G32">
    <cfRule type="dataBar" priority="4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{6c892472-851c-4f8a-a7b2-fbd3dee5f86d}</x14:id>
        </ext>
      </extLst>
    </cfRule>
    <cfRule type="dataBar" priority="4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{52de363f-ce0d-4c3b-bbd2-1f0474e485ae}</x14:id>
        </ext>
      </extLst>
    </cfRule>
  </conditionalFormatting>
  <conditionalFormatting sqref="K32">
    <cfRule type="expression" dxfId="0" priority="46">
      <formula>$K32&gt;$D32</formula>
    </cfRule>
    <cfRule type="expression" dxfId="1" priority="47">
      <formula>$K32&gt;$D32</formula>
    </cfRule>
  </conditionalFormatting>
  <conditionalFormatting sqref="G33">
    <cfRule type="dataBar" priority="4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{64a98a0c-a75f-4f6b-a003-060ff4c844b4}</x14:id>
        </ext>
      </extLst>
    </cfRule>
    <cfRule type="dataBar" priority="4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{adb0fc8d-e2a5-448e-bd34-42f352ae196f}</x14:id>
        </ext>
      </extLst>
    </cfRule>
  </conditionalFormatting>
  <conditionalFormatting sqref="K33">
    <cfRule type="expression" dxfId="0" priority="42">
      <formula>$K33&gt;$D33</formula>
    </cfRule>
    <cfRule type="expression" dxfId="1" priority="43">
      <formula>$K33&gt;$D33</formula>
    </cfRule>
  </conditionalFormatting>
  <conditionalFormatting sqref="G34"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{1d5f6997-469f-4494-9dd0-4741827bb933}</x14:id>
        </ext>
      </extLst>
    </cfRule>
    <cfRule type="dataBar" priority="2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{3130ab91-767f-4064-9822-b2806e63095a}</x14:id>
        </ext>
      </extLst>
    </cfRule>
  </conditionalFormatting>
  <conditionalFormatting sqref="K34">
    <cfRule type="expression" dxfId="0" priority="22">
      <formula>$K34&gt;$D34</formula>
    </cfRule>
    <cfRule type="expression" dxfId="1" priority="23">
      <formula>$K34&gt;$D34</formula>
    </cfRule>
  </conditionalFormatting>
  <conditionalFormatting sqref="G35">
    <cfRule type="dataBar" priority="3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{52a6ef52-0d50-4d1c-adcd-852297f776a4}</x14:id>
        </ext>
      </extLst>
    </cfRule>
    <cfRule type="dataBar" priority="4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{33e21099-bcfd-494d-9912-79c3ec11d3ca}</x14:id>
        </ext>
      </extLst>
    </cfRule>
  </conditionalFormatting>
  <conditionalFormatting sqref="K35">
    <cfRule type="expression" dxfId="0" priority="38">
      <formula>$K35&gt;$D35</formula>
    </cfRule>
    <cfRule type="expression" dxfId="1" priority="39">
      <formula>$K35&gt;$D35</formula>
    </cfRule>
  </conditionalFormatting>
  <conditionalFormatting sqref="G36">
    <cfRule type="dataBar" priority="1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{f22ed953-f844-4066-bca9-5c27624a99bf}</x14:id>
        </ext>
      </extLst>
    </cfRule>
    <cfRule type="dataBar" priority="2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{77371978-8092-4cf3-8611-202cacfd701c}</x14:id>
        </ext>
      </extLst>
    </cfRule>
  </conditionalFormatting>
  <conditionalFormatting sqref="K30 K36">
    <cfRule type="expression" dxfId="0" priority="100">
      <formula>$K30&gt;$D30</formula>
    </cfRule>
    <cfRule type="expression" dxfId="1" priority="101">
      <formula>$K30&gt;$D30</formula>
    </cfRule>
  </conditionalFormatting>
  <pageMargins left="0.35" right="0.35" top="0.5" bottom="0.5" header="0.25" footer="0.25"/>
  <pageSetup paperSize="9" scale="90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dd5ccc-5798-460f-97f6-f0007d514f1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c21fbdde-6081-4b4d-bb3f-8891304b6f4d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fc9bb2b-cbdb-42a6-b06b-5627e8ac74db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a84d6537-8de6-40e7-9a0e-13610df64b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6c892472-851c-4f8a-a7b2-fbd3dee5f86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52de363f-ce0d-4c3b-bbd2-1f0474e485ae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64a98a0c-a75f-4f6b-a003-060ff4c844b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adb0fc8d-e2a5-448e-bd34-42f352ae196f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1d5f6997-469f-4494-9dd0-4741827bb93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130ab91-767f-4064-9822-b2806e63095a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52a6ef52-0d50-4d1c-adcd-852297f776a4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3e21099-bcfd-494d-9912-79c3ec11d3c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f22ed953-f844-4066-bca9-5c27624a99bf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77371978-8092-4cf3-8611-202cacfd701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zoomScale="85" zoomScaleNormal="85" workbookViewId="0">
      <selection activeCell="D12" sqref="D12"/>
    </sheetView>
  </sheetViews>
  <sheetFormatPr defaultColWidth="9" defaultRowHeight="16.5" outlineLevelRow="3" outlineLevelCol="5"/>
  <cols>
    <col min="2" max="3" width="29.7777777777778" customWidth="1"/>
    <col min="4" max="4" width="33.1111111111111" customWidth="1"/>
    <col min="5" max="5" width="55" customWidth="1"/>
    <col min="6" max="6" width="17.2222222222222" customWidth="1"/>
  </cols>
  <sheetData>
    <row r="1" spans="1:6">
      <c r="A1" s="1" t="s">
        <v>30</v>
      </c>
      <c r="B1" s="1" t="s">
        <v>31</v>
      </c>
      <c r="C1" s="1"/>
      <c r="D1" s="2" t="s">
        <v>32</v>
      </c>
      <c r="E1" s="2" t="s">
        <v>33</v>
      </c>
      <c r="F1" s="2" t="s">
        <v>14</v>
      </c>
    </row>
    <row r="2" ht="132" spans="1:6">
      <c r="A2" s="3">
        <v>1</v>
      </c>
      <c r="B2" s="4" t="s">
        <v>34</v>
      </c>
      <c r="C2" s="4" t="s">
        <v>35</v>
      </c>
      <c r="D2" s="5" t="s">
        <v>36</v>
      </c>
      <c r="E2" s="6" t="s">
        <v>37</v>
      </c>
      <c r="F2" s="7">
        <v>44545</v>
      </c>
    </row>
    <row r="3" ht="66" spans="1:6">
      <c r="A3" s="8"/>
      <c r="B3" s="4"/>
      <c r="C3" s="4"/>
      <c r="D3" s="5" t="s">
        <v>38</v>
      </c>
      <c r="E3" s="6" t="s">
        <v>39</v>
      </c>
      <c r="F3" s="9"/>
    </row>
    <row r="4" ht="49.5" spans="1:6">
      <c r="A4" s="10"/>
      <c r="B4" s="4"/>
      <c r="C4" s="4"/>
      <c r="D4" s="5" t="s">
        <v>40</v>
      </c>
      <c r="E4" s="6" t="s">
        <v>41</v>
      </c>
      <c r="F4" s="11"/>
    </row>
  </sheetData>
  <mergeCells count="4">
    <mergeCell ref="A2:A4"/>
    <mergeCell ref="B2:B4"/>
    <mergeCell ref="C2:C4"/>
    <mergeCell ref="F2:F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时间线</vt:lpstr>
      <vt:lpstr>项目明细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Dexin.y</cp:lastModifiedBy>
  <dcterms:created xsi:type="dcterms:W3CDTF">2019-03-19T17:20:00Z</dcterms:created>
  <dcterms:modified xsi:type="dcterms:W3CDTF">2021-12-25T14:38:43Z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3A8AAF1167FF4A3789A2EAAF71185996</vt:lpwstr>
  </property>
  <property fmtid="{D5CDD505-2E9C-101B-9397-08002B2CF9AE}" pid="3" name="KSOProductBuildVer">
    <vt:lpwstr>2052-11.1.0.11194</vt:lpwstr>
  </property>
</Properties>
</file>