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时间线" sheetId="2" r:id="rId1"/>
    <sheet name="项目明细" sheetId="7" r:id="rId2"/>
  </sheets>
  <definedNames>
    <definedName name="_xlnm.Print_Area" localSheetId="0">时间线!$A:$N</definedName>
    <definedName name="_xlnm.Print_Titles" localSheetId="0">时间线!#REF!</definedName>
  </definedNames>
  <calcPr calcId="144525"/>
</workbook>
</file>

<file path=xl/sharedStrings.xml><?xml version="1.0" encoding="utf-8"?>
<sst xmlns="http://schemas.openxmlformats.org/spreadsheetml/2006/main" count="55" uniqueCount="44">
  <si>
    <t>深圳点宽网络科技有限公司</t>
  </si>
  <si>
    <t>digquant.com</t>
  </si>
  <si>
    <t>此模板的使用提示</t>
  </si>
  <si>
    <t>•  在编辑数据表时插入和删除整行</t>
  </si>
  <si>
    <t>•  请勿将标签列留空</t>
  </si>
  <si>
    <t>•  设置水平轴的格式，以设置最大/最小边界</t>
  </si>
  <si>
    <t>•  输入一个介于 -100 至 50 之间的纵向位置</t>
  </si>
  <si>
    <t>•  格式单个数据标签或标记的格式，突出显示特定事件</t>
  </si>
  <si>
    <t>•  阅读表格标题行中的单元格批注，了解详细信息</t>
  </si>
  <si>
    <t>其他备注</t>
  </si>
  <si>
    <t>•  里程碑引导线是 Y 误差线</t>
  </si>
  <si>
    <t>•  任务引导线是 Y 误差线</t>
  </si>
  <si>
    <t>•  任务持续时间是 X 误差线</t>
  </si>
  <si>
    <t>任务</t>
  </si>
  <si>
    <t>开始日期</t>
  </si>
  <si>
    <t>结束日期</t>
  </si>
  <si>
    <t>持续时间</t>
  </si>
  <si>
    <t>标签</t>
  </si>
  <si>
    <t>负责人</t>
  </si>
  <si>
    <t>时间进度</t>
  </si>
  <si>
    <t>备注</t>
  </si>
  <si>
    <t>实际开始时间</t>
  </si>
  <si>
    <t>实际结束时间</t>
  </si>
  <si>
    <t>实际时间</t>
  </si>
  <si>
    <t>纵向位置</t>
  </si>
  <si>
    <t>纵向线</t>
  </si>
  <si>
    <t>甲方，乙方</t>
  </si>
  <si>
    <t>已结束</t>
  </si>
  <si>
    <t>甲方</t>
  </si>
  <si>
    <t>乙方</t>
  </si>
  <si>
    <t>序号</t>
  </si>
  <si>
    <t>任务分类</t>
  </si>
  <si>
    <t>任务说明</t>
  </si>
  <si>
    <t>任务描述</t>
  </si>
  <si>
    <t>Milestone 4</t>
  </si>
  <si>
    <t>Andorid App开发</t>
  </si>
  <si>
    <t>普通用户功能</t>
  </si>
  <si>
    <t>1，用户注册/登录/找回密码
2，用户验证码登录
3，用户个人信息
4，搜索房源，查看房源
5，买房功能</t>
  </si>
  <si>
    <t>业主功能</t>
  </si>
  <si>
    <t xml:space="preserve">1，业主录入房源
2，业主管理房源
3，业主出售房源
</t>
  </si>
  <si>
    <t>经纪人功能</t>
  </si>
  <si>
    <t>1，填写考题成为自发经纪人
2，渠道经纪人添加下线经纪人
3，经纪人查看佣金获取/提取记录
4，申请成为房源经纪人</t>
  </si>
  <si>
    <t>确权功能</t>
  </si>
  <si>
    <t>1，注册钱包
2，绑定钱包
3，展示NFT界面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</si>
</sst>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_ \¥* #,##0_ ;_ \¥* \-#,##0_ ;_ \¥* &quot;-&quot;_ ;_ @_ "/>
    <numFmt numFmtId="178" formatCode="_(* #,##0_);_(* \(#,##0\);_(* &quot;-&quot;_);_(@_)"/>
    <numFmt numFmtId="179" formatCode="0.0_);[Red]\(0.0\)"/>
    <numFmt numFmtId="180" formatCode="_(* #,##0.00_);_(* \(#,##0.00\);_(* &quot;-&quot;??_);_(@_)"/>
  </numFmts>
  <fonts count="30">
    <font>
      <sz val="11"/>
      <color theme="1"/>
      <name val="Microsoft YaHei UI"/>
      <charset val="134"/>
    </font>
    <font>
      <b/>
      <sz val="11"/>
      <color theme="1"/>
      <name val="等线"/>
      <charset val="134"/>
      <scheme val="minor"/>
    </font>
    <font>
      <b/>
      <sz val="16"/>
      <color theme="1"/>
      <name val="Microsoft YaHei UI"/>
      <charset val="134"/>
    </font>
    <font>
      <b/>
      <sz val="14"/>
      <color theme="0"/>
      <name val="Microsoft YaHei UI"/>
      <charset val="134"/>
    </font>
    <font>
      <b/>
      <sz val="11"/>
      <color theme="1" tint="0.249977111117893"/>
      <name val="Microsoft YaHei UI"/>
      <charset val="134"/>
    </font>
    <font>
      <b/>
      <sz val="11"/>
      <color theme="4" tint="-0.249977111117893"/>
      <name val="Microsoft YaHei UI"/>
      <charset val="134"/>
    </font>
    <font>
      <b/>
      <sz val="11"/>
      <color theme="1" tint="0.349986266670736"/>
      <name val="Microsoft YaHei UI"/>
      <charset val="134"/>
    </font>
    <font>
      <sz val="10"/>
      <color theme="1" tint="0.499984740745262"/>
      <name val="Microsoft YaHei UI"/>
      <charset val="134"/>
    </font>
    <font>
      <b/>
      <sz val="11"/>
      <color theme="4" tint="-0.499984740745262"/>
      <name val="Microsoft YaHei UI"/>
      <charset val="134"/>
    </font>
    <font>
      <sz val="11"/>
      <color theme="4" tint="-0.249977111117893"/>
      <name val="Microsoft YaHei UI"/>
      <charset val="134"/>
    </font>
    <font>
      <sz val="11"/>
      <color rgb="FF3F3F76"/>
      <name val="Microsoft YaHei UI"/>
      <charset val="134"/>
    </font>
    <font>
      <sz val="11"/>
      <color rgb="FF9C5700"/>
      <name val="Microsoft YaHei UI"/>
      <charset val="134"/>
    </font>
    <font>
      <sz val="11"/>
      <color theme="0"/>
      <name val="Microsoft YaHei UI"/>
      <charset val="134"/>
    </font>
    <font>
      <sz val="11"/>
      <color rgb="FFFA7D00"/>
      <name val="Microsoft YaHei UI"/>
      <charset val="134"/>
    </font>
    <font>
      <sz val="11"/>
      <color rgb="FF9C0006"/>
      <name val="Microsoft YaHei UI"/>
      <charset val="134"/>
    </font>
    <font>
      <u/>
      <sz val="11"/>
      <color rgb="FF0000FF"/>
      <name val="Microsoft YaHei UI"/>
      <charset val="134"/>
    </font>
    <font>
      <u/>
      <sz val="11"/>
      <color theme="11"/>
      <name val="Microsoft YaHei UI"/>
      <charset val="134"/>
    </font>
    <font>
      <b/>
      <sz val="11"/>
      <color theme="3"/>
      <name val="Microsoft YaHei UI"/>
      <charset val="134"/>
    </font>
    <font>
      <sz val="11"/>
      <color rgb="FFFF0000"/>
      <name val="Microsoft YaHei UI"/>
      <charset val="134"/>
    </font>
    <font>
      <sz val="18"/>
      <color theme="3"/>
      <name val="Microsoft YaHei UI"/>
      <charset val="134"/>
    </font>
    <font>
      <i/>
      <sz val="11"/>
      <color rgb="FF7F7F7F"/>
      <name val="Microsoft YaHei UI"/>
      <charset val="134"/>
    </font>
    <font>
      <b/>
      <sz val="15"/>
      <color theme="3"/>
      <name val="Microsoft YaHei UI"/>
      <charset val="134"/>
    </font>
    <font>
      <b/>
      <sz val="13"/>
      <color theme="3"/>
      <name val="Microsoft YaHei UI"/>
      <charset val="134"/>
    </font>
    <font>
      <b/>
      <sz val="11"/>
      <color rgb="FFFA7D00"/>
      <name val="Microsoft YaHei UI"/>
      <charset val="134"/>
    </font>
    <font>
      <b/>
      <sz val="11"/>
      <color rgb="FF3F3F3F"/>
      <name val="Microsoft YaHei UI"/>
      <charset val="134"/>
    </font>
    <font>
      <b/>
      <sz val="11"/>
      <color theme="0"/>
      <name val="Microsoft YaHei UI"/>
      <charset val="134"/>
    </font>
    <font>
      <b/>
      <sz val="11"/>
      <color theme="1"/>
      <name val="Microsoft YaHei UI"/>
      <charset val="134"/>
    </font>
    <font>
      <sz val="11"/>
      <color rgb="FF006100"/>
      <name val="Microsoft YaHei UI"/>
      <charset val="134"/>
    </font>
    <font>
      <u/>
      <sz val="11"/>
      <color indexed="12"/>
      <name val="Microsoft YaHei UI"/>
      <charset val="134"/>
    </font>
    <font>
      <sz val="11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7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10" fillId="5" borderId="7" applyNumberFormat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14" fillId="15" borderId="0" applyNumberFormat="0" applyBorder="0" applyAlignment="0" applyProtection="0"/>
    <xf numFmtId="180" fontId="0" fillId="0" borderId="0" applyFont="0" applyFill="0" applyBorder="0" applyAlignment="0" applyProtection="0"/>
    <xf numFmtId="0" fontId="0" fillId="19" borderId="0" applyNumberFormat="0" applyBorder="0" applyAlignment="0" applyProtection="0"/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0" fillId="26" borderId="9" applyNumberFormat="0" applyFont="0" applyAlignment="0" applyProtection="0"/>
    <xf numFmtId="0" fontId="0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0" fillId="13" borderId="0" applyNumberFormat="0" applyBorder="0" applyAlignment="0" applyProtection="0"/>
    <xf numFmtId="0" fontId="17" fillId="0" borderId="12" applyNumberFormat="0" applyFill="0" applyAlignment="0" applyProtection="0"/>
    <xf numFmtId="0" fontId="0" fillId="25" borderId="0" applyNumberFormat="0" applyBorder="0" applyAlignment="0" applyProtection="0"/>
    <xf numFmtId="0" fontId="24" fillId="27" borderId="13" applyNumberFormat="0" applyAlignment="0" applyProtection="0"/>
    <xf numFmtId="0" fontId="23" fillId="27" borderId="7" applyNumberFormat="0" applyAlignment="0" applyProtection="0"/>
    <xf numFmtId="0" fontId="25" fillId="29" borderId="14" applyNumberFormat="0" applyAlignment="0" applyProtection="0"/>
    <xf numFmtId="0" fontId="0" fillId="8" borderId="0" applyNumberFormat="0" applyBorder="0" applyAlignment="0" applyProtection="0"/>
    <xf numFmtId="0" fontId="12" fillId="12" borderId="0" applyNumberFormat="0" applyBorder="0" applyAlignment="0" applyProtection="0"/>
    <xf numFmtId="0" fontId="13" fillId="0" borderId="8" applyNumberFormat="0" applyFill="0" applyAlignment="0" applyProtection="0"/>
    <xf numFmtId="0" fontId="26" fillId="0" borderId="15" applyNumberFormat="0" applyFill="0" applyAlignment="0" applyProtection="0"/>
    <xf numFmtId="0" fontId="27" fillId="30" borderId="0" applyNumberFormat="0" applyBorder="0" applyAlignment="0" applyProtection="0"/>
    <xf numFmtId="0" fontId="11" fillId="6" borderId="0" applyNumberFormat="0" applyBorder="0" applyAlignment="0" applyProtection="0"/>
    <xf numFmtId="0" fontId="0" fillId="11" borderId="0" applyNumberFormat="0" applyBorder="0" applyAlignment="0" applyProtection="0"/>
    <xf numFmtId="0" fontId="12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18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0" fillId="21" borderId="0" applyNumberFormat="0" applyBorder="0" applyAlignment="0" applyProtection="0"/>
    <xf numFmtId="0" fontId="0" fillId="17" borderId="0" applyNumberFormat="0" applyBorder="0" applyAlignment="0" applyProtection="0"/>
    <xf numFmtId="0" fontId="12" fillId="16" borderId="0" applyNumberFormat="0" applyBorder="0" applyAlignment="0" applyProtection="0"/>
    <xf numFmtId="0" fontId="0" fillId="33" borderId="0" applyNumberFormat="0" applyBorder="0" applyAlignment="0" applyProtection="0"/>
    <xf numFmtId="0" fontId="0" fillId="20" borderId="0" applyNumberFormat="0" applyBorder="0" applyAlignment="0" applyProtection="0"/>
    <xf numFmtId="0" fontId="12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7" borderId="0" applyNumberFormat="0" applyBorder="0" applyAlignment="0" applyProtection="0"/>
    <xf numFmtId="0" fontId="29" fillId="0" borderId="0"/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1" xfId="50" applyFont="1" applyFill="1" applyBorder="1" applyAlignment="1">
      <alignment horizontal="center" vertical="center"/>
    </xf>
    <xf numFmtId="0" fontId="0" fillId="2" borderId="1" xfId="5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2" fillId="0" borderId="0" xfId="0" applyFont="1"/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left" vertical="center" wrapText="1" indent="1"/>
    </xf>
    <xf numFmtId="179" fontId="5" fillId="0" borderId="6" xfId="0" applyNumberFormat="1" applyFont="1" applyBorder="1" applyAlignment="1">
      <alignment horizontal="left" vertical="center" wrapText="1" inden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0" xfId="10" applyFont="1" applyAlignment="1">
      <alignment vertical="center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4" fillId="4" borderId="6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超链接 2" xfId="51"/>
  </cellStyles>
  <dxfs count="2">
    <dxf>
      <fill>
        <patternFill patternType="solid">
          <bgColor theme="9" tint="0.399945066682943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Microsoft YaHei UI" panose="020B0503020204020204" pitchFamily="34" charset="-122"/>
              </a:defRPr>
            </a:pPr>
            <a:r>
              <a:rPr 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[</a:t>
            </a:r>
            <a:r>
              <a:rPr lang="zh-CN" alt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米饭公寓</a:t>
            </a:r>
            <a:r>
              <a:rPr lang="en-US" altLang="zh-CN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App</a:t>
            </a:r>
            <a:r>
              <a:rPr lang="zh-CN" alt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项目</a:t>
            </a:r>
            <a:r>
              <a:rPr lang="en-US"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时间线]</a:t>
            </a:r>
            <a:endParaRPr lang="en-US"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c:rich>
      </c:tx>
      <c:layout>
        <c:manualLayout>
          <c:xMode val="edge"/>
          <c:yMode val="edge"/>
          <c:x val="0.412726864681132"/>
          <c:y val="0.03378645010533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44082955621139"/>
          <c:y val="0.0788289205377806"/>
          <c:w val="0.875480453553029"/>
          <c:h val="0.894015585235787"/>
        </c:manualLayout>
      </c:layout>
      <c:scatterChart>
        <c:scatterStyle val="marker"/>
        <c:varyColors val="0"/>
        <c:ser>
          <c:idx val="1"/>
          <c:order val="0"/>
          <c:tx>
            <c:strRef>
              <c:f>"任务"</c:f>
              <c:strCache>
                <c:ptCount val="1"/>
                <c:pt idx="0">
                  <c:v>任务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2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394c85d-a840-4db4-8a4f-5a5f9d828e13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449b67d-cd0c-4ec9-bc4d-6c4322aac89a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b14af6c-735f-49aa-9f1d-a7b9bd7c1f44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20d911d-1e99-4b8d-9367-b8d19ae0bd21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ab084b52-dd9c-410a-9e68-113ddba4f4e9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34865f48-fe5e-40fe-bd72-f71a29a6e288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dda0214-6fb2-48bf-9c63-006a8b9a35d0}" type="CELLRANGE">
                      <a:t>[CELLRANGE]</a:t>
                    </a:fld>
                    <a:endParaRPr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solidFill>
                <a:schemeClr val="bg1">
                  <a:alpha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时间线!$M$30:$M$36</c:f>
                <c:numCache>
                  <c:formatCode>General</c:formatCode>
                  <c:ptCount val="7"/>
                  <c:pt idx="0">
                    <c:v>-20</c:v>
                  </c:pt>
                  <c:pt idx="1">
                    <c:v>-27</c:v>
                  </c:pt>
                  <c:pt idx="2">
                    <c:v>-34</c:v>
                  </c:pt>
                  <c:pt idx="3">
                    <c:v>-41</c:v>
                  </c:pt>
                  <c:pt idx="4">
                    <c:v>-48</c:v>
                  </c:pt>
                  <c:pt idx="5">
                    <c:v>-55</c:v>
                  </c:pt>
                  <c:pt idx="6">
                    <c:v>-76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>
                    <a:lumMod val="75000"/>
                    <a:alpha val="70000"/>
                  </a:schemeClr>
                </a:solidFill>
                <a:prstDash val="solid"/>
                <a:round/>
              </a:ln>
              <a:effectLst/>
            </c:spPr>
          </c:errBars>
          <c:errBars>
            <c:errDir val="x"/>
            <c:errBarType val="plus"/>
            <c:errValType val="cust"/>
            <c:noEndCap val="1"/>
            <c:plus>
              <c:numRef>
                <c:f>时间线!$D$30:$D$36</c:f>
                <c:numCache>
                  <c:formatCode>General</c:formatCode>
                  <c:ptCount val="7"/>
                  <c:pt idx="0">
                    <c:v>46</c:v>
                  </c:pt>
                  <c:pt idx="1">
                    <c:v>91</c:v>
                  </c:pt>
                  <c:pt idx="2">
                    <c:v>30</c:v>
                  </c:pt>
                  <c:pt idx="3">
                    <c:v>25</c:v>
                  </c:pt>
                  <c:pt idx="4">
                    <c:v>25</c:v>
                  </c:pt>
                  <c:pt idx="5">
                    <c:v>28</c:v>
                  </c:pt>
                  <c:pt idx="6">
                    <c:v>42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5240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errBars>
          <c:xVal>
            <c:numRef>
              <c:f>时间线!$B$30:$B$36</c:f>
              <c:numCache>
                <c:formatCode>yyyy/m/d</c:formatCode>
                <c:ptCount val="7"/>
                <c:pt idx="0">
                  <c:v>44362</c:v>
                </c:pt>
                <c:pt idx="1">
                  <c:v>44378</c:v>
                </c:pt>
                <c:pt idx="2">
                  <c:v>44409</c:v>
                </c:pt>
                <c:pt idx="3">
                  <c:v>44409</c:v>
                </c:pt>
                <c:pt idx="4">
                  <c:v>44409</c:v>
                </c:pt>
                <c:pt idx="5">
                  <c:v>44440</c:v>
                </c:pt>
                <c:pt idx="6">
                  <c:v>44435</c:v>
                </c:pt>
              </c:numCache>
            </c:numRef>
          </c:xVal>
          <c:yVal>
            <c:numRef>
              <c:f>时间线!$L$30:$L$36</c:f>
              <c:numCache>
                <c:formatCode>General</c:formatCode>
                <c:ptCount val="7"/>
                <c:pt idx="0">
                  <c:v>-20</c:v>
                </c:pt>
                <c:pt idx="1">
                  <c:v>-27</c:v>
                </c:pt>
                <c:pt idx="2">
                  <c:v>-34</c:v>
                </c:pt>
                <c:pt idx="3">
                  <c:v>-41</c:v>
                </c:pt>
                <c:pt idx="4">
                  <c:v>-48</c:v>
                </c:pt>
                <c:pt idx="5">
                  <c:v>-55</c:v>
                </c:pt>
                <c:pt idx="6">
                  <c:v>-76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时间线!$E$30:$E$36</c15:f>
                <c15:dlblRangeCache>
                  <c:ptCount val="7"/>
                  <c:pt idx="0">
                    <c:v>产品设计</c:v>
                  </c:pt>
                  <c:pt idx="1">
                    <c:v>甲方准备资料</c:v>
                  </c:pt>
                  <c:pt idx="2">
                    <c:v>测试用例编写</c:v>
                  </c:pt>
                  <c:pt idx="3">
                    <c:v>后台开发</c:v>
                  </c:pt>
                  <c:pt idx="4">
                    <c:v>管理端页面开发</c:v>
                  </c:pt>
                  <c:pt idx="5">
                    <c:v>Android App开发</c:v>
                  </c:pt>
                  <c:pt idx="6">
                    <c:v>后台管理端测试</c:v>
                  </c:pt>
                </c15:dlblRangeCache>
              </c15:datalabelsRange>
            </c:ext>
          </c:extLst>
        </c:ser>
        <c:ser>
          <c:idx val="0"/>
          <c:order val="1"/>
          <c:tx>
            <c:strRef>
              <c:f>"里程碑"</c:f>
              <c:strCache>
                <c:ptCount val="1"/>
                <c:pt idx="0">
                  <c:v>里程碑</c:v>
                </c:pt>
              </c:strCache>
            </c:strRef>
          </c:tx>
          <c:spPr>
            <a:ln w="25400" cap="rnd" cmpd="sng" algn="ctr">
              <a:noFill/>
              <a:prstDash val="solid"/>
              <a:round/>
            </a:ln>
            <a:effectLst/>
          </c:spPr>
          <c:marker>
            <c:symbol val="diamond"/>
            <c:size val="14"/>
            <c:spPr>
              <a:solidFill>
                <a:schemeClr val="tx1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Pt>
            <c:idx val="0"/>
            <c:marker>
              <c:symbol val="diamond"/>
              <c:size val="14"/>
              <c:spPr>
                <a:solidFill>
                  <a:schemeClr val="accent6">
                    <a:lumMod val="75000"/>
                  </a:schemeClr>
                </a:solidFill>
                <a:ln w="9525" cap="flat" cmpd="sng" algn="ctr">
                  <a:noFill/>
                  <a:prstDash val="solid"/>
                  <a:round/>
                </a:ln>
                <a:effectLst/>
              </c:spPr>
            </c:marker>
            <c:bubble3D val="0"/>
          </c:dPt>
          <c:dLbls>
            <c:dLbl>
              <c:idx val="0"/>
              <c:layout/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bg1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400" b="1" i="0" u="none" strike="noStrike" kern="1200" baseline="0">
                    <a:solidFill>
                      <a:sysClr val="windowText" lastClr="0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12700" cap="flat" cmpd="sng" algn="ctr">
                <a:solidFill>
                  <a:schemeClr val="tx1">
                    <a:lumMod val="75000"/>
                    <a:lumOff val="25000"/>
                  </a:schemeClr>
                </a:solidFill>
                <a:prstDash val="dash"/>
                <a:round/>
              </a:ln>
              <a:effectLst/>
            </c:spPr>
          </c:errBars>
          <c:xVal>
            <c:numRef>
              <c:f>时间线!#REF!</c:f>
              <c:numCache>
                <c:formatCode>General</c:formatCode>
                <c:ptCount val="0"/>
              </c:numCache>
            </c:numRef>
          </c:xVal>
          <c:yVal>
            <c:numRef>
              <c:f>时间线!#REF!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33240"/>
        <c:axId val="484834552"/>
      </c:scatterChart>
      <c:valAx>
        <c:axId val="484833240"/>
        <c:scaling>
          <c:orientation val="minMax"/>
        </c:scaling>
        <c:delete val="0"/>
        <c:axPos val="b"/>
        <c:numFmt formatCode="m/d/yyyy" sourceLinked="0"/>
        <c:majorTickMark val="cross"/>
        <c:minorTickMark val="none"/>
        <c:tickLblPos val="nextTo"/>
        <c:spPr>
          <a:noFill/>
          <a:ln w="63500" cap="flat" cmpd="sng" algn="ctr">
            <a:solidFill>
              <a:schemeClr val="tx1">
                <a:lumMod val="50000"/>
                <a:lumOff val="50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defRPr>
            </a:pPr>
          </a:p>
        </c:txPr>
        <c:crossAx val="484834552"/>
        <c:crosses val="autoZero"/>
        <c:crossBetween val="midCat"/>
      </c:valAx>
      <c:valAx>
        <c:axId val="484834552"/>
        <c:scaling>
          <c:orientation val="minMax"/>
          <c:max val="50"/>
          <c:min val="-100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48332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bg1">
          <a:lumMod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&#26102;&#38388;&#32447;!J5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23813</xdr:colOff>
      <xdr:row>0</xdr:row>
      <xdr:rowOff>100012</xdr:rowOff>
    </xdr:from>
    <xdr:to>
      <xdr:col>13</xdr:col>
      <xdr:colOff>0</xdr:colOff>
      <xdr:row>24</xdr:row>
      <xdr:rowOff>95250</xdr:rowOff>
    </xdr:to>
    <xdr:graphicFrame>
      <xdr:nvGraphicFramePr>
        <xdr:cNvPr id="3" name="图表 2"/>
        <xdr:cNvGraphicFramePr/>
      </xdr:nvGraphicFramePr>
      <xdr:xfrm>
        <a:off x="290195" y="99695"/>
        <a:ext cx="16673830" cy="5024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661147</xdr:colOff>
      <xdr:row>0</xdr:row>
      <xdr:rowOff>156882</xdr:rowOff>
    </xdr:from>
    <xdr:to>
      <xdr:col>15</xdr:col>
      <xdr:colOff>1454797</xdr:colOff>
      <xdr:row>3</xdr:row>
      <xdr:rowOff>145676</xdr:rowOff>
    </xdr:to>
    <xdr:pic>
      <xdr:nvPicPr>
        <xdr:cNvPr id="5" name="图片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625060" y="156845"/>
          <a:ext cx="1489075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4:Q36"/>
  <sheetViews>
    <sheetView showGridLines="0" topLeftCell="A32" workbookViewId="0">
      <selection activeCell="A37" sqref="$A37:$XFD38"/>
    </sheetView>
  </sheetViews>
  <sheetFormatPr defaultColWidth="9" defaultRowHeight="16.5"/>
  <cols>
    <col min="1" max="1" width="3.11111111111111" customWidth="1"/>
    <col min="2" max="3" width="11.2222222222222" customWidth="1"/>
    <col min="4" max="4" width="10" customWidth="1"/>
    <col min="5" max="5" width="52.8888888888889" customWidth="1"/>
    <col min="6" max="6" width="14.3333333333333" customWidth="1"/>
    <col min="7" max="7" width="10" customWidth="1"/>
    <col min="8" max="8" width="8.22222222222222" customWidth="1"/>
    <col min="9" max="10" width="14.6666666666667" customWidth="1"/>
    <col min="11" max="11" width="10" customWidth="1"/>
    <col min="12" max="13" width="18.7777777777778" customWidth="1"/>
    <col min="14" max="14" width="3.77777777777778" hidden="1" customWidth="1"/>
    <col min="15" max="15" width="8.11111111111111" customWidth="1"/>
    <col min="16" max="16" width="44.6666666666667" customWidth="1"/>
  </cols>
  <sheetData>
    <row r="4" spans="16:17">
      <c r="P4" s="23"/>
      <c r="Q4" s="23"/>
    </row>
    <row r="5" spans="16:17">
      <c r="P5" s="24" t="s">
        <v>0</v>
      </c>
      <c r="Q5" s="24"/>
    </row>
    <row r="6" spans="16:16">
      <c r="P6" s="25" t="s">
        <v>1</v>
      </c>
    </row>
    <row r="8" spans="16:16">
      <c r="P8" s="26" t="s">
        <v>2</v>
      </c>
    </row>
    <row r="9" spans="16:16">
      <c r="P9" s="27" t="s">
        <v>3</v>
      </c>
    </row>
    <row r="10" spans="16:16">
      <c r="P10" s="27" t="s">
        <v>4</v>
      </c>
    </row>
    <row r="11" spans="16:16">
      <c r="P11" s="27" t="s">
        <v>5</v>
      </c>
    </row>
    <row r="12" spans="16:16">
      <c r="P12" s="27" t="s">
        <v>6</v>
      </c>
    </row>
    <row r="13" spans="16:16">
      <c r="P13" s="27" t="s">
        <v>7</v>
      </c>
    </row>
    <row r="14" spans="16:16">
      <c r="P14" s="27" t="s">
        <v>8</v>
      </c>
    </row>
    <row r="16" spans="16:16">
      <c r="P16" s="26" t="s">
        <v>9</v>
      </c>
    </row>
    <row r="17" spans="16:16">
      <c r="P17" s="27" t="s">
        <v>10</v>
      </c>
    </row>
    <row r="18" spans="16:16">
      <c r="P18" s="27" t="s">
        <v>11</v>
      </c>
    </row>
    <row r="19" spans="16:16">
      <c r="P19" s="27" t="s">
        <v>12</v>
      </c>
    </row>
    <row r="21" spans="16:16">
      <c r="P21" s="27"/>
    </row>
    <row r="28" ht="22.5" spans="2:4">
      <c r="B28" s="15" t="s">
        <v>13</v>
      </c>
      <c r="C28" s="15"/>
      <c r="D28" s="15"/>
    </row>
    <row r="29" ht="21" spans="2:13">
      <c r="B29" s="16" t="s">
        <v>14</v>
      </c>
      <c r="C29" s="16" t="s">
        <v>15</v>
      </c>
      <c r="D29" s="16" t="s">
        <v>16</v>
      </c>
      <c r="E29" s="16" t="s">
        <v>17</v>
      </c>
      <c r="F29" s="17" t="s">
        <v>18</v>
      </c>
      <c r="G29" s="17" t="s">
        <v>19</v>
      </c>
      <c r="H29" s="17" t="s">
        <v>20</v>
      </c>
      <c r="I29" s="17" t="s">
        <v>21</v>
      </c>
      <c r="J29" s="17" t="s">
        <v>22</v>
      </c>
      <c r="K29" s="17" t="s">
        <v>23</v>
      </c>
      <c r="L29" s="16" t="s">
        <v>24</v>
      </c>
      <c r="M29" s="16" t="s">
        <v>25</v>
      </c>
    </row>
    <row r="30" ht="37.5" customHeight="1" spans="2:13">
      <c r="B30" s="18">
        <v>44362</v>
      </c>
      <c r="C30" s="18">
        <v>44408</v>
      </c>
      <c r="D30" s="19">
        <f t="shared" ref="D30:D37" si="0">DATEDIF(B30,C30,"D")</f>
        <v>46</v>
      </c>
      <c r="E30" s="20" t="str">
        <f>"产品设计"</f>
        <v>产品设计</v>
      </c>
      <c r="F30" s="20" t="s">
        <v>26</v>
      </c>
      <c r="G30" s="21">
        <f ca="1" t="shared" ref="G30:G37" si="1">IF((DATEDIF(B30,TODAY(),"D")*100/(D30))&gt;100,100,(DATEDIF(B30,TODAY(),"D")*100/(D30)))</f>
        <v>100</v>
      </c>
      <c r="H30" s="22" t="s">
        <v>27</v>
      </c>
      <c r="I30" s="18">
        <f t="shared" ref="I30:I36" si="2">B30</f>
        <v>44362</v>
      </c>
      <c r="J30" s="18"/>
      <c r="K30" s="19"/>
      <c r="L30" s="28">
        <v>-20</v>
      </c>
      <c r="M30" s="28">
        <f>L30</f>
        <v>-20</v>
      </c>
    </row>
    <row r="31" ht="37.5" customHeight="1" spans="2:13">
      <c r="B31" s="18">
        <v>44378</v>
      </c>
      <c r="C31" s="18">
        <v>44469</v>
      </c>
      <c r="D31" s="19">
        <f t="shared" si="0"/>
        <v>91</v>
      </c>
      <c r="E31" s="20" t="str">
        <f>"甲方准备资料"</f>
        <v>甲方准备资料</v>
      </c>
      <c r="F31" s="20" t="s">
        <v>28</v>
      </c>
      <c r="G31" s="21">
        <f ca="1" t="shared" si="1"/>
        <v>100</v>
      </c>
      <c r="H31" s="22" t="s">
        <v>27</v>
      </c>
      <c r="I31" s="18">
        <f t="shared" si="2"/>
        <v>44378</v>
      </c>
      <c r="J31" s="18"/>
      <c r="K31" s="19"/>
      <c r="L31" s="28">
        <v>-27</v>
      </c>
      <c r="M31" s="28">
        <v>-27</v>
      </c>
    </row>
    <row r="32" ht="37.5" customHeight="1" spans="2:13">
      <c r="B32" s="18">
        <v>44409</v>
      </c>
      <c r="C32" s="18">
        <v>44439</v>
      </c>
      <c r="D32" s="19">
        <f t="shared" si="0"/>
        <v>30</v>
      </c>
      <c r="E32" s="20" t="str">
        <f>"测试用例编写"</f>
        <v>测试用例编写</v>
      </c>
      <c r="F32" s="20" t="s">
        <v>29</v>
      </c>
      <c r="G32" s="21">
        <f ca="1" t="shared" si="1"/>
        <v>100</v>
      </c>
      <c r="H32" s="22" t="s">
        <v>27</v>
      </c>
      <c r="I32" s="18">
        <f t="shared" si="2"/>
        <v>44409</v>
      </c>
      <c r="J32" s="18"/>
      <c r="K32" s="19"/>
      <c r="L32" s="28">
        <v>-34</v>
      </c>
      <c r="M32" s="28">
        <v>-34</v>
      </c>
    </row>
    <row r="33" ht="37.5" customHeight="1" spans="2:13">
      <c r="B33" s="18">
        <v>44409</v>
      </c>
      <c r="C33" s="18">
        <v>44434</v>
      </c>
      <c r="D33" s="19">
        <f t="shared" si="0"/>
        <v>25</v>
      </c>
      <c r="E33" s="20" t="str">
        <f>"后台开发"</f>
        <v>后台开发</v>
      </c>
      <c r="F33" s="20" t="s">
        <v>29</v>
      </c>
      <c r="G33" s="21">
        <f ca="1" t="shared" si="1"/>
        <v>100</v>
      </c>
      <c r="H33" s="22" t="s">
        <v>27</v>
      </c>
      <c r="I33" s="18">
        <f t="shared" si="2"/>
        <v>44409</v>
      </c>
      <c r="J33" s="18"/>
      <c r="K33" s="19"/>
      <c r="L33" s="28">
        <v>-41</v>
      </c>
      <c r="M33" s="28">
        <v>-41</v>
      </c>
    </row>
    <row r="34" ht="37.5" customHeight="1" spans="2:13">
      <c r="B34" s="18">
        <v>44409</v>
      </c>
      <c r="C34" s="18">
        <v>44434</v>
      </c>
      <c r="D34" s="19">
        <f t="shared" si="0"/>
        <v>25</v>
      </c>
      <c r="E34" s="20" t="str">
        <f>"管理端页面开发"</f>
        <v>管理端页面开发</v>
      </c>
      <c r="F34" s="20" t="s">
        <v>29</v>
      </c>
      <c r="G34" s="21">
        <f ca="1" t="shared" si="1"/>
        <v>100</v>
      </c>
      <c r="H34" s="22" t="s">
        <v>27</v>
      </c>
      <c r="I34" s="18">
        <f t="shared" si="2"/>
        <v>44409</v>
      </c>
      <c r="J34" s="18"/>
      <c r="K34" s="19"/>
      <c r="L34" s="28">
        <v>-48</v>
      </c>
      <c r="M34" s="28">
        <v>-48</v>
      </c>
    </row>
    <row r="35" ht="37.5" customHeight="1" spans="2:13">
      <c r="B35" s="18">
        <v>44440</v>
      </c>
      <c r="C35" s="18">
        <v>44468</v>
      </c>
      <c r="D35" s="19">
        <f t="shared" si="0"/>
        <v>28</v>
      </c>
      <c r="E35" s="20" t="str">
        <f>"Android App开发"</f>
        <v>Android App开发</v>
      </c>
      <c r="F35" s="20" t="s">
        <v>29</v>
      </c>
      <c r="G35" s="21">
        <f ca="1" t="shared" si="1"/>
        <v>100</v>
      </c>
      <c r="H35" s="22" t="s">
        <v>27</v>
      </c>
      <c r="I35" s="18">
        <f t="shared" si="2"/>
        <v>44440</v>
      </c>
      <c r="J35" s="18"/>
      <c r="K35" s="19"/>
      <c r="L35" s="28">
        <v>-55</v>
      </c>
      <c r="M35" s="28">
        <v>-55</v>
      </c>
    </row>
    <row r="36" ht="37.5" customHeight="1" spans="2:13">
      <c r="B36" s="18">
        <v>44435</v>
      </c>
      <c r="C36" s="18">
        <v>44477</v>
      </c>
      <c r="D36" s="19">
        <f t="shared" si="0"/>
        <v>42</v>
      </c>
      <c r="E36" s="20" t="str">
        <f>"后台管理端测试"</f>
        <v>后台管理端测试</v>
      </c>
      <c r="F36" s="20" t="s">
        <v>29</v>
      </c>
      <c r="G36" s="21">
        <f ca="1" t="shared" si="1"/>
        <v>100</v>
      </c>
      <c r="H36" s="22" t="s">
        <v>27</v>
      </c>
      <c r="I36" s="18">
        <f t="shared" si="2"/>
        <v>44435</v>
      </c>
      <c r="J36" s="18"/>
      <c r="K36" s="19"/>
      <c r="L36" s="28">
        <v>-76</v>
      </c>
      <c r="M36" s="28">
        <v>-76</v>
      </c>
    </row>
  </sheetData>
  <conditionalFormatting sqref="G30">
    <cfRule type="dataBar" priority="10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{99363d7a-58a3-4f03-b282-9966c7702135}</x14:id>
        </ext>
      </extLst>
    </cfRule>
    <cfRule type="dataBar" priority="99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{91dd7927-0f26-4ad6-987a-225454dbb47e}</x14:id>
        </ext>
      </extLst>
    </cfRule>
  </conditionalFormatting>
  <conditionalFormatting sqref="G31">
    <cfRule type="dataBar" priority="49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{f3a42009-4097-4f02-8109-166cbbded04b}</x14:id>
        </ext>
      </extLst>
    </cfRule>
    <cfRule type="dataBar" priority="52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{d0f257ec-d9cc-4e08-87e2-92c0e8ab98f8}</x14:id>
        </ext>
      </extLst>
    </cfRule>
  </conditionalFormatting>
  <conditionalFormatting sqref="K31">
    <cfRule type="expression" dxfId="0" priority="50">
      <formula>$K31&gt;$D31</formula>
    </cfRule>
    <cfRule type="expression" dxfId="1" priority="51">
      <formula>$K31&gt;$D31</formula>
    </cfRule>
  </conditionalFormatting>
  <conditionalFormatting sqref="G32">
    <cfRule type="dataBar" priority="48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{4620e5d0-e4df-45d4-a52a-04ef7670ec3b}</x14:id>
        </ext>
      </extLst>
    </cfRule>
    <cfRule type="dataBar" priority="45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{76785f0b-8b6c-40ea-9741-cda720e0d732}</x14:id>
        </ext>
      </extLst>
    </cfRule>
  </conditionalFormatting>
  <conditionalFormatting sqref="K32">
    <cfRule type="expression" dxfId="0" priority="46">
      <formula>$K32&gt;$D32</formula>
    </cfRule>
    <cfRule type="expression" dxfId="1" priority="47">
      <formula>$K32&gt;$D32</formula>
    </cfRule>
  </conditionalFormatting>
  <conditionalFormatting sqref="G33">
    <cfRule type="dataBar" priority="4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{d8534118-ac23-4e1f-8e85-37c74289f4ff}</x14:id>
        </ext>
      </extLst>
    </cfRule>
    <cfRule type="dataBar" priority="4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{d8f6b9ab-4149-4d0d-a21f-7eb10718057b}</x14:id>
        </ext>
      </extLst>
    </cfRule>
  </conditionalFormatting>
  <conditionalFormatting sqref="K33">
    <cfRule type="expression" dxfId="0" priority="42">
      <formula>$K33&gt;$D33</formula>
    </cfRule>
    <cfRule type="expression" dxfId="1" priority="43">
      <formula>$K33&gt;$D33</formula>
    </cfRule>
  </conditionalFormatting>
  <conditionalFormatting sqref="G34">
    <cfRule type="dataBar" priority="24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{c8ea1b63-f7a1-4116-b165-29434fe84b15}</x14:id>
        </ext>
      </extLst>
    </cfRule>
    <cfRule type="dataBar" priority="21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{bbc8a4f6-9ba8-4fb6-ab0c-e183b8cea8f9}</x14:id>
        </ext>
      </extLst>
    </cfRule>
  </conditionalFormatting>
  <conditionalFormatting sqref="K34">
    <cfRule type="expression" dxfId="0" priority="22">
      <formula>$K34&gt;$D34</formula>
    </cfRule>
    <cfRule type="expression" dxfId="1" priority="23">
      <formula>$K34&gt;$D34</formula>
    </cfRule>
  </conditionalFormatting>
  <conditionalFormatting sqref="G35">
    <cfRule type="dataBar" priority="3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{260469fd-6269-40ee-8dde-59307a0d2e7d}</x14:id>
        </ext>
      </extLst>
    </cfRule>
    <cfRule type="dataBar" priority="40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{c601360c-ff94-4cc9-9a29-4c97d0461c85}</x14:id>
        </ext>
      </extLst>
    </cfRule>
  </conditionalFormatting>
  <conditionalFormatting sqref="K35">
    <cfRule type="expression" dxfId="0" priority="38">
      <formula>$K35&gt;$D35</formula>
    </cfRule>
    <cfRule type="expression" dxfId="1" priority="39">
      <formula>$K35&gt;$D35</formula>
    </cfRule>
  </conditionalFormatting>
  <conditionalFormatting sqref="G36">
    <cfRule type="dataBar" priority="17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{e733aaf5-71cf-44aa-b42c-eadd21887648}</x14:id>
        </ext>
      </extLst>
    </cfRule>
    <cfRule type="dataBar" priority="20">
      <dataBar>
        <cfvo type="num" val="0"/>
        <cfvo type="num" val="100"/>
        <color rgb="FF638EC6"/>
      </dataBar>
      <extLst>
        <ext xmlns:x14="http://schemas.microsoft.com/office/spreadsheetml/2009/9/main" uri="{B025F937-C7B1-47D3-B67F-A62EFF666E3E}">
          <x14:id>{47f7fdf0-125c-4afc-97d8-c1941ba4c855}</x14:id>
        </ext>
      </extLst>
    </cfRule>
  </conditionalFormatting>
  <conditionalFormatting sqref="K30 K36">
    <cfRule type="expression" dxfId="0" priority="100">
      <formula>$K30&gt;$D30</formula>
    </cfRule>
    <cfRule type="expression" dxfId="1" priority="101">
      <formula>$K30&gt;$D30</formula>
    </cfRule>
  </conditionalFormatting>
  <pageMargins left="0.35" right="0.35" top="0.5" bottom="0.5" header="0.25" footer="0.25"/>
  <pageSetup paperSize="9" scale="90" fitToHeight="0" orientation="landscape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363d7a-58a3-4f03-b282-9966c770213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91dd7927-0f26-4ad6-987a-225454dbb47e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G30</xm:sqref>
        </x14:conditionalFormatting>
        <x14:conditionalFormatting xmlns:xm="http://schemas.microsoft.com/office/excel/2006/main">
          <x14:cfRule type="dataBar" id="{f3a42009-4097-4f02-8109-166cbbded04b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d0f257ec-d9cc-4e08-87e2-92c0e8ab98f8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G31</xm:sqref>
        </x14:conditionalFormatting>
        <x14:conditionalFormatting xmlns:xm="http://schemas.microsoft.com/office/excel/2006/main">
          <x14:cfRule type="dataBar" id="{4620e5d0-e4df-45d4-a52a-04ef7670ec3b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76785f0b-8b6c-40ea-9741-cda720e0d732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G32</xm:sqref>
        </x14:conditionalFormatting>
        <x14:conditionalFormatting xmlns:xm="http://schemas.microsoft.com/office/excel/2006/main">
          <x14:cfRule type="dataBar" id="{d8534118-ac23-4e1f-8e85-37c74289f4f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d8f6b9ab-4149-4d0d-a21f-7eb10718057b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G33</xm:sqref>
        </x14:conditionalFormatting>
        <x14:conditionalFormatting xmlns:xm="http://schemas.microsoft.com/office/excel/2006/main">
          <x14:cfRule type="dataBar" id="{c8ea1b63-f7a1-4116-b165-29434fe84b1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bbc8a4f6-9ba8-4fb6-ab0c-e183b8cea8f9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G34</xm:sqref>
        </x14:conditionalFormatting>
        <x14:conditionalFormatting xmlns:xm="http://schemas.microsoft.com/office/excel/2006/main">
          <x14:cfRule type="dataBar" id="{260469fd-6269-40ee-8dde-59307a0d2e7d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c601360c-ff94-4cc9-9a29-4c97d0461c8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G35</xm:sqref>
        </x14:conditionalFormatting>
        <x14:conditionalFormatting xmlns:xm="http://schemas.microsoft.com/office/excel/2006/main">
          <x14:cfRule type="dataBar" id="{e733aaf5-71cf-44aa-b42c-eadd21887648}">
            <x14:dataBar minLength="0" maxLength="10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14:cfRule type="dataBar" id="{47f7fdf0-125c-4afc-97d8-c1941ba4c855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85" zoomScaleNormal="85" workbookViewId="0">
      <selection activeCell="B10" sqref="B10"/>
    </sheetView>
  </sheetViews>
  <sheetFormatPr defaultColWidth="9" defaultRowHeight="16.5" outlineLevelRow="4" outlineLevelCol="5"/>
  <cols>
    <col min="2" max="3" width="29.7777777777778" customWidth="1"/>
    <col min="4" max="4" width="33.1111111111111" customWidth="1"/>
    <col min="5" max="5" width="55" customWidth="1"/>
    <col min="6" max="6" width="17.2222222222222" customWidth="1"/>
  </cols>
  <sheetData>
    <row r="1" spans="1:6">
      <c r="A1" s="1" t="s">
        <v>30</v>
      </c>
      <c r="B1" s="1" t="s">
        <v>31</v>
      </c>
      <c r="C1" s="1"/>
      <c r="D1" s="2" t="s">
        <v>32</v>
      </c>
      <c r="E1" s="2" t="s">
        <v>33</v>
      </c>
      <c r="F1" s="2" t="s">
        <v>14</v>
      </c>
    </row>
    <row r="2" ht="82.5" spans="1:6">
      <c r="A2" s="3">
        <v>1</v>
      </c>
      <c r="B2" s="4" t="s">
        <v>34</v>
      </c>
      <c r="C2" s="4" t="s">
        <v>35</v>
      </c>
      <c r="D2" s="5" t="s">
        <v>36</v>
      </c>
      <c r="E2" s="6" t="s">
        <v>37</v>
      </c>
      <c r="F2" s="7">
        <v>44531</v>
      </c>
    </row>
    <row r="3" ht="63" customHeight="1" spans="1:6">
      <c r="A3" s="8"/>
      <c r="B3" s="9"/>
      <c r="C3" s="9"/>
      <c r="D3" s="5" t="s">
        <v>38</v>
      </c>
      <c r="E3" s="10" t="s">
        <v>39</v>
      </c>
      <c r="F3" s="11"/>
    </row>
    <row r="4" ht="66" spans="1:6">
      <c r="A4" s="8"/>
      <c r="B4" s="9"/>
      <c r="C4" s="9"/>
      <c r="D4" s="5" t="s">
        <v>40</v>
      </c>
      <c r="E4" s="6" t="s">
        <v>41</v>
      </c>
      <c r="F4" s="11"/>
    </row>
    <row r="5" ht="49.5" spans="1:6">
      <c r="A5" s="12"/>
      <c r="B5" s="13"/>
      <c r="C5" s="13"/>
      <c r="D5" s="5" t="s">
        <v>42</v>
      </c>
      <c r="E5" s="6" t="s">
        <v>43</v>
      </c>
      <c r="F5" s="14"/>
    </row>
  </sheetData>
  <mergeCells count="4">
    <mergeCell ref="A2:A5"/>
    <mergeCell ref="B2:B5"/>
    <mergeCell ref="C2:C5"/>
    <mergeCell ref="F2:F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TM16410085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时间线</vt:lpstr>
      <vt:lpstr>项目明细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Dexin.y</cp:lastModifiedBy>
  <dcterms:created xsi:type="dcterms:W3CDTF">2019-03-19T17:20:00Z</dcterms:created>
  <dcterms:modified xsi:type="dcterms:W3CDTF">2021-12-25T14:38:24Z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3A8AAF1167FF4A3789A2EAAF71185996</vt:lpwstr>
  </property>
  <property fmtid="{D5CDD505-2E9C-101B-9397-08002B2CF9AE}" pid="3" name="KSOProductBuildVer">
    <vt:lpwstr>2052-11.1.0.11194</vt:lpwstr>
  </property>
</Properties>
</file>