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layn\Desktop\"/>
    </mc:Choice>
  </mc:AlternateContent>
  <bookViews>
    <workbookView xWindow="0" yWindow="0" windowWidth="11520" windowHeight="9012" activeTab="4"/>
  </bookViews>
  <sheets>
    <sheet name="PTO" sheetId="1" r:id="rId1"/>
    <sheet name="PUMP" sheetId="2" r:id="rId2"/>
    <sheet name="RESERVOIR" sheetId="3" r:id="rId3"/>
    <sheet name="CAB CONTROLS" sheetId="5" r:id="rId4"/>
    <sheet name="ACCESSORIES" sheetId="4" r:id="rId5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61" i="1" l="1"/>
  <c r="R62" i="1"/>
  <c r="R63" i="1"/>
  <c r="R51" i="1"/>
  <c r="R52" i="1"/>
  <c r="R53" i="1"/>
  <c r="R54" i="1"/>
  <c r="R55" i="1"/>
  <c r="R56" i="1"/>
  <c r="R57" i="1"/>
  <c r="R58" i="1"/>
  <c r="R59" i="1"/>
  <c r="R60" i="1"/>
  <c r="R41" i="1"/>
  <c r="R42" i="1"/>
  <c r="R43" i="1"/>
  <c r="R44" i="1"/>
  <c r="R45" i="1"/>
  <c r="R46" i="1"/>
  <c r="R47" i="1"/>
  <c r="R48" i="1"/>
  <c r="R49" i="1"/>
  <c r="R29" i="1"/>
  <c r="R30" i="1"/>
  <c r="R31" i="1"/>
  <c r="R32" i="1"/>
  <c r="R33" i="1"/>
  <c r="R34" i="1"/>
  <c r="R35" i="1"/>
  <c r="R36" i="1"/>
  <c r="R37" i="1"/>
  <c r="R38" i="1"/>
  <c r="R39" i="1"/>
  <c r="R21" i="1"/>
  <c r="R22" i="1"/>
  <c r="R23" i="1"/>
  <c r="R24" i="1"/>
  <c r="R25" i="1"/>
  <c r="R26" i="1"/>
  <c r="R27" i="1"/>
  <c r="R11" i="1"/>
  <c r="R12" i="1"/>
  <c r="R13" i="1"/>
  <c r="R14" i="1"/>
  <c r="R15" i="1"/>
  <c r="R16" i="1"/>
  <c r="R17" i="1"/>
  <c r="R18" i="1"/>
  <c r="R19" i="1"/>
  <c r="R3" i="1"/>
  <c r="R4" i="1"/>
  <c r="R5" i="1"/>
  <c r="R6" i="1"/>
  <c r="R7" i="1"/>
  <c r="R8" i="1"/>
  <c r="R9" i="1"/>
  <c r="T51" i="1"/>
  <c r="T41" i="1"/>
  <c r="T29" i="1"/>
  <c r="T21" i="1"/>
  <c r="T11" i="1"/>
  <c r="T3" i="1"/>
  <c r="R50" i="1"/>
  <c r="R40" i="1"/>
  <c r="R28" i="1"/>
  <c r="R20" i="1"/>
  <c r="R10" i="1"/>
  <c r="R2" i="1"/>
  <c r="T20" i="1"/>
  <c r="P2" i="3"/>
  <c r="O2" i="3"/>
  <c r="N2" i="3"/>
  <c r="Z50" i="1"/>
  <c r="Y50" i="1"/>
  <c r="X50" i="1"/>
  <c r="W50" i="1"/>
  <c r="V50" i="1"/>
  <c r="U50" i="1"/>
  <c r="T50" i="1"/>
  <c r="AA40" i="1"/>
  <c r="Z40" i="1"/>
  <c r="Y40" i="1"/>
  <c r="X40" i="1"/>
  <c r="W40" i="1"/>
  <c r="V40" i="1"/>
  <c r="U40" i="1"/>
  <c r="T40" i="1"/>
  <c r="AA28" i="1"/>
  <c r="Z28" i="1"/>
  <c r="Y28" i="1"/>
  <c r="X28" i="1"/>
  <c r="W28" i="1"/>
  <c r="V28" i="1"/>
  <c r="U28" i="1"/>
  <c r="T28" i="1"/>
  <c r="Z20" i="1"/>
  <c r="Y20" i="1"/>
  <c r="X20" i="1"/>
  <c r="W20" i="1"/>
  <c r="V20" i="1"/>
  <c r="U20" i="1"/>
  <c r="AA10" i="1"/>
  <c r="Z10" i="1"/>
  <c r="Y10" i="1"/>
  <c r="X10" i="1"/>
  <c r="W10" i="1"/>
  <c r="V10" i="1"/>
  <c r="U10" i="1"/>
  <c r="T10" i="1"/>
  <c r="AA2" i="1"/>
  <c r="Z2" i="1"/>
  <c r="Y2" i="1"/>
  <c r="X2" i="1"/>
  <c r="W2" i="1"/>
  <c r="V2" i="1"/>
  <c r="U2" i="1"/>
  <c r="T2" i="1"/>
</calcChain>
</file>

<file path=xl/sharedStrings.xml><?xml version="1.0" encoding="utf-8"?>
<sst xmlns="http://schemas.openxmlformats.org/spreadsheetml/2006/main" count="930" uniqueCount="233">
  <si>
    <t>MFG</t>
  </si>
  <si>
    <t>PTO MFG</t>
  </si>
  <si>
    <t>APPLICATION</t>
  </si>
  <si>
    <t>ALLISON</t>
  </si>
  <si>
    <t>EATON/FULLER</t>
  </si>
  <si>
    <t>FRO16210C</t>
  </si>
  <si>
    <t>CHELSEA</t>
  </si>
  <si>
    <t>END DUMP</t>
  </si>
  <si>
    <t>CYLINDER SIZE</t>
  </si>
  <si>
    <t>GALLONS</t>
  </si>
  <si>
    <t>74*140</t>
  </si>
  <si>
    <t>74*156</t>
  </si>
  <si>
    <t>74*167</t>
  </si>
  <si>
    <t>74*180</t>
  </si>
  <si>
    <t>84*156</t>
  </si>
  <si>
    <t>85*190</t>
  </si>
  <si>
    <t>85*220</t>
  </si>
  <si>
    <t>85*235</t>
  </si>
  <si>
    <t>85*250</t>
  </si>
  <si>
    <t>85*265</t>
  </si>
  <si>
    <t>85*280</t>
  </si>
  <si>
    <t>85*285</t>
  </si>
  <si>
    <t>95*235</t>
  </si>
  <si>
    <t>95*265</t>
  </si>
  <si>
    <t>95*280</t>
  </si>
  <si>
    <t>MATERIAL</t>
  </si>
  <si>
    <t>PART NO</t>
  </si>
  <si>
    <t>STEEL</t>
  </si>
  <si>
    <t>ALUMINUM</t>
  </si>
  <si>
    <t>STRAP MATERIAL</t>
  </si>
  <si>
    <t>CARBON STEEL</t>
  </si>
  <si>
    <t>STAINLESS STEEL</t>
  </si>
  <si>
    <t>NA</t>
  </si>
  <si>
    <t>50ASMOSG</t>
  </si>
  <si>
    <t>50ASMSSSG</t>
  </si>
  <si>
    <t>50AURSG</t>
  </si>
  <si>
    <t>50SURSG</t>
  </si>
  <si>
    <t>75ASMOSG</t>
  </si>
  <si>
    <t>75ASMSSSG</t>
  </si>
  <si>
    <t>75AURSG</t>
  </si>
  <si>
    <t>75SURSG</t>
  </si>
  <si>
    <t>100ASMOSG</t>
  </si>
  <si>
    <t>100ASMSSSG</t>
  </si>
  <si>
    <t>100AURSG</t>
  </si>
  <si>
    <t>100SURSG</t>
  </si>
  <si>
    <t>SADDLE-SIDE FRAME</t>
  </si>
  <si>
    <t>UPRIGHT-BEHIND CAB</t>
  </si>
  <si>
    <t>MOUNTING LOCATION</t>
  </si>
  <si>
    <t>PRTO RATIO CODE</t>
  </si>
  <si>
    <t>C</t>
  </si>
  <si>
    <t>F</t>
  </si>
  <si>
    <t>H</t>
  </si>
  <si>
    <t>L</t>
  </si>
  <si>
    <t>A</t>
  </si>
  <si>
    <t>P</t>
  </si>
  <si>
    <t>V</t>
  </si>
  <si>
    <t>W</t>
  </si>
  <si>
    <t>X</t>
  </si>
  <si>
    <t>AIR SHIFT</t>
  </si>
  <si>
    <t>AIR SHIFT W/O INSTALLATION KIT</t>
  </si>
  <si>
    <t>CABLE SHIFT</t>
  </si>
  <si>
    <t>BASIC MODEL</t>
  </si>
  <si>
    <t>MTG CODE</t>
  </si>
  <si>
    <t>GEAR RATIO</t>
  </si>
  <si>
    <t>INPUT GEAR</t>
  </si>
  <si>
    <t>LUBE OPTION</t>
  </si>
  <si>
    <t>SHIFT OPTION</t>
  </si>
  <si>
    <t xml:space="preserve"> ASSMBLY</t>
  </si>
  <si>
    <t>OUTPUT</t>
  </si>
  <si>
    <t>G</t>
  </si>
  <si>
    <t>AH</t>
  </si>
  <si>
    <t>SHIFT OPTION CODE</t>
  </si>
  <si>
    <t>OUTPUT OPTION CODE</t>
  </si>
  <si>
    <t>OUTPUT OPTION DESCRIPTION</t>
  </si>
  <si>
    <t>GEAR RATIO DESCRIPTION</t>
  </si>
  <si>
    <t>SHIFT OPTION DESCRIPTION</t>
  </si>
  <si>
    <t>XK</t>
  </si>
  <si>
    <t>SAE "B" 2 OR 4 BOLT, 7/8-13T</t>
  </si>
  <si>
    <t>INPUT GEAR CODE</t>
  </si>
  <si>
    <t>LUBE OPTION CODE</t>
  </si>
  <si>
    <t>MTG OPTION CODE</t>
  </si>
  <si>
    <t>BOTTOM</t>
  </si>
  <si>
    <t>SIDE</t>
  </si>
  <si>
    <t>MUNCIE</t>
  </si>
  <si>
    <t>BEZARES</t>
  </si>
  <si>
    <t>TG8</t>
  </si>
  <si>
    <t>TG6</t>
  </si>
  <si>
    <t>B</t>
  </si>
  <si>
    <t>07</t>
  </si>
  <si>
    <t>08</t>
  </si>
  <si>
    <t>09</t>
  </si>
  <si>
    <t>U68</t>
  </si>
  <si>
    <t>K</t>
  </si>
  <si>
    <t>06</t>
  </si>
  <si>
    <t>E</t>
  </si>
  <si>
    <t>RA</t>
  </si>
  <si>
    <t>N</t>
  </si>
  <si>
    <t>01</t>
  </si>
  <si>
    <t>05</t>
  </si>
  <si>
    <t>LEFT</t>
  </si>
  <si>
    <t>RIGHT</t>
  </si>
  <si>
    <t>CS24</t>
  </si>
  <si>
    <t>A10</t>
  </si>
  <si>
    <t>J</t>
  </si>
  <si>
    <t>12V ELEC/HYD</t>
  </si>
  <si>
    <t>D</t>
  </si>
  <si>
    <t>MD3060P</t>
  </si>
  <si>
    <t>FJ</t>
  </si>
  <si>
    <t>RK</t>
  </si>
  <si>
    <t>M</t>
  </si>
  <si>
    <t>PUMP ROTATION</t>
  </si>
  <si>
    <t>CCW</t>
  </si>
  <si>
    <t>CW</t>
  </si>
  <si>
    <t>OTR</t>
  </si>
  <si>
    <t>PARKER</t>
  </si>
  <si>
    <t>SHIFT TYPE</t>
  </si>
  <si>
    <t>AIR</t>
  </si>
  <si>
    <t>MANUAL</t>
  </si>
  <si>
    <t>MODEL #</t>
  </si>
  <si>
    <t>C102D251AS</t>
  </si>
  <si>
    <t>C102D251</t>
  </si>
  <si>
    <t>C102D25AS</t>
  </si>
  <si>
    <t>C102D25</t>
  </si>
  <si>
    <t>VPC10225ZLAS25</t>
  </si>
  <si>
    <t>VPC10225ZLMS25</t>
  </si>
  <si>
    <t>VPC10225ZRAS25</t>
  </si>
  <si>
    <t>VPC10225ZRMS25</t>
  </si>
  <si>
    <t>O</t>
  </si>
  <si>
    <t>TRANSMISIONMFG</t>
  </si>
  <si>
    <t>TRANSMISSION MODEL</t>
  </si>
  <si>
    <t xml:space="preserve">TRANSMISSION OPENING </t>
  </si>
  <si>
    <t>ASSEMBLY</t>
  </si>
  <si>
    <t>YES/NO</t>
  </si>
  <si>
    <t>PART #</t>
  </si>
  <si>
    <t>DO YOU WANT?</t>
  </si>
  <si>
    <t>PUMP MOUNTING BRACKET</t>
  </si>
  <si>
    <t>BP10</t>
  </si>
  <si>
    <t>FITTINGS KIT - 2 LINE</t>
  </si>
  <si>
    <t>WLFK2LINE</t>
  </si>
  <si>
    <t>HQD5100N20</t>
  </si>
  <si>
    <t>HQD5100C20</t>
  </si>
  <si>
    <t>QUICK COUPLER-MALE-1 1/4"</t>
  </si>
  <si>
    <t>QUICK COUPLER-MALE-1"</t>
  </si>
  <si>
    <t>QUICK COUPLER-FEMALE-1"</t>
  </si>
  <si>
    <t>QUICK COUPLER-FEMALE-1 1/4"</t>
  </si>
  <si>
    <t>HQD5100N16</t>
  </si>
  <si>
    <t>HQD5100C16</t>
  </si>
  <si>
    <t>QUICK COUPLER CAP-1"</t>
  </si>
  <si>
    <t>QUICK COUPLER-PLUG-1"</t>
  </si>
  <si>
    <t>QUICK COUPLER-PLUG-1 1/4"</t>
  </si>
  <si>
    <t>QUICK COUPLER-CAP-1 1/4"</t>
  </si>
  <si>
    <t>HQD510020PLUG</t>
  </si>
  <si>
    <t>HQD510020CAP</t>
  </si>
  <si>
    <t>HQD510016CAP</t>
  </si>
  <si>
    <t>HQD510016PLUG</t>
  </si>
  <si>
    <t>HOSE SUPPORT BRACKET</t>
  </si>
  <si>
    <t>FILTER SUPPORT BRACKET</t>
  </si>
  <si>
    <t>FILTER HEAD</t>
  </si>
  <si>
    <t>FILTER ELEMENT</t>
  </si>
  <si>
    <t>AB8584</t>
  </si>
  <si>
    <t>AA6280</t>
  </si>
  <si>
    <t>SYSTEM TYPE</t>
  </si>
  <si>
    <t>2 LINE</t>
  </si>
  <si>
    <t>3 LINE W/O FILTER</t>
  </si>
  <si>
    <t>3 LINE W/FILTER</t>
  </si>
  <si>
    <t>FITTINGS KIT - 3 LINE W/FILTER</t>
  </si>
  <si>
    <t>FITTINGS KIT - 3 LINE W/O FILTER</t>
  </si>
  <si>
    <t>WLFK3LINENF</t>
  </si>
  <si>
    <t>WLFK3LINEWF</t>
  </si>
  <si>
    <t>YES</t>
  </si>
  <si>
    <t>NO</t>
  </si>
  <si>
    <t>IN THE DASH</t>
  </si>
  <si>
    <t>IN A CONSOLE</t>
  </si>
  <si>
    <t>IF DASH,</t>
  </si>
  <si>
    <t>VTS9</t>
  </si>
  <si>
    <t>IF CONSOLE,</t>
  </si>
  <si>
    <t>VPHPV</t>
  </si>
  <si>
    <t>PTO/DUMP COMBO VALVE</t>
  </si>
  <si>
    <t>VPHPVC13</t>
  </si>
  <si>
    <t>PTO/DUMP COMBO VALVE W/ 13" CONSOLE</t>
  </si>
  <si>
    <t>VPHPVC8</t>
  </si>
  <si>
    <t>PTO/DUMP COMBO VALVE W/ 8" CONSOLE</t>
  </si>
  <si>
    <t>VPHPVCHP13</t>
  </si>
  <si>
    <t>VALVE, HOIST, PTO HIGH PRESSURE 13" CONS</t>
  </si>
  <si>
    <t>VPHPVCT8</t>
  </si>
  <si>
    <t>PTO/DUMP COMBO VALVE W/8' CONSOLE&amp;TUBING</t>
  </si>
  <si>
    <t>VPHPVCTG8</t>
  </si>
  <si>
    <t>VALVE, HOIST, PTO, TAILGATE 8" CONSOLE</t>
  </si>
  <si>
    <t>VPHV</t>
  </si>
  <si>
    <t>HOIST VALVE W/INST PUSH TO CONNECT FITT</t>
  </si>
  <si>
    <t>3 POS, D/N/D, 1/8" (APSCO)</t>
  </si>
  <si>
    <t>4 POS, D/N/D, 1/8" (HUMPHFREY)</t>
  </si>
  <si>
    <t>TV4DP</t>
  </si>
  <si>
    <t>DASH DESCRIPTION</t>
  </si>
  <si>
    <t>CONSOLE DESCRIPTION</t>
  </si>
  <si>
    <t>E3AL12702BPRL</t>
  </si>
  <si>
    <t>E3XL12702BPRL</t>
  </si>
  <si>
    <t>E3AL12702BPRR</t>
  </si>
  <si>
    <t>E3XL12702BPRR</t>
  </si>
  <si>
    <t>SIZE (GALS)</t>
  </si>
  <si>
    <t>MOUNT LOCATION</t>
  </si>
  <si>
    <t>MATERIAL DESCRIPTION</t>
  </si>
  <si>
    <t>MATERIAL CODE</t>
  </si>
  <si>
    <t>MOUNTING LOCATION CODE</t>
  </si>
  <si>
    <t>S</t>
  </si>
  <si>
    <t>SM</t>
  </si>
  <si>
    <t>UR</t>
  </si>
  <si>
    <t>STRAP MATERIAL CODE</t>
  </si>
  <si>
    <t>SS</t>
  </si>
  <si>
    <t>SITE GLASS</t>
  </si>
  <si>
    <t>SG</t>
  </si>
  <si>
    <t>SITE GLASS CODE</t>
  </si>
  <si>
    <t>ASSY ARNGNMT</t>
  </si>
  <si>
    <t>IF SYSTEM TYPE "3 LINE W/O FILTER" IS SELECTED, SHOW THIS FITTING KIT ONLY</t>
  </si>
  <si>
    <t>IF SYSTEM TYPE "3 LINE W/FILTER" IS SELECTED, SHOW THIS FITTING KIT ONLY</t>
  </si>
  <si>
    <t>IF SYSTEM TYPE "2 LINE" IS SELECTED, SHOW THIS FITTING KIT ONLY</t>
  </si>
  <si>
    <t>NOTES</t>
  </si>
  <si>
    <r>
      <t>AUTOMATICALLY INCLUDE IF SYSTEM TYPE "</t>
    </r>
    <r>
      <rPr>
        <b/>
        <sz val="11"/>
        <color theme="1"/>
        <rFont val="Calibri"/>
        <family val="2"/>
        <scheme val="minor"/>
      </rPr>
      <t>3 LINE W/FILTER</t>
    </r>
    <r>
      <rPr>
        <sz val="11"/>
        <color theme="1"/>
        <rFont val="Calibri"/>
        <family val="2"/>
        <scheme val="minor"/>
      </rPr>
      <t>" IS SELECTED</t>
    </r>
  </si>
  <si>
    <r>
      <t>OPTIONAL, HOWEVER, AUTOMATICALLY INCLUDE IF SYSTEM TYPE "</t>
    </r>
    <r>
      <rPr>
        <b/>
        <sz val="11"/>
        <color theme="1"/>
        <rFont val="Calibri"/>
        <family val="2"/>
        <scheme val="minor"/>
      </rPr>
      <t>3 LINE W/FILTER</t>
    </r>
    <r>
      <rPr>
        <sz val="11"/>
        <color theme="1"/>
        <rFont val="Calibri"/>
        <family val="2"/>
        <scheme val="minor"/>
      </rPr>
      <t>" IS SELECTED</t>
    </r>
  </si>
  <si>
    <t>DO YOU WANT A PUMP?</t>
  </si>
  <si>
    <t>DO YOU WANT A RESERVOIR?</t>
  </si>
  <si>
    <t>DO YOU NEED AIR CONTROLS FOR YOUR PTO?</t>
  </si>
  <si>
    <t>IF YES, WHERE WILL THE CONTROLS BE MOUNTED?</t>
  </si>
  <si>
    <t>CONTINUE TO ACCESSORIES</t>
  </si>
  <si>
    <t>U69</t>
  </si>
  <si>
    <t>U70</t>
  </si>
  <si>
    <t>U71</t>
  </si>
  <si>
    <t>U72</t>
  </si>
  <si>
    <t>U73</t>
  </si>
  <si>
    <t>U74</t>
  </si>
  <si>
    <t>U75</t>
  </si>
  <si>
    <t>U76</t>
  </si>
  <si>
    <t>U77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</si>
</sst>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imes New Roman"/>
      <family val="1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8"/>
      <color indexed="39"/>
      <name val="Arial"/>
      <family val="2"/>
    </font>
    <font>
      <b/>
      <sz val="10"/>
      <color indexed="63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2"/>
        <bgColor indexed="9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auto="1"/>
      </bottom>
      <diagonal/>
    </border>
  </borders>
  <cellStyleXfs count="8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2" fillId="0" borderId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2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3" fillId="0" borderId="0"/>
    <xf numFmtId="0" fontId="23" fillId="0" borderId="0"/>
    <xf numFmtId="49" fontId="23" fillId="0" borderId="0" applyFill="0" applyBorder="0" applyProtection="0">
      <alignment vertical="center" wrapText="1"/>
    </xf>
    <xf numFmtId="49" fontId="23" fillId="0" borderId="0" applyFill="0" applyBorder="0" applyProtection="0">
      <alignment horizontal="right" vertical="center" wrapText="1"/>
    </xf>
    <xf numFmtId="49" fontId="23" fillId="0" borderId="0" applyFill="0" applyBorder="0" applyProtection="0">
      <alignment horizontal="left" vertical="center" wrapText="1"/>
    </xf>
    <xf numFmtId="49" fontId="24" fillId="0" borderId="0" applyFill="0" applyBorder="0" applyProtection="0">
      <alignment horizontal="left" vertical="center" wrapText="1"/>
    </xf>
    <xf numFmtId="49" fontId="24" fillId="36" borderId="0" applyBorder="0" applyProtection="0">
      <alignment horizontal="left" vertical="center" wrapText="1"/>
    </xf>
    <xf numFmtId="49" fontId="25" fillId="37" borderId="0" applyBorder="0" applyProtection="0">
      <alignment horizontal="left" vertical="center" wrapText="1"/>
    </xf>
    <xf numFmtId="4" fontId="23" fillId="0" borderId="0" applyFill="0" applyBorder="0" applyProtection="0">
      <alignment horizontal="right" vertical="center" wrapText="1"/>
    </xf>
    <xf numFmtId="164" fontId="23" fillId="0" borderId="0" applyFill="0" applyBorder="0" applyProtection="0">
      <alignment horizontal="right" vertical="center" wrapText="1"/>
    </xf>
    <xf numFmtId="49" fontId="23" fillId="0" borderId="0" applyFill="0" applyBorder="0" applyProtection="0">
      <alignment horizontal="right" vertical="center" wrapText="1"/>
    </xf>
    <xf numFmtId="7" fontId="23" fillId="0" borderId="0" applyFill="0" applyBorder="0" applyProtection="0">
      <alignment horizontal="right" vertical="center" wrapText="1"/>
    </xf>
    <xf numFmtId="7" fontId="24" fillId="0" borderId="0" applyFill="0" applyBorder="0" applyProtection="0">
      <alignment horizontal="right" vertical="center" wrapText="1"/>
    </xf>
    <xf numFmtId="49" fontId="24" fillId="0" borderId="0" applyFill="0" applyBorder="0" applyProtection="0">
      <alignment horizontal="right" vertical="center" wrapText="1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ont="0" applyFill="0" applyBorder="0" applyProtection="0">
      <alignment horizontal="left"/>
    </xf>
    <xf numFmtId="0" fontId="23" fillId="38" borderId="0" applyNumberFormat="0" applyFont="0" applyBorder="0" applyProtection="0">
      <alignment horizontal="left"/>
    </xf>
    <xf numFmtId="0" fontId="23" fillId="0" borderId="0" applyNumberFormat="0" applyFont="0" applyFill="0" applyBorder="0" applyProtection="0">
      <alignment horizontal="center"/>
    </xf>
    <xf numFmtId="0" fontId="23" fillId="38" borderId="0" applyNumberFormat="0" applyFont="0" applyBorder="0" applyProtection="0">
      <alignment horizontal="center"/>
    </xf>
    <xf numFmtId="0" fontId="23" fillId="39" borderId="0" applyNumberFormat="0" applyFont="0" applyBorder="0" applyProtection="0">
      <alignment horizontal="left"/>
    </xf>
    <xf numFmtId="0" fontId="23" fillId="39" borderId="0" applyNumberFormat="0" applyFont="0" applyBorder="0" applyProtection="0">
      <alignment horizontal="center"/>
    </xf>
    <xf numFmtId="0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0" fontId="28" fillId="0" borderId="0"/>
    <xf numFmtId="0" fontId="30" fillId="0" borderId="0"/>
  </cellStyleXfs>
  <cellXfs count="90">
    <xf numFmtId="0" fontId="0" fillId="0" borderId="0" xfId="0"/>
    <xf numFmtId="0" fontId="16" fillId="0" borderId="0" xfId="0" applyFont="1"/>
    <xf numFmtId="0" fontId="21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wrapText="1"/>
    </xf>
    <xf numFmtId="0" fontId="16" fillId="33" borderId="0" xfId="0" applyFont="1" applyFill="1" applyAlignment="1">
      <alignment horizontal="center" wrapText="1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16" fillId="35" borderId="0" xfId="0" applyFont="1" applyFill="1" applyAlignment="1">
      <alignment horizontal="center" wrapText="1"/>
    </xf>
    <xf numFmtId="0" fontId="0" fillId="35" borderId="0" xfId="0" applyFill="1" applyAlignment="1">
      <alignment horizontal="left"/>
    </xf>
    <xf numFmtId="0" fontId="0" fillId="35" borderId="0" xfId="0" applyFill="1" applyAlignment="1">
      <alignment horizontal="center"/>
    </xf>
    <xf numFmtId="0" fontId="16" fillId="33" borderId="0" xfId="0" applyFont="1" applyFill="1" applyAlignment="1">
      <alignment wrapText="1"/>
    </xf>
    <xf numFmtId="0" fontId="0" fillId="33" borderId="0" xfId="0" applyFill="1"/>
    <xf numFmtId="0" fontId="0" fillId="35" borderId="0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0" xfId="0" applyFill="1" applyBorder="1"/>
    <xf numFmtId="0" fontId="0" fillId="0" borderId="0" xfId="0" applyFill="1" applyBorder="1"/>
    <xf numFmtId="0" fontId="0" fillId="35" borderId="10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0" xfId="0" applyFill="1" applyBorder="1"/>
    <xf numFmtId="0" fontId="21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21" fillId="33" borderId="0" xfId="0" applyFont="1" applyFill="1"/>
    <xf numFmtId="0" fontId="19" fillId="33" borderId="0" xfId="41" applyFont="1" applyFill="1" applyBorder="1" applyAlignment="1">
      <alignment horizontal="center" vertical="top"/>
    </xf>
    <xf numFmtId="0" fontId="21" fillId="33" borderId="0" xfId="0" applyFont="1" applyFill="1" applyAlignment="1">
      <alignment horizontal="center"/>
    </xf>
    <xf numFmtId="0" fontId="19" fillId="35" borderId="0" xfId="41" applyFont="1" applyFill="1" applyBorder="1" applyAlignment="1">
      <alignment horizontal="left" vertical="top"/>
    </xf>
    <xf numFmtId="0" fontId="21" fillId="35" borderId="0" xfId="0" applyFont="1" applyFill="1"/>
    <xf numFmtId="0" fontId="16" fillId="35" borderId="0" xfId="0" applyFont="1" applyFill="1" applyBorder="1" applyAlignment="1">
      <alignment horizontal="center" wrapText="1"/>
    </xf>
    <xf numFmtId="0" fontId="16" fillId="33" borderId="0" xfId="0" applyFont="1" applyFill="1" applyBorder="1" applyAlignment="1">
      <alignment horizontal="center" wrapText="1"/>
    </xf>
    <xf numFmtId="0" fontId="16" fillId="33" borderId="0" xfId="0" applyFont="1" applyFill="1" applyBorder="1" applyAlignment="1">
      <alignment wrapText="1"/>
    </xf>
    <xf numFmtId="0" fontId="16" fillId="0" borderId="0" xfId="0" applyFont="1" applyFill="1" applyBorder="1" applyAlignment="1">
      <alignment horizontal="center" wrapText="1"/>
    </xf>
    <xf numFmtId="0" fontId="16" fillId="0" borderId="0" xfId="0" applyFont="1" applyBorder="1" applyAlignment="1">
      <alignment wrapText="1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35" borderId="11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16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34" borderId="0" xfId="0" applyFill="1"/>
    <xf numFmtId="0" fontId="16" fillId="33" borderId="0" xfId="0" applyFont="1" applyFill="1"/>
    <xf numFmtId="0" fontId="16" fillId="35" borderId="0" xfId="0" applyFont="1" applyFill="1" applyAlignment="1">
      <alignment wrapText="1"/>
    </xf>
    <xf numFmtId="0" fontId="16" fillId="34" borderId="0" xfId="0" applyFont="1" applyFill="1" applyAlignment="1">
      <alignment wrapText="1"/>
    </xf>
    <xf numFmtId="0" fontId="0" fillId="35" borderId="0" xfId="0" applyFill="1"/>
    <xf numFmtId="0" fontId="0" fillId="40" borderId="0" xfId="0" applyFill="1"/>
    <xf numFmtId="0" fontId="16" fillId="35" borderId="0" xfId="0" applyFont="1" applyFill="1"/>
    <xf numFmtId="0" fontId="22" fillId="35" borderId="0" xfId="47" applyFill="1"/>
    <xf numFmtId="0" fontId="21" fillId="40" borderId="0" xfId="0" applyFont="1" applyFill="1"/>
    <xf numFmtId="0" fontId="21" fillId="40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21" fillId="34" borderId="0" xfId="0" applyFont="1" applyFill="1" applyAlignment="1">
      <alignment horizontal="center"/>
    </xf>
    <xf numFmtId="0" fontId="20" fillId="34" borderId="0" xfId="0" applyFont="1" applyFill="1" applyAlignment="1">
      <alignment horizontal="center" wrapText="1"/>
    </xf>
    <xf numFmtId="0" fontId="20" fillId="0" borderId="0" xfId="0" applyFont="1" applyAlignment="1">
      <alignment horizontal="center" wrapText="1"/>
    </xf>
    <xf numFmtId="0" fontId="21" fillId="35" borderId="0" xfId="0" applyFont="1" applyFill="1" applyAlignment="1">
      <alignment horizontal="center"/>
    </xf>
    <xf numFmtId="0" fontId="20" fillId="35" borderId="0" xfId="0" applyFont="1" applyFill="1" applyAlignment="1">
      <alignment horizontal="center" wrapText="1"/>
    </xf>
    <xf numFmtId="0" fontId="20" fillId="0" borderId="0" xfId="0" applyFont="1" applyAlignment="1">
      <alignment wrapText="1"/>
    </xf>
    <xf numFmtId="0" fontId="20" fillId="33" borderId="0" xfId="0" applyFont="1" applyFill="1" applyAlignment="1">
      <alignment horizontal="center" wrapText="1"/>
    </xf>
    <xf numFmtId="0" fontId="20" fillId="35" borderId="0" xfId="0" applyFont="1" applyFill="1" applyAlignment="1">
      <alignment wrapText="1"/>
    </xf>
    <xf numFmtId="0" fontId="20" fillId="33" borderId="0" xfId="0" applyFont="1" applyFill="1" applyAlignment="1">
      <alignment wrapText="1"/>
    </xf>
    <xf numFmtId="0" fontId="22" fillId="34" borderId="0" xfId="47" applyFill="1"/>
    <xf numFmtId="0" fontId="0" fillId="40" borderId="0" xfId="0" applyFill="1" applyAlignment="1">
      <alignment horizontal="center"/>
    </xf>
    <xf numFmtId="0" fontId="16" fillId="35" borderId="0" xfId="0" applyFont="1" applyFill="1" applyAlignment="1">
      <alignment horizontal="left"/>
    </xf>
    <xf numFmtId="0" fontId="29" fillId="35" borderId="0" xfId="42" applyFont="1" applyFill="1" applyAlignment="1">
      <alignment horizontal="left"/>
    </xf>
    <xf numFmtId="0" fontId="0" fillId="35" borderId="12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0" fontId="0" fillId="35" borderId="0" xfId="0" applyNumberFormat="1" applyFill="1" applyBorder="1" applyAlignment="1">
      <alignment horizontal="center"/>
    </xf>
    <xf numFmtId="0" fontId="0" fillId="35" borderId="11" xfId="0" applyNumberFormat="1" applyFill="1" applyBorder="1" applyAlignment="1">
      <alignment horizontal="center"/>
    </xf>
    <xf numFmtId="0" fontId="0" fillId="35" borderId="12" xfId="0" applyNumberFormat="1" applyFill="1" applyBorder="1" applyAlignment="1">
      <alignment horizontal="center"/>
    </xf>
    <xf numFmtId="0" fontId="0" fillId="35" borderId="10" xfId="0" applyNumberFormat="1" applyFill="1" applyBorder="1" applyAlignment="1">
      <alignment horizontal="center"/>
    </xf>
    <xf numFmtId="49" fontId="16" fillId="35" borderId="0" xfId="0" applyNumberFormat="1" applyFont="1" applyFill="1" applyBorder="1" applyAlignment="1">
      <alignment horizontal="center" wrapText="1"/>
    </xf>
    <xf numFmtId="49" fontId="0" fillId="35" borderId="0" xfId="0" applyNumberFormat="1" applyFill="1" applyBorder="1" applyAlignment="1">
      <alignment horizontal="center"/>
    </xf>
    <xf numFmtId="49" fontId="0" fillId="35" borderId="11" xfId="0" applyNumberFormat="1" applyFill="1" applyBorder="1" applyAlignment="1">
      <alignment horizontal="center"/>
    </xf>
    <xf numFmtId="49" fontId="0" fillId="35" borderId="12" xfId="0" applyNumberFormat="1" applyFill="1" applyBorder="1" applyAlignment="1">
      <alignment horizontal="center"/>
    </xf>
    <xf numFmtId="49" fontId="0" fillId="35" borderId="10" xfId="0" applyNumberFormat="1" applyFill="1" applyBorder="1" applyAlignment="1">
      <alignment horizontal="center"/>
    </xf>
    <xf numFmtId="0" fontId="16" fillId="41" borderId="0" xfId="0" applyFont="1" applyFill="1" applyBorder="1" applyAlignment="1">
      <alignment horizontal="center" wrapText="1"/>
    </xf>
    <xf numFmtId="0" fontId="16" fillId="42" borderId="0" xfId="0" applyFont="1" applyFill="1" applyBorder="1" applyAlignment="1">
      <alignment horizontal="center" wrapText="1"/>
    </xf>
    <xf numFmtId="0" fontId="0" fillId="42" borderId="0" xfId="0" applyFill="1" applyBorder="1" applyAlignment="1">
      <alignment horizontal="center"/>
    </xf>
    <xf numFmtId="0" fontId="0" fillId="42" borderId="13" xfId="0" applyFill="1" applyBorder="1" applyAlignment="1">
      <alignment horizontal="center"/>
    </xf>
    <xf numFmtId="0" fontId="0" fillId="42" borderId="14" xfId="0" applyFill="1" applyBorder="1" applyAlignment="1">
      <alignment horizontal="center"/>
    </xf>
    <xf numFmtId="0" fontId="0" fillId="41" borderId="0" xfId="0" applyFill="1" applyBorder="1" applyAlignment="1">
      <alignment horizontal="center"/>
    </xf>
    <xf numFmtId="0" fontId="0" fillId="41" borderId="11" xfId="0" applyFill="1" applyBorder="1" applyAlignment="1">
      <alignment horizontal="center"/>
    </xf>
    <xf numFmtId="0" fontId="0" fillId="41" borderId="12" xfId="0" applyFill="1" applyBorder="1" applyAlignment="1">
      <alignment horizontal="center"/>
    </xf>
    <xf numFmtId="0" fontId="0" fillId="41" borderId="0" xfId="0" applyFont="1" applyFill="1" applyBorder="1" applyAlignment="1">
      <alignment horizontal="center"/>
    </xf>
    <xf numFmtId="0" fontId="0" fillId="41" borderId="10" xfId="0" applyFill="1" applyBorder="1" applyAlignment="1">
      <alignment horizontal="center"/>
    </xf>
    <xf numFmtId="0" fontId="0" fillId="41" borderId="11" xfId="0" quotePrefix="1" applyFill="1" applyBorder="1" applyAlignment="1">
      <alignment horizontal="center"/>
    </xf>
    <xf numFmtId="0" fontId="0" fillId="41" borderId="0" xfId="0" quotePrefix="1" applyFill="1" applyBorder="1" applyAlignment="1">
      <alignment horizontal="center"/>
    </xf>
  </cellXfs>
  <cellStyles count="8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6"/>
    <cellStyle name="Comma 3" xfId="50"/>
    <cellStyle name="Comma 4" xfId="53"/>
    <cellStyle name="Comma 5" xfId="43"/>
    <cellStyle name="Currency 2" xfId="48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55"/>
    <cellStyle name="Normal 2 3" xfId="47"/>
    <cellStyle name="Normal 3" xfId="45"/>
    <cellStyle name="Normal 3 2" xfId="54"/>
    <cellStyle name="Normal 4" xfId="52"/>
    <cellStyle name="Normal 5" xfId="80"/>
    <cellStyle name="Normal 5 2" xfId="81"/>
    <cellStyle name="Normal 6" xfId="42"/>
    <cellStyle name="normální 2" xfId="77"/>
    <cellStyle name="Output" xfId="10" builtinId="21" customBuiltin="1"/>
    <cellStyle name="Percent 2" xfId="49"/>
    <cellStyle name="Percent 3" xfId="51"/>
    <cellStyle name="Percent 4" xfId="79"/>
    <cellStyle name="Percent 5" xfId="44"/>
    <cellStyle name="Poznámka 2" xfId="78"/>
    <cellStyle name="Style 21" xfId="56"/>
    <cellStyle name="Style 22" xfId="57"/>
    <cellStyle name="Style 23" xfId="58"/>
    <cellStyle name="Style 24" xfId="59"/>
    <cellStyle name="Style 25" xfId="60"/>
    <cellStyle name="Style 26" xfId="61"/>
    <cellStyle name="Style 27" xfId="62"/>
    <cellStyle name="Style 28" xfId="63"/>
    <cellStyle name="Style 29" xfId="64"/>
    <cellStyle name="Style 30" xfId="65"/>
    <cellStyle name="Style 31" xfId="66"/>
    <cellStyle name="Style 32" xfId="67"/>
    <cellStyle name="Style 33" xfId="68"/>
    <cellStyle name="Style 34" xfId="69"/>
    <cellStyle name="Style 35" xfId="70"/>
    <cellStyle name="Style 36" xfId="71"/>
    <cellStyle name="Style 37" xfId="72"/>
    <cellStyle name="Style 38" xfId="73"/>
    <cellStyle name="Style 39" xfId="74"/>
    <cellStyle name="Style 40" xfId="75"/>
    <cellStyle name="Style 41" xfId="76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1028700</xdr:colOff>
      <xdr:row>4</xdr:row>
      <xdr:rowOff>114300</xdr:rowOff>
    </xdr:from>
    <xdr:to>
      <xdr:col>4</xdr:col>
      <xdr:colOff>1905000</xdr:colOff>
      <xdr:row>4</xdr:row>
      <xdr:rowOff>114300</xdr:rowOff>
    </xdr:to>
    <xdr:cxnSp macro="">
      <xdr:nvCxnSpPr>
        <xdr:cNvPr id="3" name="Straight Arrow Connector 2"/>
        <xdr:cNvCxnSpPr/>
      </xdr:nvCxnSpPr>
      <xdr:spPr>
        <a:xfrm>
          <a:off x="3009900" y="1257300"/>
          <a:ext cx="2676525" cy="0"/>
        </a:xfrm>
        <a:prstGeom prst="straightConnector1">
          <a:avLst/>
        </a:prstGeom>
        <a:ln w="15875">
          <a:solidFill>
            <a:srgbClr val="FF0000"/>
          </a:solidFill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3"/>
  <sheetViews>
    <sheetView zoomScale="120" zoomScaleNormal="120" zoomScalePageLayoutView="120" workbookViewId="0">
      <pane ySplit="1" topLeftCell="A2" activePane="bottomLeft" state="frozen"/>
      <selection pane="bottomLeft" activeCell="A3" sqref="A3:C27"/>
    </sheetView>
  </sheetViews>
  <sheetFormatPr defaultColWidth="8.77734375" defaultRowHeight="14.4" x14ac:dyDescent="0.3"/>
  <cols>
    <col min="1" max="1" width="12.77734375" style="14" bestFit="1" customWidth="1"/>
    <col min="2" max="2" width="14.33203125" style="14" bestFit="1" customWidth="1"/>
    <col min="3" max="3" width="15.77734375" style="14" customWidth="1"/>
    <col min="4" max="4" width="14.77734375" style="14" bestFit="1" customWidth="1"/>
    <col min="5" max="5" width="9.33203125" style="14" bestFit="1" customWidth="1"/>
    <col min="6" max="6" width="7.44140625" style="15" bestFit="1" customWidth="1"/>
    <col min="7" max="7" width="8" style="16" bestFit="1" customWidth="1"/>
    <col min="8" max="8" width="12.6640625" style="74" bestFit="1" customWidth="1"/>
    <col min="9" max="9" width="6.44140625" style="15" bestFit="1" customWidth="1"/>
    <col min="10" max="10" width="6.44140625" style="16" bestFit="1" customWidth="1"/>
    <col min="11" max="11" width="8" style="16" bestFit="1" customWidth="1"/>
    <col min="12" max="12" width="30.77734375" style="14" bestFit="1" customWidth="1"/>
    <col min="13" max="13" width="8" style="15" bestFit="1" customWidth="1"/>
    <col min="14" max="14" width="10.44140625" style="16" bestFit="1" customWidth="1"/>
    <col min="15" max="15" width="28.44140625" style="17" bestFit="1" customWidth="1"/>
    <col min="16" max="16" width="8.44140625" style="16" bestFit="1" customWidth="1"/>
    <col min="17" max="17" width="10.33203125" style="17" bestFit="1" customWidth="1"/>
    <col min="18" max="18" width="15.77734375" style="17" bestFit="1" customWidth="1"/>
    <col min="19" max="19" width="10.33203125" style="18" customWidth="1"/>
    <col min="20" max="20" width="13.109375" style="39" bestFit="1" customWidth="1"/>
    <col min="21" max="21" width="10.44140625" style="39" bestFit="1" customWidth="1"/>
    <col min="22" max="22" width="11.77734375" style="39" bestFit="1" customWidth="1"/>
    <col min="23" max="25" width="13.44140625" style="39" bestFit="1" customWidth="1"/>
    <col min="26" max="26" width="9.6640625" style="39" bestFit="1" customWidth="1"/>
    <col min="27" max="27" width="12.77734375" style="39" bestFit="1" customWidth="1"/>
    <col min="28" max="16384" width="8.77734375" style="35"/>
  </cols>
  <sheetData>
    <row r="1" spans="1:27" s="33" customFormat="1" ht="43.2" x14ac:dyDescent="0.3">
      <c r="A1" s="29" t="s">
        <v>2</v>
      </c>
      <c r="B1" s="29" t="s">
        <v>128</v>
      </c>
      <c r="C1" s="29" t="s">
        <v>129</v>
      </c>
      <c r="D1" s="29" t="s">
        <v>130</v>
      </c>
      <c r="E1" s="29" t="s">
        <v>1</v>
      </c>
      <c r="F1" s="78" t="s">
        <v>61</v>
      </c>
      <c r="G1" s="78" t="s">
        <v>80</v>
      </c>
      <c r="H1" s="73" t="s">
        <v>74</v>
      </c>
      <c r="I1" s="78" t="s">
        <v>48</v>
      </c>
      <c r="J1" s="78" t="s">
        <v>78</v>
      </c>
      <c r="K1" s="78" t="s">
        <v>79</v>
      </c>
      <c r="L1" s="29" t="s">
        <v>75</v>
      </c>
      <c r="M1" s="78" t="s">
        <v>71</v>
      </c>
      <c r="N1" s="78" t="s">
        <v>212</v>
      </c>
      <c r="O1" s="31" t="s">
        <v>73</v>
      </c>
      <c r="P1" s="78" t="s">
        <v>72</v>
      </c>
      <c r="Q1" s="30" t="s">
        <v>110</v>
      </c>
      <c r="R1" s="79" t="s">
        <v>0</v>
      </c>
      <c r="S1" s="32"/>
      <c r="T1" s="38" t="s">
        <v>61</v>
      </c>
      <c r="U1" s="38" t="s">
        <v>62</v>
      </c>
      <c r="V1" s="38" t="s">
        <v>63</v>
      </c>
      <c r="W1" s="38" t="s">
        <v>64</v>
      </c>
      <c r="X1" s="38" t="s">
        <v>65</v>
      </c>
      <c r="Y1" s="38" t="s">
        <v>66</v>
      </c>
      <c r="Z1" s="38" t="s">
        <v>67</v>
      </c>
      <c r="AA1" s="38" t="s">
        <v>68</v>
      </c>
    </row>
    <row r="2" spans="1:27" x14ac:dyDescent="0.3">
      <c r="A2" s="14" t="s">
        <v>7</v>
      </c>
      <c r="B2" s="14" t="s">
        <v>4</v>
      </c>
      <c r="C2" s="14" t="s">
        <v>5</v>
      </c>
      <c r="D2" s="14" t="s">
        <v>81</v>
      </c>
      <c r="E2" s="14" t="s">
        <v>6</v>
      </c>
      <c r="F2" s="83">
        <v>489</v>
      </c>
      <c r="G2" s="83" t="s">
        <v>69</v>
      </c>
      <c r="H2" s="74">
        <v>0.82</v>
      </c>
      <c r="I2" s="83" t="s">
        <v>49</v>
      </c>
      <c r="J2" s="83" t="s">
        <v>70</v>
      </c>
      <c r="K2" s="84" t="s">
        <v>57</v>
      </c>
      <c r="L2" s="69" t="s">
        <v>58</v>
      </c>
      <c r="M2" s="83" t="s">
        <v>53</v>
      </c>
      <c r="N2" s="83">
        <v>3</v>
      </c>
      <c r="O2" s="16" t="s">
        <v>77</v>
      </c>
      <c r="P2" s="83" t="s">
        <v>76</v>
      </c>
      <c r="Q2" s="16" t="s">
        <v>111</v>
      </c>
      <c r="R2" s="80" t="str">
        <f>CONCATENATE(F2,G2,I2,J2,K2,M2,N2,P2)</f>
        <v>489GCAHXA3XK</v>
      </c>
      <c r="S2" s="34"/>
      <c r="T2" s="39">
        <f>F2</f>
        <v>489</v>
      </c>
      <c r="U2" s="39" t="str">
        <f>G2</f>
        <v>G</v>
      </c>
      <c r="V2" s="39" t="str">
        <f>I2</f>
        <v>C</v>
      </c>
      <c r="W2" s="39" t="str">
        <f>J2</f>
        <v>AH</v>
      </c>
      <c r="X2" s="39" t="str">
        <f>K2</f>
        <v>X</v>
      </c>
      <c r="Y2" s="39" t="str">
        <f>M2</f>
        <v>A</v>
      </c>
      <c r="Z2" s="39">
        <f>N2</f>
        <v>3</v>
      </c>
      <c r="AA2" s="39" t="str">
        <f>P2</f>
        <v>XK</v>
      </c>
    </row>
    <row r="3" spans="1:27" x14ac:dyDescent="0.3">
      <c r="A3" s="14" t="s">
        <v>7</v>
      </c>
      <c r="B3" s="14" t="s">
        <v>4</v>
      </c>
      <c r="C3" s="14" t="s">
        <v>5</v>
      </c>
      <c r="D3" s="14" t="s">
        <v>81</v>
      </c>
      <c r="E3" s="14" t="s">
        <v>6</v>
      </c>
      <c r="F3" s="83">
        <v>489</v>
      </c>
      <c r="G3" s="83" t="s">
        <v>69</v>
      </c>
      <c r="H3" s="74">
        <v>1.02</v>
      </c>
      <c r="I3" s="83" t="s">
        <v>50</v>
      </c>
      <c r="J3" s="83" t="s">
        <v>70</v>
      </c>
      <c r="K3" s="84" t="s">
        <v>57</v>
      </c>
      <c r="L3" s="69" t="s">
        <v>59</v>
      </c>
      <c r="M3" s="83" t="s">
        <v>55</v>
      </c>
      <c r="N3" s="83"/>
      <c r="P3" s="83"/>
      <c r="R3" s="80" t="str">
        <f t="shared" ref="R3:R9" si="0">CONCATENATE(F3,G3,I3,J3,K3,M3,N3,P3)</f>
        <v>489GFAHXV</v>
      </c>
      <c r="T3" s="39" t="str">
        <f>E2</f>
        <v>CHELSEA</v>
      </c>
    </row>
    <row r="4" spans="1:27" x14ac:dyDescent="0.3">
      <c r="A4" s="14" t="s">
        <v>7</v>
      </c>
      <c r="B4" s="14" t="s">
        <v>4</v>
      </c>
      <c r="C4" s="14" t="s">
        <v>5</v>
      </c>
      <c r="D4" s="14" t="s">
        <v>81</v>
      </c>
      <c r="E4" s="14" t="s">
        <v>6</v>
      </c>
      <c r="F4" s="83">
        <v>489</v>
      </c>
      <c r="G4" s="83" t="s">
        <v>69</v>
      </c>
      <c r="H4" s="74">
        <v>1.18</v>
      </c>
      <c r="I4" s="83" t="s">
        <v>51</v>
      </c>
      <c r="J4" s="83" t="s">
        <v>70</v>
      </c>
      <c r="K4" s="84" t="s">
        <v>57</v>
      </c>
      <c r="L4" s="69" t="s">
        <v>60</v>
      </c>
      <c r="M4" s="83" t="s">
        <v>56</v>
      </c>
      <c r="N4" s="83"/>
      <c r="P4" s="83"/>
      <c r="R4" s="80" t="str">
        <f t="shared" si="0"/>
        <v>489GHAHXW</v>
      </c>
    </row>
    <row r="5" spans="1:27" x14ac:dyDescent="0.3">
      <c r="A5" s="14" t="s">
        <v>7</v>
      </c>
      <c r="B5" s="14" t="s">
        <v>4</v>
      </c>
      <c r="C5" s="14" t="s">
        <v>5</v>
      </c>
      <c r="D5" s="14" t="s">
        <v>81</v>
      </c>
      <c r="E5" s="14" t="s">
        <v>6</v>
      </c>
      <c r="F5" s="83">
        <v>489</v>
      </c>
      <c r="G5" s="83" t="s">
        <v>69</v>
      </c>
      <c r="H5" s="74">
        <v>1.32</v>
      </c>
      <c r="I5" s="83" t="s">
        <v>52</v>
      </c>
      <c r="J5" s="83" t="s">
        <v>70</v>
      </c>
      <c r="K5" s="84" t="s">
        <v>57</v>
      </c>
      <c r="L5" s="69"/>
      <c r="M5" s="83"/>
      <c r="N5" s="83"/>
      <c r="P5" s="83"/>
      <c r="R5" s="80" t="str">
        <f t="shared" si="0"/>
        <v>489GLAHX</v>
      </c>
    </row>
    <row r="6" spans="1:27" x14ac:dyDescent="0.3">
      <c r="A6" s="14" t="s">
        <v>7</v>
      </c>
      <c r="B6" s="14" t="s">
        <v>4</v>
      </c>
      <c r="C6" s="14" t="s">
        <v>5</v>
      </c>
      <c r="D6" s="14" t="s">
        <v>82</v>
      </c>
      <c r="E6" s="14" t="s">
        <v>6</v>
      </c>
      <c r="F6" s="83">
        <v>442</v>
      </c>
      <c r="G6" s="83" t="s">
        <v>69</v>
      </c>
      <c r="H6" s="74">
        <v>0.79</v>
      </c>
      <c r="I6" s="83" t="s">
        <v>49</v>
      </c>
      <c r="J6" s="83" t="s">
        <v>70</v>
      </c>
      <c r="K6" s="84" t="s">
        <v>57</v>
      </c>
      <c r="L6" s="69"/>
      <c r="M6" s="83"/>
      <c r="N6" s="83"/>
      <c r="P6" s="83"/>
      <c r="R6" s="80" t="str">
        <f t="shared" si="0"/>
        <v>442GCAHX</v>
      </c>
    </row>
    <row r="7" spans="1:27" x14ac:dyDescent="0.3">
      <c r="A7" s="14" t="s">
        <v>7</v>
      </c>
      <c r="B7" s="14" t="s">
        <v>4</v>
      </c>
      <c r="C7" s="14" t="s">
        <v>5</v>
      </c>
      <c r="D7" s="14" t="s">
        <v>82</v>
      </c>
      <c r="E7" s="14" t="s">
        <v>6</v>
      </c>
      <c r="F7" s="83">
        <v>442</v>
      </c>
      <c r="G7" s="83" t="s">
        <v>69</v>
      </c>
      <c r="H7" s="74">
        <v>0.97</v>
      </c>
      <c r="I7" s="83" t="s">
        <v>50</v>
      </c>
      <c r="J7" s="83" t="s">
        <v>70</v>
      </c>
      <c r="K7" s="84" t="s">
        <v>57</v>
      </c>
      <c r="L7" s="69"/>
      <c r="M7" s="83"/>
      <c r="N7" s="83"/>
      <c r="P7" s="83"/>
      <c r="R7" s="80" t="str">
        <f t="shared" si="0"/>
        <v>442GFAHX</v>
      </c>
    </row>
    <row r="8" spans="1:27" x14ac:dyDescent="0.3">
      <c r="A8" s="14" t="s">
        <v>7</v>
      </c>
      <c r="B8" s="14" t="s">
        <v>4</v>
      </c>
      <c r="C8" s="14" t="s">
        <v>5</v>
      </c>
      <c r="D8" s="14" t="s">
        <v>82</v>
      </c>
      <c r="E8" s="14" t="s">
        <v>6</v>
      </c>
      <c r="F8" s="83">
        <v>442</v>
      </c>
      <c r="G8" s="83" t="s">
        <v>69</v>
      </c>
      <c r="H8" s="74">
        <v>1.1200000000000001</v>
      </c>
      <c r="I8" s="83" t="s">
        <v>51</v>
      </c>
      <c r="J8" s="83" t="s">
        <v>70</v>
      </c>
      <c r="K8" s="84" t="s">
        <v>57</v>
      </c>
      <c r="L8" s="69"/>
      <c r="M8" s="83"/>
      <c r="N8" s="83"/>
      <c r="P8" s="83"/>
      <c r="R8" s="80" t="str">
        <f t="shared" si="0"/>
        <v>442GHAHX</v>
      </c>
    </row>
    <row r="9" spans="1:27" x14ac:dyDescent="0.3">
      <c r="A9" s="14" t="s">
        <v>7</v>
      </c>
      <c r="B9" s="14" t="s">
        <v>4</v>
      </c>
      <c r="C9" s="14" t="s">
        <v>5</v>
      </c>
      <c r="D9" s="14" t="s">
        <v>82</v>
      </c>
      <c r="E9" s="14" t="s">
        <v>6</v>
      </c>
      <c r="F9" s="83">
        <v>442</v>
      </c>
      <c r="G9" s="83" t="s">
        <v>69</v>
      </c>
      <c r="H9" s="74">
        <v>1.26</v>
      </c>
      <c r="I9" s="83" t="s">
        <v>52</v>
      </c>
      <c r="J9" s="83" t="s">
        <v>70</v>
      </c>
      <c r="K9" s="84" t="s">
        <v>57</v>
      </c>
      <c r="L9" s="69"/>
      <c r="M9" s="83"/>
      <c r="N9" s="83"/>
      <c r="P9" s="83"/>
      <c r="R9" s="81" t="str">
        <f t="shared" si="0"/>
        <v>442GLAHX</v>
      </c>
      <c r="T9" s="38" t="s">
        <v>61</v>
      </c>
      <c r="U9" s="38" t="s">
        <v>62</v>
      </c>
      <c r="V9" s="38" t="s">
        <v>64</v>
      </c>
      <c r="W9" s="38" t="s">
        <v>63</v>
      </c>
      <c r="X9" s="38" t="s">
        <v>66</v>
      </c>
      <c r="Y9" s="38" t="s">
        <v>131</v>
      </c>
      <c r="Z9" s="38" t="s">
        <v>68</v>
      </c>
      <c r="AA9" s="38" t="s">
        <v>65</v>
      </c>
    </row>
    <row r="10" spans="1:27" x14ac:dyDescent="0.3">
      <c r="A10" s="14" t="s">
        <v>7</v>
      </c>
      <c r="B10" s="14" t="s">
        <v>4</v>
      </c>
      <c r="C10" s="14" t="s">
        <v>5</v>
      </c>
      <c r="D10" s="36" t="s">
        <v>81</v>
      </c>
      <c r="E10" s="36" t="s">
        <v>83</v>
      </c>
      <c r="F10" s="84" t="s">
        <v>85</v>
      </c>
      <c r="G10" s="84" t="s">
        <v>87</v>
      </c>
      <c r="H10" s="75">
        <v>0.77</v>
      </c>
      <c r="I10" s="88" t="s">
        <v>98</v>
      </c>
      <c r="J10" s="84" t="s">
        <v>91</v>
      </c>
      <c r="K10" s="84" t="s">
        <v>57</v>
      </c>
      <c r="L10" s="70" t="s">
        <v>58</v>
      </c>
      <c r="M10" s="84" t="s">
        <v>53</v>
      </c>
      <c r="N10" s="84">
        <v>1</v>
      </c>
      <c r="O10" s="37" t="s">
        <v>77</v>
      </c>
      <c r="P10" s="84" t="s">
        <v>92</v>
      </c>
      <c r="Q10" s="37" t="s">
        <v>111</v>
      </c>
      <c r="R10" s="80" t="str">
        <f>CONCATENATE(F10,G10,J10,I10,M10,N10,P10,K10)</f>
        <v>TG8BU6805A1KX</v>
      </c>
      <c r="S10" s="34"/>
      <c r="T10" s="39" t="str">
        <f>F10</f>
        <v>TG8</v>
      </c>
      <c r="U10" s="39" t="str">
        <f>G10</f>
        <v>B</v>
      </c>
      <c r="V10" s="39" t="str">
        <f>J10</f>
        <v>U68</v>
      </c>
      <c r="W10" s="39" t="str">
        <f>I10</f>
        <v>05</v>
      </c>
      <c r="X10" s="39" t="str">
        <f>M10</f>
        <v>A</v>
      </c>
      <c r="Y10" s="39">
        <f>N10</f>
        <v>1</v>
      </c>
      <c r="Z10" s="39" t="str">
        <f>P10</f>
        <v>K</v>
      </c>
      <c r="AA10" s="39" t="str">
        <f>K10</f>
        <v>X</v>
      </c>
    </row>
    <row r="11" spans="1:27" x14ac:dyDescent="0.3">
      <c r="A11" s="14" t="s">
        <v>7</v>
      </c>
      <c r="B11" s="14" t="s">
        <v>4</v>
      </c>
      <c r="C11" s="14" t="s">
        <v>5</v>
      </c>
      <c r="D11" s="36" t="s">
        <v>81</v>
      </c>
      <c r="E11" s="36" t="s">
        <v>83</v>
      </c>
      <c r="F11" s="84" t="s">
        <v>85</v>
      </c>
      <c r="G11" s="84" t="s">
        <v>87</v>
      </c>
      <c r="H11" s="74">
        <v>1</v>
      </c>
      <c r="I11" s="89" t="s">
        <v>93</v>
      </c>
      <c r="J11" s="84" t="s">
        <v>224</v>
      </c>
      <c r="K11" s="84" t="s">
        <v>57</v>
      </c>
      <c r="L11" s="69" t="s">
        <v>59</v>
      </c>
      <c r="M11" s="83" t="s">
        <v>54</v>
      </c>
      <c r="N11" s="83"/>
      <c r="P11" s="83"/>
      <c r="R11" s="80" t="str">
        <f t="shared" ref="R11:R19" si="1">CONCATENATE(F11,G11,J11,I11,M11,N11,P11,K11)</f>
        <v>TG8BU6906PX</v>
      </c>
      <c r="T11" s="39" t="str">
        <f>E10</f>
        <v>MUNCIE</v>
      </c>
    </row>
    <row r="12" spans="1:27" x14ac:dyDescent="0.3">
      <c r="A12" s="14" t="s">
        <v>7</v>
      </c>
      <c r="B12" s="14" t="s">
        <v>4</v>
      </c>
      <c r="C12" s="14" t="s">
        <v>5</v>
      </c>
      <c r="D12" s="36" t="s">
        <v>81</v>
      </c>
      <c r="E12" s="36" t="s">
        <v>83</v>
      </c>
      <c r="F12" s="84" t="s">
        <v>85</v>
      </c>
      <c r="G12" s="84" t="s">
        <v>87</v>
      </c>
      <c r="H12" s="74">
        <v>1.18</v>
      </c>
      <c r="I12" s="89" t="s">
        <v>88</v>
      </c>
      <c r="J12" s="84" t="s">
        <v>225</v>
      </c>
      <c r="K12" s="84" t="s">
        <v>57</v>
      </c>
      <c r="L12" s="69" t="s">
        <v>60</v>
      </c>
      <c r="M12" s="83" t="s">
        <v>49</v>
      </c>
      <c r="N12" s="83"/>
      <c r="P12" s="83"/>
      <c r="R12" s="80" t="str">
        <f t="shared" si="1"/>
        <v>TG8BU7007CX</v>
      </c>
    </row>
    <row r="13" spans="1:27" x14ac:dyDescent="0.3">
      <c r="A13" s="14" t="s">
        <v>7</v>
      </c>
      <c r="B13" s="14" t="s">
        <v>4</v>
      </c>
      <c r="C13" s="14" t="s">
        <v>5</v>
      </c>
      <c r="D13" s="36" t="s">
        <v>81</v>
      </c>
      <c r="E13" s="36" t="s">
        <v>83</v>
      </c>
      <c r="F13" s="84" t="s">
        <v>85</v>
      </c>
      <c r="G13" s="84" t="s">
        <v>87</v>
      </c>
      <c r="H13" s="74">
        <v>1.45</v>
      </c>
      <c r="I13" s="89" t="s">
        <v>89</v>
      </c>
      <c r="J13" s="84" t="s">
        <v>226</v>
      </c>
      <c r="K13" s="84" t="s">
        <v>57</v>
      </c>
      <c r="L13" s="69"/>
      <c r="M13" s="83"/>
      <c r="N13" s="83"/>
      <c r="P13" s="83"/>
      <c r="R13" s="80" t="str">
        <f t="shared" si="1"/>
        <v>TG8BU7108X</v>
      </c>
    </row>
    <row r="14" spans="1:27" x14ac:dyDescent="0.3">
      <c r="A14" s="14" t="s">
        <v>7</v>
      </c>
      <c r="B14" s="14" t="s">
        <v>4</v>
      </c>
      <c r="C14" s="14" t="s">
        <v>5</v>
      </c>
      <c r="D14" s="36" t="s">
        <v>81</v>
      </c>
      <c r="E14" s="36" t="s">
        <v>83</v>
      </c>
      <c r="F14" s="84" t="s">
        <v>85</v>
      </c>
      <c r="G14" s="84" t="s">
        <v>87</v>
      </c>
      <c r="H14" s="74">
        <v>1.51</v>
      </c>
      <c r="I14" s="89" t="s">
        <v>90</v>
      </c>
      <c r="J14" s="84" t="s">
        <v>227</v>
      </c>
      <c r="K14" s="84" t="s">
        <v>57</v>
      </c>
      <c r="L14" s="69"/>
      <c r="M14" s="83"/>
      <c r="N14" s="83"/>
      <c r="P14" s="83"/>
      <c r="R14" s="80" t="str">
        <f t="shared" si="1"/>
        <v>TG8BU7209X</v>
      </c>
    </row>
    <row r="15" spans="1:27" x14ac:dyDescent="0.3">
      <c r="A15" s="14" t="s">
        <v>7</v>
      </c>
      <c r="B15" s="14" t="s">
        <v>4</v>
      </c>
      <c r="C15" s="14" t="s">
        <v>5</v>
      </c>
      <c r="D15" s="14" t="s">
        <v>82</v>
      </c>
      <c r="E15" s="14" t="s">
        <v>83</v>
      </c>
      <c r="F15" s="83" t="s">
        <v>86</v>
      </c>
      <c r="G15" s="84" t="s">
        <v>87</v>
      </c>
      <c r="H15" s="74">
        <v>0.74</v>
      </c>
      <c r="I15" s="89" t="s">
        <v>98</v>
      </c>
      <c r="J15" s="84" t="s">
        <v>228</v>
      </c>
      <c r="K15" s="84" t="s">
        <v>57</v>
      </c>
      <c r="L15" s="69"/>
      <c r="M15" s="83"/>
      <c r="N15" s="83"/>
      <c r="P15" s="83"/>
      <c r="R15" s="80" t="str">
        <f t="shared" si="1"/>
        <v>TG6BU7305X</v>
      </c>
    </row>
    <row r="16" spans="1:27" x14ac:dyDescent="0.3">
      <c r="A16" s="14" t="s">
        <v>7</v>
      </c>
      <c r="B16" s="14" t="s">
        <v>4</v>
      </c>
      <c r="C16" s="14" t="s">
        <v>5</v>
      </c>
      <c r="D16" s="14" t="s">
        <v>82</v>
      </c>
      <c r="E16" s="14" t="s">
        <v>83</v>
      </c>
      <c r="F16" s="83" t="s">
        <v>86</v>
      </c>
      <c r="G16" s="84" t="s">
        <v>87</v>
      </c>
      <c r="H16" s="74">
        <v>0.96</v>
      </c>
      <c r="I16" s="89" t="s">
        <v>93</v>
      </c>
      <c r="J16" s="84" t="s">
        <v>229</v>
      </c>
      <c r="K16" s="84" t="s">
        <v>57</v>
      </c>
      <c r="L16" s="69"/>
      <c r="M16" s="83"/>
      <c r="N16" s="83"/>
      <c r="P16" s="83"/>
      <c r="R16" s="80" t="str">
        <f t="shared" si="1"/>
        <v>TG6BU7406X</v>
      </c>
    </row>
    <row r="17" spans="1:27" x14ac:dyDescent="0.3">
      <c r="A17" s="14" t="s">
        <v>7</v>
      </c>
      <c r="B17" s="14" t="s">
        <v>4</v>
      </c>
      <c r="C17" s="14" t="s">
        <v>5</v>
      </c>
      <c r="D17" s="14" t="s">
        <v>82</v>
      </c>
      <c r="E17" s="14" t="s">
        <v>83</v>
      </c>
      <c r="F17" s="83" t="s">
        <v>86</v>
      </c>
      <c r="G17" s="84" t="s">
        <v>87</v>
      </c>
      <c r="H17" s="74">
        <v>1.1299999999999999</v>
      </c>
      <c r="I17" s="89" t="s">
        <v>88</v>
      </c>
      <c r="J17" s="84" t="s">
        <v>230</v>
      </c>
      <c r="K17" s="84" t="s">
        <v>57</v>
      </c>
      <c r="L17" s="69"/>
      <c r="M17" s="83"/>
      <c r="N17" s="83"/>
      <c r="P17" s="83"/>
      <c r="R17" s="80" t="str">
        <f t="shared" si="1"/>
        <v>TG6BU7507X</v>
      </c>
    </row>
    <row r="18" spans="1:27" x14ac:dyDescent="0.3">
      <c r="A18" s="14" t="s">
        <v>7</v>
      </c>
      <c r="B18" s="14" t="s">
        <v>4</v>
      </c>
      <c r="C18" s="14" t="s">
        <v>5</v>
      </c>
      <c r="D18" s="14" t="s">
        <v>82</v>
      </c>
      <c r="E18" s="14" t="s">
        <v>83</v>
      </c>
      <c r="F18" s="83" t="s">
        <v>86</v>
      </c>
      <c r="G18" s="84" t="s">
        <v>87</v>
      </c>
      <c r="H18" s="74">
        <v>1.39</v>
      </c>
      <c r="I18" s="89" t="s">
        <v>89</v>
      </c>
      <c r="J18" s="84" t="s">
        <v>231</v>
      </c>
      <c r="K18" s="84" t="s">
        <v>57</v>
      </c>
      <c r="L18" s="69"/>
      <c r="M18" s="83"/>
      <c r="N18" s="83"/>
      <c r="P18" s="83"/>
      <c r="R18" s="80" t="str">
        <f t="shared" si="1"/>
        <v>TG6BU7608X</v>
      </c>
    </row>
    <row r="19" spans="1:27" x14ac:dyDescent="0.3">
      <c r="A19" s="14" t="s">
        <v>7</v>
      </c>
      <c r="B19" s="14" t="s">
        <v>4</v>
      </c>
      <c r="C19" s="14" t="s">
        <v>5</v>
      </c>
      <c r="D19" s="14" t="s">
        <v>82</v>
      </c>
      <c r="E19" s="14" t="s">
        <v>83</v>
      </c>
      <c r="F19" s="83" t="s">
        <v>86</v>
      </c>
      <c r="G19" s="84" t="s">
        <v>87</v>
      </c>
      <c r="H19" s="74">
        <v>1.45</v>
      </c>
      <c r="I19" s="89" t="s">
        <v>90</v>
      </c>
      <c r="J19" s="84" t="s">
        <v>232</v>
      </c>
      <c r="K19" s="84" t="s">
        <v>57</v>
      </c>
      <c r="L19" s="69"/>
      <c r="M19" s="83"/>
      <c r="N19" s="83"/>
      <c r="P19" s="83"/>
      <c r="R19" s="81" t="str">
        <f t="shared" si="1"/>
        <v>TG6BU7709X</v>
      </c>
      <c r="T19" s="38" t="s">
        <v>61</v>
      </c>
      <c r="U19" s="38" t="s">
        <v>62</v>
      </c>
      <c r="V19" s="38" t="s">
        <v>63</v>
      </c>
      <c r="W19" s="38" t="s">
        <v>66</v>
      </c>
      <c r="X19" s="38" t="s">
        <v>64</v>
      </c>
      <c r="Y19" s="38" t="s">
        <v>131</v>
      </c>
      <c r="Z19" s="38" t="s">
        <v>68</v>
      </c>
      <c r="AA19" s="38"/>
    </row>
    <row r="20" spans="1:27" x14ac:dyDescent="0.3">
      <c r="A20" s="14" t="s">
        <v>7</v>
      </c>
      <c r="B20" s="14" t="s">
        <v>4</v>
      </c>
      <c r="C20" s="14" t="s">
        <v>5</v>
      </c>
      <c r="D20" s="36" t="s">
        <v>81</v>
      </c>
      <c r="E20" s="36" t="s">
        <v>84</v>
      </c>
      <c r="F20" s="84">
        <v>2000</v>
      </c>
      <c r="G20" s="84" t="s">
        <v>57</v>
      </c>
      <c r="H20" s="75">
        <v>0.93</v>
      </c>
      <c r="I20" s="88" t="s">
        <v>53</v>
      </c>
      <c r="J20" s="88" t="s">
        <v>97</v>
      </c>
      <c r="K20" s="84" t="s">
        <v>57</v>
      </c>
      <c r="L20" s="70" t="s">
        <v>58</v>
      </c>
      <c r="M20" s="84" t="s">
        <v>96</v>
      </c>
      <c r="N20" s="84">
        <v>1</v>
      </c>
      <c r="O20" s="37" t="s">
        <v>77</v>
      </c>
      <c r="P20" s="84" t="s">
        <v>95</v>
      </c>
      <c r="Q20" s="37" t="s">
        <v>111</v>
      </c>
      <c r="R20" s="80" t="str">
        <f>CONCATENATE(F20,G20,I20,M20,J20,N20,P20)</f>
        <v>2000XAN011RA</v>
      </c>
      <c r="S20" s="34"/>
      <c r="T20" s="39">
        <f>F20</f>
        <v>2000</v>
      </c>
      <c r="U20" s="39" t="str">
        <f>G20</f>
        <v>X</v>
      </c>
      <c r="V20" s="39" t="str">
        <f>I20</f>
        <v>A</v>
      </c>
      <c r="W20" s="39" t="str">
        <f>M20</f>
        <v>N</v>
      </c>
      <c r="X20" s="39" t="str">
        <f>J20</f>
        <v>01</v>
      </c>
      <c r="Y20" s="39">
        <f>N20</f>
        <v>1</v>
      </c>
      <c r="Z20" s="39" t="str">
        <f>P20</f>
        <v>RA</v>
      </c>
    </row>
    <row r="21" spans="1:27" x14ac:dyDescent="0.3">
      <c r="A21" s="14" t="s">
        <v>7</v>
      </c>
      <c r="B21" s="14" t="s">
        <v>4</v>
      </c>
      <c r="C21" s="14" t="s">
        <v>5</v>
      </c>
      <c r="D21" s="36" t="s">
        <v>81</v>
      </c>
      <c r="E21" s="36" t="s">
        <v>84</v>
      </c>
      <c r="F21" s="84">
        <v>2000</v>
      </c>
      <c r="G21" s="84" t="s">
        <v>57</v>
      </c>
      <c r="H21" s="74">
        <v>0.99</v>
      </c>
      <c r="I21" s="83" t="s">
        <v>87</v>
      </c>
      <c r="J21" s="88" t="s">
        <v>97</v>
      </c>
      <c r="K21" s="84" t="s">
        <v>57</v>
      </c>
      <c r="L21" s="69" t="s">
        <v>60</v>
      </c>
      <c r="M21" s="83" t="s">
        <v>49</v>
      </c>
      <c r="N21" s="83"/>
      <c r="P21" s="83"/>
      <c r="R21" s="80" t="str">
        <f t="shared" ref="R21:R27" si="2">CONCATENATE(F21,G21,I21,M21,J21,N21,P21)</f>
        <v>2000XBC01</v>
      </c>
      <c r="T21" s="39" t="str">
        <f>E20</f>
        <v>BEZARES</v>
      </c>
    </row>
    <row r="22" spans="1:27" x14ac:dyDescent="0.3">
      <c r="A22" s="14" t="s">
        <v>7</v>
      </c>
      <c r="B22" s="14" t="s">
        <v>4</v>
      </c>
      <c r="C22" s="14" t="s">
        <v>5</v>
      </c>
      <c r="D22" s="36" t="s">
        <v>81</v>
      </c>
      <c r="E22" s="36" t="s">
        <v>84</v>
      </c>
      <c r="F22" s="84">
        <v>2000</v>
      </c>
      <c r="G22" s="84" t="s">
        <v>57</v>
      </c>
      <c r="H22" s="74">
        <v>1.31</v>
      </c>
      <c r="I22" s="83" t="s">
        <v>49</v>
      </c>
      <c r="J22" s="88" t="s">
        <v>97</v>
      </c>
      <c r="K22" s="84" t="s">
        <v>57</v>
      </c>
      <c r="L22" s="69"/>
      <c r="M22" s="83"/>
      <c r="N22" s="83"/>
      <c r="P22" s="83"/>
      <c r="R22" s="80" t="str">
        <f t="shared" si="2"/>
        <v>2000XC01</v>
      </c>
    </row>
    <row r="23" spans="1:27" x14ac:dyDescent="0.3">
      <c r="A23" s="14" t="s">
        <v>7</v>
      </c>
      <c r="B23" s="14" t="s">
        <v>4</v>
      </c>
      <c r="C23" s="14" t="s">
        <v>5</v>
      </c>
      <c r="D23" s="14" t="s">
        <v>82</v>
      </c>
      <c r="E23" s="36" t="s">
        <v>84</v>
      </c>
      <c r="F23" s="83">
        <v>1000</v>
      </c>
      <c r="G23" s="84" t="s">
        <v>57</v>
      </c>
      <c r="H23" s="74" t="s">
        <v>32</v>
      </c>
      <c r="I23" s="83" t="s">
        <v>53</v>
      </c>
      <c r="J23" s="83">
        <v>1</v>
      </c>
      <c r="K23" s="84" t="s">
        <v>57</v>
      </c>
      <c r="L23" s="69"/>
      <c r="M23" s="83"/>
      <c r="N23" s="83"/>
      <c r="P23" s="83"/>
      <c r="R23" s="80" t="str">
        <f t="shared" si="2"/>
        <v>1000XA1</v>
      </c>
    </row>
    <row r="24" spans="1:27" x14ac:dyDescent="0.3">
      <c r="A24" s="14" t="s">
        <v>7</v>
      </c>
      <c r="B24" s="14" t="s">
        <v>4</v>
      </c>
      <c r="C24" s="14" t="s">
        <v>5</v>
      </c>
      <c r="D24" s="14" t="s">
        <v>82</v>
      </c>
      <c r="E24" s="36" t="s">
        <v>84</v>
      </c>
      <c r="F24" s="83">
        <v>1000</v>
      </c>
      <c r="G24" s="84" t="s">
        <v>57</v>
      </c>
      <c r="H24" s="74">
        <v>1.56</v>
      </c>
      <c r="I24" s="83" t="s">
        <v>94</v>
      </c>
      <c r="J24" s="83">
        <v>1</v>
      </c>
      <c r="K24" s="84" t="s">
        <v>57</v>
      </c>
      <c r="L24" s="69"/>
      <c r="M24" s="83"/>
      <c r="N24" s="83"/>
      <c r="P24" s="83"/>
      <c r="R24" s="80" t="str">
        <f t="shared" si="2"/>
        <v>1000XE1</v>
      </c>
    </row>
    <row r="25" spans="1:27" x14ac:dyDescent="0.3">
      <c r="A25" s="14" t="s">
        <v>7</v>
      </c>
      <c r="B25" s="14" t="s">
        <v>4</v>
      </c>
      <c r="C25" s="14" t="s">
        <v>5</v>
      </c>
      <c r="D25" s="14" t="s">
        <v>82</v>
      </c>
      <c r="E25" s="36" t="s">
        <v>84</v>
      </c>
      <c r="F25" s="83">
        <v>1000</v>
      </c>
      <c r="G25" s="84" t="s">
        <v>57</v>
      </c>
      <c r="H25" s="74">
        <v>0.95</v>
      </c>
      <c r="I25" s="83" t="s">
        <v>87</v>
      </c>
      <c r="J25" s="83">
        <v>1</v>
      </c>
      <c r="K25" s="84" t="s">
        <v>57</v>
      </c>
      <c r="L25" s="69"/>
      <c r="M25" s="83"/>
      <c r="N25" s="83"/>
      <c r="P25" s="83"/>
      <c r="R25" s="80" t="str">
        <f t="shared" si="2"/>
        <v>1000XB1</v>
      </c>
    </row>
    <row r="26" spans="1:27" x14ac:dyDescent="0.3">
      <c r="A26" s="14" t="s">
        <v>7</v>
      </c>
      <c r="B26" s="14" t="s">
        <v>4</v>
      </c>
      <c r="C26" s="14" t="s">
        <v>5</v>
      </c>
      <c r="D26" s="14" t="s">
        <v>82</v>
      </c>
      <c r="E26" s="36" t="s">
        <v>84</v>
      </c>
      <c r="F26" s="83">
        <v>1000</v>
      </c>
      <c r="G26" s="84" t="s">
        <v>57</v>
      </c>
      <c r="H26" s="74">
        <v>1.25</v>
      </c>
      <c r="I26" s="83" t="s">
        <v>49</v>
      </c>
      <c r="J26" s="83">
        <v>1</v>
      </c>
      <c r="K26" s="84" t="s">
        <v>57</v>
      </c>
      <c r="L26" s="69"/>
      <c r="M26" s="83"/>
      <c r="N26" s="83"/>
      <c r="P26" s="83"/>
      <c r="R26" s="80" t="str">
        <f t="shared" si="2"/>
        <v>1000XC1</v>
      </c>
    </row>
    <row r="27" spans="1:27" ht="15" thickBot="1" x14ac:dyDescent="0.35">
      <c r="A27" s="14" t="s">
        <v>7</v>
      </c>
      <c r="B27" s="14" t="s">
        <v>4</v>
      </c>
      <c r="C27" s="14" t="s">
        <v>5</v>
      </c>
      <c r="D27" s="14" t="s">
        <v>82</v>
      </c>
      <c r="E27" s="36" t="s">
        <v>84</v>
      </c>
      <c r="F27" s="83">
        <v>1000</v>
      </c>
      <c r="G27" s="84" t="s">
        <v>57</v>
      </c>
      <c r="H27" s="74">
        <v>1.49</v>
      </c>
      <c r="I27" s="83" t="s">
        <v>94</v>
      </c>
      <c r="J27" s="83">
        <v>1</v>
      </c>
      <c r="K27" s="84" t="s">
        <v>57</v>
      </c>
      <c r="L27" s="69"/>
      <c r="M27" s="83"/>
      <c r="N27" s="83"/>
      <c r="P27" s="83"/>
      <c r="R27" s="82" t="str">
        <f t="shared" si="2"/>
        <v>1000XE1</v>
      </c>
      <c r="T27" s="38" t="s">
        <v>61</v>
      </c>
      <c r="U27" s="38" t="s">
        <v>62</v>
      </c>
      <c r="V27" s="38" t="s">
        <v>63</v>
      </c>
      <c r="W27" s="38" t="s">
        <v>64</v>
      </c>
      <c r="X27" s="38" t="s">
        <v>65</v>
      </c>
      <c r="Y27" s="38" t="s">
        <v>66</v>
      </c>
      <c r="Z27" s="38" t="s">
        <v>67</v>
      </c>
      <c r="AA27" s="38" t="s">
        <v>68</v>
      </c>
    </row>
    <row r="28" spans="1:27" s="68" customFormat="1" ht="15.6" thickTop="1" thickBot="1" x14ac:dyDescent="0.35">
      <c r="A28" s="64" t="s">
        <v>7</v>
      </c>
      <c r="B28" s="64" t="s">
        <v>3</v>
      </c>
      <c r="C28" s="64" t="s">
        <v>106</v>
      </c>
      <c r="D28" s="64" t="s">
        <v>100</v>
      </c>
      <c r="E28" s="64" t="s">
        <v>6</v>
      </c>
      <c r="F28" s="85">
        <v>280</v>
      </c>
      <c r="G28" s="85" t="s">
        <v>69</v>
      </c>
      <c r="H28" s="76">
        <v>0.72</v>
      </c>
      <c r="I28" s="85" t="s">
        <v>49</v>
      </c>
      <c r="J28" s="85" t="s">
        <v>107</v>
      </c>
      <c r="K28" s="85" t="s">
        <v>54</v>
      </c>
      <c r="L28" s="71" t="s">
        <v>104</v>
      </c>
      <c r="M28" s="85" t="s">
        <v>87</v>
      </c>
      <c r="N28" s="85">
        <v>3</v>
      </c>
      <c r="O28" s="65" t="s">
        <v>77</v>
      </c>
      <c r="P28" s="85" t="s">
        <v>108</v>
      </c>
      <c r="Q28" s="65" t="s">
        <v>112</v>
      </c>
      <c r="R28" s="80" t="str">
        <f>CONCATENATE(F28,G28,I28,J28,K28,M28,N28,P28)</f>
        <v>280GCFJPB3RK</v>
      </c>
      <c r="S28" s="66"/>
      <c r="T28" s="67">
        <f>F28</f>
        <v>280</v>
      </c>
      <c r="U28" s="67" t="str">
        <f>G28</f>
        <v>G</v>
      </c>
      <c r="V28" s="67" t="str">
        <f>I28</f>
        <v>C</v>
      </c>
      <c r="W28" s="67" t="str">
        <f>J28</f>
        <v>FJ</v>
      </c>
      <c r="X28" s="67" t="str">
        <f>K28</f>
        <v>P</v>
      </c>
      <c r="Y28" s="67" t="str">
        <f>M28</f>
        <v>B</v>
      </c>
      <c r="Z28" s="67">
        <f>N28</f>
        <v>3</v>
      </c>
      <c r="AA28" s="67" t="str">
        <f>P28</f>
        <v>RK</v>
      </c>
    </row>
    <row r="29" spans="1:27" ht="15.6" thickTop="1" thickBot="1" x14ac:dyDescent="0.35">
      <c r="A29" s="14" t="s">
        <v>7</v>
      </c>
      <c r="B29" s="14" t="s">
        <v>3</v>
      </c>
      <c r="C29" s="14" t="s">
        <v>106</v>
      </c>
      <c r="D29" s="64" t="s">
        <v>100</v>
      </c>
      <c r="E29" s="64" t="s">
        <v>6</v>
      </c>
      <c r="F29" s="85">
        <v>280</v>
      </c>
      <c r="G29" s="85" t="s">
        <v>69</v>
      </c>
      <c r="H29" s="74">
        <v>0.87</v>
      </c>
      <c r="I29" s="83" t="s">
        <v>105</v>
      </c>
      <c r="J29" s="85" t="s">
        <v>107</v>
      </c>
      <c r="K29" s="85" t="s">
        <v>54</v>
      </c>
      <c r="L29" s="69"/>
      <c r="M29" s="83"/>
      <c r="N29" s="83"/>
      <c r="P29" s="83"/>
      <c r="R29" s="80" t="str">
        <f t="shared" ref="R29:R39" si="3">CONCATENATE(F29,G29,I29,J29,K29,M29,N29,P29)</f>
        <v>280GDFJP</v>
      </c>
      <c r="T29" s="39" t="str">
        <f>E28</f>
        <v>CHELSEA</v>
      </c>
    </row>
    <row r="30" spans="1:27" ht="15.6" thickTop="1" thickBot="1" x14ac:dyDescent="0.35">
      <c r="A30" s="14" t="s">
        <v>7</v>
      </c>
      <c r="B30" s="14" t="s">
        <v>3</v>
      </c>
      <c r="C30" s="14" t="s">
        <v>106</v>
      </c>
      <c r="D30" s="64" t="s">
        <v>100</v>
      </c>
      <c r="E30" s="64" t="s">
        <v>6</v>
      </c>
      <c r="F30" s="85">
        <v>280</v>
      </c>
      <c r="G30" s="85" t="s">
        <v>69</v>
      </c>
      <c r="H30" s="74">
        <v>1.03</v>
      </c>
      <c r="I30" s="83" t="s">
        <v>69</v>
      </c>
      <c r="J30" s="85" t="s">
        <v>107</v>
      </c>
      <c r="K30" s="85" t="s">
        <v>54</v>
      </c>
      <c r="L30" s="69"/>
      <c r="M30" s="83"/>
      <c r="N30" s="83"/>
      <c r="P30" s="83"/>
      <c r="R30" s="80" t="str">
        <f t="shared" si="3"/>
        <v>280GGFJP</v>
      </c>
    </row>
    <row r="31" spans="1:27" ht="15.6" thickTop="1" thickBot="1" x14ac:dyDescent="0.35">
      <c r="A31" s="14" t="s">
        <v>7</v>
      </c>
      <c r="B31" s="14" t="s">
        <v>3</v>
      </c>
      <c r="C31" s="14" t="s">
        <v>106</v>
      </c>
      <c r="D31" s="64" t="s">
        <v>100</v>
      </c>
      <c r="E31" s="64" t="s">
        <v>6</v>
      </c>
      <c r="F31" s="85">
        <v>280</v>
      </c>
      <c r="G31" s="85" t="s">
        <v>69</v>
      </c>
      <c r="H31" s="74">
        <v>1.1499999999999999</v>
      </c>
      <c r="I31" s="83" t="s">
        <v>92</v>
      </c>
      <c r="J31" s="85" t="s">
        <v>107</v>
      </c>
      <c r="K31" s="85" t="s">
        <v>54</v>
      </c>
      <c r="L31" s="69"/>
      <c r="M31" s="83"/>
      <c r="N31" s="83"/>
      <c r="P31" s="83"/>
      <c r="R31" s="80" t="str">
        <f t="shared" si="3"/>
        <v>280GKFJP</v>
      </c>
    </row>
    <row r="32" spans="1:27" ht="15.6" thickTop="1" thickBot="1" x14ac:dyDescent="0.35">
      <c r="A32" s="14" t="s">
        <v>7</v>
      </c>
      <c r="B32" s="14" t="s">
        <v>3</v>
      </c>
      <c r="C32" s="14" t="s">
        <v>106</v>
      </c>
      <c r="D32" s="64" t="s">
        <v>100</v>
      </c>
      <c r="E32" s="64" t="s">
        <v>6</v>
      </c>
      <c r="F32" s="85">
        <v>280</v>
      </c>
      <c r="G32" s="85" t="s">
        <v>69</v>
      </c>
      <c r="H32" s="74">
        <v>1.29</v>
      </c>
      <c r="I32" s="83" t="s">
        <v>109</v>
      </c>
      <c r="J32" s="85" t="s">
        <v>107</v>
      </c>
      <c r="K32" s="85" t="s">
        <v>54</v>
      </c>
      <c r="L32" s="69"/>
      <c r="M32" s="83"/>
      <c r="N32" s="83"/>
      <c r="P32" s="83"/>
      <c r="R32" s="80" t="str">
        <f t="shared" si="3"/>
        <v>280GMFJP</v>
      </c>
    </row>
    <row r="33" spans="1:27" ht="15.6" thickTop="1" thickBot="1" x14ac:dyDescent="0.35">
      <c r="A33" s="14" t="s">
        <v>7</v>
      </c>
      <c r="B33" s="14" t="s">
        <v>3</v>
      </c>
      <c r="C33" s="14" t="s">
        <v>106</v>
      </c>
      <c r="D33" s="64" t="s">
        <v>100</v>
      </c>
      <c r="E33" s="64" t="s">
        <v>6</v>
      </c>
      <c r="F33" s="85">
        <v>280</v>
      </c>
      <c r="G33" s="85" t="s">
        <v>69</v>
      </c>
      <c r="H33" s="74">
        <v>1.44</v>
      </c>
      <c r="I33" s="83" t="s">
        <v>54</v>
      </c>
      <c r="J33" s="85" t="s">
        <v>107</v>
      </c>
      <c r="K33" s="85" t="s">
        <v>54</v>
      </c>
      <c r="L33" s="69"/>
      <c r="M33" s="83"/>
      <c r="N33" s="83"/>
      <c r="P33" s="83"/>
      <c r="R33" s="80" t="str">
        <f t="shared" si="3"/>
        <v>280GPFJP</v>
      </c>
    </row>
    <row r="34" spans="1:27" ht="15.6" thickTop="1" thickBot="1" x14ac:dyDescent="0.35">
      <c r="A34" s="14" t="s">
        <v>7</v>
      </c>
      <c r="B34" s="14" t="s">
        <v>3</v>
      </c>
      <c r="C34" s="14" t="s">
        <v>106</v>
      </c>
      <c r="D34" s="14" t="s">
        <v>99</v>
      </c>
      <c r="E34" s="64" t="s">
        <v>6</v>
      </c>
      <c r="F34" s="83">
        <v>280</v>
      </c>
      <c r="G34" s="85" t="s">
        <v>69</v>
      </c>
      <c r="H34" s="74">
        <v>0.72</v>
      </c>
      <c r="I34" s="83" t="s">
        <v>49</v>
      </c>
      <c r="J34" s="85" t="s">
        <v>107</v>
      </c>
      <c r="K34" s="85" t="s">
        <v>54</v>
      </c>
      <c r="L34" s="69"/>
      <c r="M34" s="83"/>
      <c r="N34" s="83">
        <v>5</v>
      </c>
      <c r="P34" s="83"/>
      <c r="R34" s="80" t="str">
        <f t="shared" si="3"/>
        <v>280GCFJP5</v>
      </c>
    </row>
    <row r="35" spans="1:27" ht="15.6" thickTop="1" thickBot="1" x14ac:dyDescent="0.35">
      <c r="A35" s="14" t="s">
        <v>7</v>
      </c>
      <c r="B35" s="14" t="s">
        <v>3</v>
      </c>
      <c r="C35" s="14" t="s">
        <v>106</v>
      </c>
      <c r="D35" s="14" t="s">
        <v>99</v>
      </c>
      <c r="E35" s="64" t="s">
        <v>6</v>
      </c>
      <c r="F35" s="83">
        <v>280</v>
      </c>
      <c r="G35" s="85" t="s">
        <v>69</v>
      </c>
      <c r="H35" s="74">
        <v>0.87</v>
      </c>
      <c r="I35" s="83" t="s">
        <v>105</v>
      </c>
      <c r="J35" s="85" t="s">
        <v>107</v>
      </c>
      <c r="K35" s="85" t="s">
        <v>54</v>
      </c>
      <c r="L35" s="69"/>
      <c r="M35" s="83"/>
      <c r="N35" s="83"/>
      <c r="P35" s="83"/>
      <c r="R35" s="80" t="str">
        <f t="shared" si="3"/>
        <v>280GDFJP</v>
      </c>
      <c r="T35" s="38"/>
      <c r="U35" s="38"/>
      <c r="V35" s="38"/>
      <c r="W35" s="38"/>
      <c r="X35" s="38"/>
      <c r="Y35" s="38"/>
      <c r="Z35" s="38"/>
      <c r="AA35" s="38"/>
    </row>
    <row r="36" spans="1:27" ht="15.6" thickTop="1" thickBot="1" x14ac:dyDescent="0.35">
      <c r="A36" s="14" t="s">
        <v>7</v>
      </c>
      <c r="B36" s="14" t="s">
        <v>3</v>
      </c>
      <c r="C36" s="14" t="s">
        <v>106</v>
      </c>
      <c r="D36" s="14" t="s">
        <v>99</v>
      </c>
      <c r="E36" s="64" t="s">
        <v>6</v>
      </c>
      <c r="F36" s="83">
        <v>280</v>
      </c>
      <c r="G36" s="85" t="s">
        <v>69</v>
      </c>
      <c r="H36" s="74">
        <v>1.03</v>
      </c>
      <c r="I36" s="83" t="s">
        <v>69</v>
      </c>
      <c r="J36" s="85" t="s">
        <v>107</v>
      </c>
      <c r="K36" s="85" t="s">
        <v>54</v>
      </c>
      <c r="L36" s="69"/>
      <c r="M36" s="83"/>
      <c r="N36" s="83"/>
      <c r="P36" s="83"/>
      <c r="R36" s="80" t="str">
        <f t="shared" si="3"/>
        <v>280GGFJP</v>
      </c>
    </row>
    <row r="37" spans="1:27" ht="15.6" thickTop="1" thickBot="1" x14ac:dyDescent="0.35">
      <c r="A37" s="14" t="s">
        <v>7</v>
      </c>
      <c r="B37" s="14" t="s">
        <v>3</v>
      </c>
      <c r="C37" s="14" t="s">
        <v>106</v>
      </c>
      <c r="D37" s="14" t="s">
        <v>99</v>
      </c>
      <c r="E37" s="64" t="s">
        <v>6</v>
      </c>
      <c r="F37" s="83">
        <v>280</v>
      </c>
      <c r="G37" s="85" t="s">
        <v>69</v>
      </c>
      <c r="H37" s="74">
        <v>1.1499999999999999</v>
      </c>
      <c r="I37" s="83" t="s">
        <v>92</v>
      </c>
      <c r="J37" s="85" t="s">
        <v>107</v>
      </c>
      <c r="K37" s="85" t="s">
        <v>54</v>
      </c>
      <c r="L37" s="69"/>
      <c r="M37" s="83"/>
      <c r="N37" s="83"/>
      <c r="P37" s="83"/>
      <c r="R37" s="80" t="str">
        <f t="shared" si="3"/>
        <v>280GKFJP</v>
      </c>
    </row>
    <row r="38" spans="1:27" ht="15.6" thickTop="1" thickBot="1" x14ac:dyDescent="0.35">
      <c r="A38" s="14" t="s">
        <v>7</v>
      </c>
      <c r="B38" s="14" t="s">
        <v>3</v>
      </c>
      <c r="C38" s="14" t="s">
        <v>106</v>
      </c>
      <c r="D38" s="14" t="s">
        <v>99</v>
      </c>
      <c r="E38" s="64" t="s">
        <v>6</v>
      </c>
      <c r="F38" s="83">
        <v>280</v>
      </c>
      <c r="G38" s="85" t="s">
        <v>69</v>
      </c>
      <c r="H38" s="74">
        <v>1.29</v>
      </c>
      <c r="I38" s="83" t="s">
        <v>54</v>
      </c>
      <c r="J38" s="85" t="s">
        <v>107</v>
      </c>
      <c r="K38" s="85" t="s">
        <v>54</v>
      </c>
      <c r="L38" s="69"/>
      <c r="M38" s="83"/>
      <c r="N38" s="83"/>
      <c r="P38" s="83"/>
      <c r="R38" s="80" t="str">
        <f t="shared" si="3"/>
        <v>280GPFJP</v>
      </c>
    </row>
    <row r="39" spans="1:27" ht="15" thickTop="1" x14ac:dyDescent="0.3">
      <c r="A39" s="14" t="s">
        <v>7</v>
      </c>
      <c r="B39" s="14" t="s">
        <v>3</v>
      </c>
      <c r="C39" s="14" t="s">
        <v>106</v>
      </c>
      <c r="D39" s="14" t="s">
        <v>99</v>
      </c>
      <c r="E39" s="64" t="s">
        <v>6</v>
      </c>
      <c r="F39" s="83">
        <v>280</v>
      </c>
      <c r="G39" s="85" t="s">
        <v>69</v>
      </c>
      <c r="H39" s="74">
        <v>1.44</v>
      </c>
      <c r="I39" s="83" t="s">
        <v>109</v>
      </c>
      <c r="J39" s="85" t="s">
        <v>107</v>
      </c>
      <c r="K39" s="85" t="s">
        <v>54</v>
      </c>
      <c r="L39" s="69"/>
      <c r="M39" s="83"/>
      <c r="N39" s="83"/>
      <c r="P39" s="83"/>
      <c r="R39" s="81" t="str">
        <f t="shared" si="3"/>
        <v>280GMFJP</v>
      </c>
      <c r="T39" s="38" t="s">
        <v>61</v>
      </c>
      <c r="U39" s="38" t="s">
        <v>62</v>
      </c>
      <c r="V39" s="38" t="s">
        <v>64</v>
      </c>
      <c r="W39" s="38" t="s">
        <v>63</v>
      </c>
      <c r="X39" s="38" t="s">
        <v>66</v>
      </c>
      <c r="Y39" s="38" t="s">
        <v>131</v>
      </c>
      <c r="Z39" s="38" t="s">
        <v>68</v>
      </c>
      <c r="AA39" s="38" t="s">
        <v>65</v>
      </c>
    </row>
    <row r="40" spans="1:27" x14ac:dyDescent="0.3">
      <c r="A40" s="14" t="s">
        <v>7</v>
      </c>
      <c r="B40" s="14" t="s">
        <v>3</v>
      </c>
      <c r="C40" s="14" t="s">
        <v>106</v>
      </c>
      <c r="D40" s="36" t="s">
        <v>100</v>
      </c>
      <c r="E40" s="14" t="s">
        <v>83</v>
      </c>
      <c r="F40" s="84" t="s">
        <v>101</v>
      </c>
      <c r="G40" s="84" t="s">
        <v>32</v>
      </c>
      <c r="H40" s="75">
        <v>0.75</v>
      </c>
      <c r="I40" s="88" t="s">
        <v>98</v>
      </c>
      <c r="J40" s="84" t="s">
        <v>102</v>
      </c>
      <c r="K40" s="84" t="s">
        <v>57</v>
      </c>
      <c r="L40" s="70" t="s">
        <v>104</v>
      </c>
      <c r="M40" s="84" t="s">
        <v>51</v>
      </c>
      <c r="N40" s="84">
        <v>1</v>
      </c>
      <c r="O40" s="37" t="s">
        <v>77</v>
      </c>
      <c r="P40" s="84" t="s">
        <v>92</v>
      </c>
      <c r="Q40" s="37" t="s">
        <v>112</v>
      </c>
      <c r="R40" s="80" t="str">
        <f>CONCATENATE(F40,G40,J40,I40,M40,N40,P40,K40)</f>
        <v>CS24NAA1005H1KX</v>
      </c>
      <c r="S40" s="34"/>
      <c r="T40" s="39" t="str">
        <f>F40</f>
        <v>CS24</v>
      </c>
      <c r="U40" s="39" t="str">
        <f>G40</f>
        <v>NA</v>
      </c>
      <c r="V40" s="39" t="str">
        <f>J40</f>
        <v>A10</v>
      </c>
      <c r="W40" s="39" t="str">
        <f>I40</f>
        <v>05</v>
      </c>
      <c r="X40" s="39" t="str">
        <f>M40</f>
        <v>H</v>
      </c>
      <c r="Y40" s="39">
        <f>N40</f>
        <v>1</v>
      </c>
      <c r="Z40" s="39" t="str">
        <f>P40</f>
        <v>K</v>
      </c>
      <c r="AA40" s="39" t="str">
        <f>K40</f>
        <v>X</v>
      </c>
    </row>
    <row r="41" spans="1:27" x14ac:dyDescent="0.3">
      <c r="A41" s="14" t="s">
        <v>7</v>
      </c>
      <c r="B41" s="14" t="s">
        <v>3</v>
      </c>
      <c r="C41" s="14" t="s">
        <v>106</v>
      </c>
      <c r="D41" s="36" t="s">
        <v>100</v>
      </c>
      <c r="E41" s="14" t="s">
        <v>83</v>
      </c>
      <c r="F41" s="84" t="s">
        <v>101</v>
      </c>
      <c r="G41" s="84" t="s">
        <v>32</v>
      </c>
      <c r="H41" s="74">
        <v>0.87</v>
      </c>
      <c r="I41" s="89" t="s">
        <v>93</v>
      </c>
      <c r="J41" s="84" t="s">
        <v>102</v>
      </c>
      <c r="K41" s="84" t="s">
        <v>57</v>
      </c>
      <c r="L41" s="69"/>
      <c r="M41" s="83"/>
      <c r="N41" s="83"/>
      <c r="P41" s="83"/>
      <c r="R41" s="80" t="str">
        <f t="shared" ref="R41:R49" si="4">CONCATENATE(F41,G41,J41,I41,M41,N41,P41,K41)</f>
        <v>CS24NAA1006X</v>
      </c>
      <c r="T41" s="39" t="str">
        <f>E40</f>
        <v>MUNCIE</v>
      </c>
    </row>
    <row r="42" spans="1:27" x14ac:dyDescent="0.3">
      <c r="A42" s="14" t="s">
        <v>7</v>
      </c>
      <c r="B42" s="14" t="s">
        <v>3</v>
      </c>
      <c r="C42" s="14" t="s">
        <v>106</v>
      </c>
      <c r="D42" s="36" t="s">
        <v>100</v>
      </c>
      <c r="E42" s="14" t="s">
        <v>83</v>
      </c>
      <c r="F42" s="84" t="s">
        <v>101</v>
      </c>
      <c r="G42" s="84" t="s">
        <v>32</v>
      </c>
      <c r="H42" s="74">
        <v>1</v>
      </c>
      <c r="I42" s="89" t="s">
        <v>88</v>
      </c>
      <c r="J42" s="84" t="s">
        <v>102</v>
      </c>
      <c r="K42" s="84" t="s">
        <v>57</v>
      </c>
      <c r="L42" s="69"/>
      <c r="M42" s="83"/>
      <c r="N42" s="83"/>
      <c r="P42" s="83"/>
      <c r="R42" s="80" t="str">
        <f t="shared" si="4"/>
        <v>CS24NAA1007X</v>
      </c>
    </row>
    <row r="43" spans="1:27" x14ac:dyDescent="0.3">
      <c r="A43" s="14" t="s">
        <v>7</v>
      </c>
      <c r="B43" s="14" t="s">
        <v>3</v>
      </c>
      <c r="C43" s="14" t="s">
        <v>106</v>
      </c>
      <c r="D43" s="36" t="s">
        <v>100</v>
      </c>
      <c r="E43" s="14" t="s">
        <v>83</v>
      </c>
      <c r="F43" s="84" t="s">
        <v>101</v>
      </c>
      <c r="G43" s="84" t="s">
        <v>32</v>
      </c>
      <c r="H43" s="74">
        <v>1.1499999999999999</v>
      </c>
      <c r="I43" s="89" t="s">
        <v>89</v>
      </c>
      <c r="J43" s="84" t="s">
        <v>102</v>
      </c>
      <c r="K43" s="84" t="s">
        <v>57</v>
      </c>
      <c r="L43" s="69"/>
      <c r="M43" s="83"/>
      <c r="N43" s="83"/>
      <c r="P43" s="83"/>
      <c r="R43" s="80" t="str">
        <f t="shared" si="4"/>
        <v>CS24NAA1008X</v>
      </c>
    </row>
    <row r="44" spans="1:27" x14ac:dyDescent="0.3">
      <c r="A44" s="14" t="s">
        <v>7</v>
      </c>
      <c r="B44" s="14" t="s">
        <v>3</v>
      </c>
      <c r="C44" s="14" t="s">
        <v>106</v>
      </c>
      <c r="D44" s="36" t="s">
        <v>100</v>
      </c>
      <c r="E44" s="14" t="s">
        <v>83</v>
      </c>
      <c r="F44" s="84" t="s">
        <v>101</v>
      </c>
      <c r="G44" s="84" t="s">
        <v>32</v>
      </c>
      <c r="H44" s="74">
        <v>1.32</v>
      </c>
      <c r="I44" s="89">
        <v>10</v>
      </c>
      <c r="J44" s="84" t="s">
        <v>102</v>
      </c>
      <c r="K44" s="84" t="s">
        <v>57</v>
      </c>
      <c r="L44" s="69"/>
      <c r="M44" s="83"/>
      <c r="N44" s="83"/>
      <c r="P44" s="83"/>
      <c r="R44" s="80" t="str">
        <f t="shared" si="4"/>
        <v>CS24NAA1010X</v>
      </c>
    </row>
    <row r="45" spans="1:27" x14ac:dyDescent="0.3">
      <c r="A45" s="14" t="s">
        <v>7</v>
      </c>
      <c r="B45" s="14" t="s">
        <v>3</v>
      </c>
      <c r="C45" s="14" t="s">
        <v>106</v>
      </c>
      <c r="D45" s="14" t="s">
        <v>99</v>
      </c>
      <c r="E45" s="14" t="s">
        <v>83</v>
      </c>
      <c r="F45" s="84" t="s">
        <v>101</v>
      </c>
      <c r="G45" s="84" t="s">
        <v>32</v>
      </c>
      <c r="H45" s="74">
        <v>0.75</v>
      </c>
      <c r="I45" s="89" t="s">
        <v>98</v>
      </c>
      <c r="J45" s="84" t="s">
        <v>102</v>
      </c>
      <c r="K45" s="84" t="s">
        <v>57</v>
      </c>
      <c r="L45" s="69"/>
      <c r="M45" s="83"/>
      <c r="N45" s="83">
        <v>3</v>
      </c>
      <c r="P45" s="83"/>
      <c r="R45" s="80" t="str">
        <f t="shared" si="4"/>
        <v>CS24NAA10053X</v>
      </c>
      <c r="T45" s="38"/>
      <c r="U45" s="38"/>
      <c r="V45" s="38"/>
      <c r="W45" s="38"/>
      <c r="X45" s="38"/>
      <c r="Y45" s="38"/>
      <c r="Z45" s="38"/>
      <c r="AA45" s="38"/>
    </row>
    <row r="46" spans="1:27" x14ac:dyDescent="0.3">
      <c r="A46" s="14" t="s">
        <v>7</v>
      </c>
      <c r="B46" s="14" t="s">
        <v>3</v>
      </c>
      <c r="C46" s="14" t="s">
        <v>106</v>
      </c>
      <c r="D46" s="14" t="s">
        <v>99</v>
      </c>
      <c r="E46" s="14" t="s">
        <v>83</v>
      </c>
      <c r="F46" s="84" t="s">
        <v>101</v>
      </c>
      <c r="G46" s="84" t="s">
        <v>32</v>
      </c>
      <c r="H46" s="74">
        <v>0.87</v>
      </c>
      <c r="I46" s="89" t="s">
        <v>93</v>
      </c>
      <c r="J46" s="84" t="s">
        <v>102</v>
      </c>
      <c r="K46" s="84" t="s">
        <v>57</v>
      </c>
      <c r="L46" s="69"/>
      <c r="M46" s="83"/>
      <c r="N46" s="83"/>
      <c r="P46" s="83"/>
      <c r="R46" s="80" t="str">
        <f t="shared" si="4"/>
        <v>CS24NAA1006X</v>
      </c>
    </row>
    <row r="47" spans="1:27" x14ac:dyDescent="0.3">
      <c r="A47" s="14" t="s">
        <v>7</v>
      </c>
      <c r="B47" s="14" t="s">
        <v>3</v>
      </c>
      <c r="C47" s="14" t="s">
        <v>106</v>
      </c>
      <c r="D47" s="14" t="s">
        <v>99</v>
      </c>
      <c r="E47" s="14" t="s">
        <v>83</v>
      </c>
      <c r="F47" s="84" t="s">
        <v>101</v>
      </c>
      <c r="G47" s="84" t="s">
        <v>32</v>
      </c>
      <c r="H47" s="74">
        <v>1</v>
      </c>
      <c r="I47" s="89" t="s">
        <v>88</v>
      </c>
      <c r="J47" s="84" t="s">
        <v>102</v>
      </c>
      <c r="K47" s="84" t="s">
        <v>57</v>
      </c>
      <c r="L47" s="69"/>
      <c r="M47" s="83"/>
      <c r="N47" s="83"/>
      <c r="P47" s="83"/>
      <c r="R47" s="80" t="str">
        <f t="shared" si="4"/>
        <v>CS24NAA1007X</v>
      </c>
    </row>
    <row r="48" spans="1:27" x14ac:dyDescent="0.3">
      <c r="A48" s="14" t="s">
        <v>7</v>
      </c>
      <c r="B48" s="14" t="s">
        <v>3</v>
      </c>
      <c r="C48" s="14" t="s">
        <v>106</v>
      </c>
      <c r="D48" s="14" t="s">
        <v>99</v>
      </c>
      <c r="E48" s="14" t="s">
        <v>83</v>
      </c>
      <c r="F48" s="84" t="s">
        <v>101</v>
      </c>
      <c r="G48" s="84" t="s">
        <v>32</v>
      </c>
      <c r="H48" s="74">
        <v>1.1499999999999999</v>
      </c>
      <c r="I48" s="89" t="s">
        <v>89</v>
      </c>
      <c r="J48" s="84" t="s">
        <v>102</v>
      </c>
      <c r="K48" s="84" t="s">
        <v>57</v>
      </c>
      <c r="L48" s="69"/>
      <c r="M48" s="83"/>
      <c r="N48" s="83"/>
      <c r="P48" s="83"/>
      <c r="R48" s="80" t="str">
        <f t="shared" si="4"/>
        <v>CS24NAA1008X</v>
      </c>
    </row>
    <row r="49" spans="1:27" x14ac:dyDescent="0.3">
      <c r="A49" s="14" t="s">
        <v>7</v>
      </c>
      <c r="B49" s="14" t="s">
        <v>3</v>
      </c>
      <c r="C49" s="14" t="s">
        <v>106</v>
      </c>
      <c r="D49" s="14" t="s">
        <v>99</v>
      </c>
      <c r="E49" s="14" t="s">
        <v>83</v>
      </c>
      <c r="F49" s="84" t="s">
        <v>101</v>
      </c>
      <c r="G49" s="84" t="s">
        <v>32</v>
      </c>
      <c r="H49" s="74">
        <v>1.32</v>
      </c>
      <c r="I49" s="89">
        <v>10</v>
      </c>
      <c r="J49" s="84" t="s">
        <v>102</v>
      </c>
      <c r="K49" s="84" t="s">
        <v>57</v>
      </c>
      <c r="L49" s="69"/>
      <c r="M49" s="83"/>
      <c r="N49" s="83"/>
      <c r="P49" s="86"/>
      <c r="R49" s="81" t="str">
        <f t="shared" si="4"/>
        <v>CS24NAA1010X</v>
      </c>
      <c r="T49" s="38" t="s">
        <v>61</v>
      </c>
      <c r="U49" s="38" t="s">
        <v>62</v>
      </c>
      <c r="V49" s="38" t="s">
        <v>63</v>
      </c>
      <c r="W49" s="38" t="s">
        <v>66</v>
      </c>
      <c r="X49" s="38" t="s">
        <v>64</v>
      </c>
      <c r="Y49" s="38" t="s">
        <v>131</v>
      </c>
      <c r="Z49" s="38" t="s">
        <v>68</v>
      </c>
      <c r="AA49" s="35"/>
    </row>
    <row r="50" spans="1:27" x14ac:dyDescent="0.3">
      <c r="A50" s="14" t="s">
        <v>7</v>
      </c>
      <c r="B50" s="14" t="s">
        <v>3</v>
      </c>
      <c r="C50" s="14" t="s">
        <v>106</v>
      </c>
      <c r="D50" s="36" t="s">
        <v>100</v>
      </c>
      <c r="E50" s="36" t="s">
        <v>84</v>
      </c>
      <c r="F50" s="84">
        <v>3131</v>
      </c>
      <c r="G50" s="84" t="s">
        <v>57</v>
      </c>
      <c r="H50" s="75">
        <v>0.69</v>
      </c>
      <c r="I50" s="88" t="s">
        <v>87</v>
      </c>
      <c r="J50" s="88">
        <v>63</v>
      </c>
      <c r="K50" s="84" t="s">
        <v>54</v>
      </c>
      <c r="L50" s="70" t="s">
        <v>104</v>
      </c>
      <c r="M50" s="84" t="s">
        <v>94</v>
      </c>
      <c r="N50" s="84">
        <v>1</v>
      </c>
      <c r="O50" s="37" t="s">
        <v>77</v>
      </c>
      <c r="P50" s="84" t="s">
        <v>95</v>
      </c>
      <c r="Q50" s="37" t="s">
        <v>112</v>
      </c>
      <c r="R50" s="80" t="str">
        <f>CONCATENATE(F50,G50,I50,M50,J50,N50,P50)</f>
        <v>3131XBE631RA</v>
      </c>
      <c r="S50" s="34"/>
      <c r="T50" s="39">
        <f>F50</f>
        <v>3131</v>
      </c>
      <c r="U50" s="39" t="str">
        <f>G50</f>
        <v>X</v>
      </c>
      <c r="V50" s="39" t="str">
        <f>I50</f>
        <v>B</v>
      </c>
      <c r="W50" s="39" t="str">
        <f>M50</f>
        <v>E</v>
      </c>
      <c r="X50" s="39">
        <f>J50</f>
        <v>63</v>
      </c>
      <c r="Y50" s="39">
        <f>N50</f>
        <v>1</v>
      </c>
      <c r="Z50" s="39" t="str">
        <f>P50</f>
        <v>RA</v>
      </c>
      <c r="AA50" s="35"/>
    </row>
    <row r="51" spans="1:27" x14ac:dyDescent="0.3">
      <c r="A51" s="14" t="s">
        <v>7</v>
      </c>
      <c r="B51" s="14" t="s">
        <v>3</v>
      </c>
      <c r="C51" s="14" t="s">
        <v>106</v>
      </c>
      <c r="D51" s="36" t="s">
        <v>100</v>
      </c>
      <c r="E51" s="36" t="s">
        <v>84</v>
      </c>
      <c r="F51" s="84">
        <v>3131</v>
      </c>
      <c r="G51" s="84" t="s">
        <v>57</v>
      </c>
      <c r="H51" s="74">
        <v>0.8</v>
      </c>
      <c r="I51" s="83" t="s">
        <v>49</v>
      </c>
      <c r="J51" s="88">
        <v>63</v>
      </c>
      <c r="K51" s="84" t="s">
        <v>54</v>
      </c>
      <c r="L51" s="69"/>
      <c r="M51" s="83"/>
      <c r="N51" s="83"/>
      <c r="P51" s="83"/>
      <c r="R51" s="80" t="str">
        <f t="shared" ref="R51:R63" si="5">CONCATENATE(F51,G51,I51,M51,J51,N51,P51)</f>
        <v>3131XC63</v>
      </c>
      <c r="T51" s="39" t="str">
        <f>E50</f>
        <v>BEZARES</v>
      </c>
      <c r="AA51" s="35"/>
    </row>
    <row r="52" spans="1:27" x14ac:dyDescent="0.3">
      <c r="A52" s="14" t="s">
        <v>7</v>
      </c>
      <c r="B52" s="14" t="s">
        <v>3</v>
      </c>
      <c r="C52" s="14" t="s">
        <v>106</v>
      </c>
      <c r="D52" s="36" t="s">
        <v>100</v>
      </c>
      <c r="E52" s="36" t="s">
        <v>84</v>
      </c>
      <c r="F52" s="84">
        <v>3131</v>
      </c>
      <c r="G52" s="84" t="s">
        <v>57</v>
      </c>
      <c r="H52" s="74">
        <v>0.94</v>
      </c>
      <c r="I52" s="83" t="s">
        <v>94</v>
      </c>
      <c r="J52" s="88">
        <v>63</v>
      </c>
      <c r="K52" s="84" t="s">
        <v>54</v>
      </c>
      <c r="L52" s="69"/>
      <c r="M52" s="83"/>
      <c r="N52" s="83"/>
      <c r="P52" s="83"/>
      <c r="R52" s="80" t="str">
        <f t="shared" si="5"/>
        <v>3131XE63</v>
      </c>
      <c r="AA52" s="35"/>
    </row>
    <row r="53" spans="1:27" x14ac:dyDescent="0.3">
      <c r="A53" s="14" t="s">
        <v>7</v>
      </c>
      <c r="B53" s="14" t="s">
        <v>3</v>
      </c>
      <c r="C53" s="14" t="s">
        <v>106</v>
      </c>
      <c r="D53" s="36" t="s">
        <v>100</v>
      </c>
      <c r="E53" s="36" t="s">
        <v>84</v>
      </c>
      <c r="F53" s="84">
        <v>3131</v>
      </c>
      <c r="G53" s="84" t="s">
        <v>57</v>
      </c>
      <c r="H53" s="74">
        <v>1.08</v>
      </c>
      <c r="I53" s="83" t="s">
        <v>69</v>
      </c>
      <c r="J53" s="88">
        <v>63</v>
      </c>
      <c r="K53" s="84" t="s">
        <v>54</v>
      </c>
      <c r="L53" s="69"/>
      <c r="M53" s="83"/>
      <c r="N53" s="83"/>
      <c r="P53" s="83"/>
      <c r="R53" s="80" t="str">
        <f t="shared" si="5"/>
        <v>3131XG63</v>
      </c>
      <c r="AA53" s="35"/>
    </row>
    <row r="54" spans="1:27" x14ac:dyDescent="0.3">
      <c r="A54" s="14" t="s">
        <v>7</v>
      </c>
      <c r="B54" s="14" t="s">
        <v>3</v>
      </c>
      <c r="C54" s="14" t="s">
        <v>106</v>
      </c>
      <c r="D54" s="36" t="s">
        <v>100</v>
      </c>
      <c r="E54" s="36" t="s">
        <v>84</v>
      </c>
      <c r="F54" s="84">
        <v>3131</v>
      </c>
      <c r="G54" s="84" t="s">
        <v>57</v>
      </c>
      <c r="H54" s="74">
        <v>1.17</v>
      </c>
      <c r="I54" s="83" t="s">
        <v>103</v>
      </c>
      <c r="J54" s="88">
        <v>63</v>
      </c>
      <c r="K54" s="84" t="s">
        <v>54</v>
      </c>
      <c r="L54" s="69"/>
      <c r="M54" s="83"/>
      <c r="N54" s="83"/>
      <c r="P54" s="83"/>
      <c r="R54" s="80" t="str">
        <f t="shared" si="5"/>
        <v>3131XJ63</v>
      </c>
      <c r="AA54" s="35"/>
    </row>
    <row r="55" spans="1:27" x14ac:dyDescent="0.3">
      <c r="A55" s="14" t="s">
        <v>7</v>
      </c>
      <c r="B55" s="14" t="s">
        <v>3</v>
      </c>
      <c r="C55" s="14" t="s">
        <v>106</v>
      </c>
      <c r="D55" s="36" t="s">
        <v>100</v>
      </c>
      <c r="E55" s="36" t="s">
        <v>84</v>
      </c>
      <c r="F55" s="84">
        <v>3131</v>
      </c>
      <c r="G55" s="84" t="s">
        <v>57</v>
      </c>
      <c r="H55" s="74">
        <v>1.34</v>
      </c>
      <c r="I55" s="83" t="s">
        <v>109</v>
      </c>
      <c r="J55" s="88">
        <v>63</v>
      </c>
      <c r="K55" s="84" t="s">
        <v>54</v>
      </c>
      <c r="L55" s="69"/>
      <c r="M55" s="83"/>
      <c r="N55" s="83"/>
      <c r="P55" s="83"/>
      <c r="R55" s="80" t="str">
        <f t="shared" si="5"/>
        <v>3131XM63</v>
      </c>
      <c r="T55" s="35"/>
      <c r="AA55" s="35"/>
    </row>
    <row r="56" spans="1:27" x14ac:dyDescent="0.3">
      <c r="A56" s="14" t="s">
        <v>7</v>
      </c>
      <c r="B56" s="14" t="s">
        <v>3</v>
      </c>
      <c r="C56" s="14" t="s">
        <v>106</v>
      </c>
      <c r="D56" s="36" t="s">
        <v>100</v>
      </c>
      <c r="E56" s="36" t="s">
        <v>84</v>
      </c>
      <c r="F56" s="84">
        <v>3131</v>
      </c>
      <c r="G56" s="84" t="s">
        <v>57</v>
      </c>
      <c r="H56" s="74">
        <v>1.65</v>
      </c>
      <c r="I56" s="83" t="s">
        <v>127</v>
      </c>
      <c r="J56" s="88">
        <v>63</v>
      </c>
      <c r="K56" s="84" t="s">
        <v>54</v>
      </c>
      <c r="L56" s="69"/>
      <c r="M56" s="83"/>
      <c r="N56" s="83"/>
      <c r="P56" s="83"/>
      <c r="R56" s="80" t="str">
        <f t="shared" si="5"/>
        <v>3131XO63</v>
      </c>
      <c r="AA56" s="35"/>
    </row>
    <row r="57" spans="1:27" x14ac:dyDescent="0.3">
      <c r="A57" s="14" t="s">
        <v>7</v>
      </c>
      <c r="B57" s="14" t="s">
        <v>3</v>
      </c>
      <c r="C57" s="14" t="s">
        <v>106</v>
      </c>
      <c r="D57" s="14" t="s">
        <v>99</v>
      </c>
      <c r="E57" s="14" t="s">
        <v>84</v>
      </c>
      <c r="F57" s="83">
        <v>3131</v>
      </c>
      <c r="G57" s="84" t="s">
        <v>57</v>
      </c>
      <c r="H57" s="74">
        <v>0.69</v>
      </c>
      <c r="I57" s="89" t="s">
        <v>87</v>
      </c>
      <c r="J57" s="88">
        <v>63</v>
      </c>
      <c r="K57" s="84" t="s">
        <v>54</v>
      </c>
      <c r="L57" s="69"/>
      <c r="M57" s="83"/>
      <c r="N57" s="83">
        <v>3</v>
      </c>
      <c r="P57" s="83"/>
      <c r="R57" s="80" t="str">
        <f t="shared" si="5"/>
        <v>3131XB633</v>
      </c>
      <c r="AA57" s="35"/>
    </row>
    <row r="58" spans="1:27" x14ac:dyDescent="0.3">
      <c r="A58" s="14" t="s">
        <v>7</v>
      </c>
      <c r="B58" s="14" t="s">
        <v>3</v>
      </c>
      <c r="C58" s="14" t="s">
        <v>106</v>
      </c>
      <c r="D58" s="14" t="s">
        <v>99</v>
      </c>
      <c r="E58" s="14" t="s">
        <v>84</v>
      </c>
      <c r="F58" s="83">
        <v>3131</v>
      </c>
      <c r="G58" s="84" t="s">
        <v>57</v>
      </c>
      <c r="H58" s="74">
        <v>0.8</v>
      </c>
      <c r="I58" s="83" t="s">
        <v>49</v>
      </c>
      <c r="J58" s="88">
        <v>63</v>
      </c>
      <c r="K58" s="84" t="s">
        <v>54</v>
      </c>
      <c r="L58" s="69"/>
      <c r="M58" s="83"/>
      <c r="N58" s="83"/>
      <c r="P58" s="83"/>
      <c r="R58" s="80" t="str">
        <f t="shared" si="5"/>
        <v>3131XC63</v>
      </c>
      <c r="AA58" s="35"/>
    </row>
    <row r="59" spans="1:27" x14ac:dyDescent="0.3">
      <c r="A59" s="14" t="s">
        <v>7</v>
      </c>
      <c r="B59" s="14" t="s">
        <v>3</v>
      </c>
      <c r="C59" s="14" t="s">
        <v>106</v>
      </c>
      <c r="D59" s="14" t="s">
        <v>99</v>
      </c>
      <c r="E59" s="14" t="s">
        <v>84</v>
      </c>
      <c r="F59" s="83">
        <v>3131</v>
      </c>
      <c r="G59" s="84" t="s">
        <v>57</v>
      </c>
      <c r="H59" s="74">
        <v>0.94</v>
      </c>
      <c r="I59" s="83" t="s">
        <v>94</v>
      </c>
      <c r="J59" s="88">
        <v>63</v>
      </c>
      <c r="K59" s="84" t="s">
        <v>54</v>
      </c>
      <c r="L59" s="69"/>
      <c r="M59" s="83"/>
      <c r="N59" s="83"/>
      <c r="P59" s="83"/>
      <c r="R59" s="80" t="str">
        <f t="shared" si="5"/>
        <v>3131XE63</v>
      </c>
      <c r="AA59" s="35"/>
    </row>
    <row r="60" spans="1:27" x14ac:dyDescent="0.3">
      <c r="A60" s="14" t="s">
        <v>7</v>
      </c>
      <c r="B60" s="14" t="s">
        <v>3</v>
      </c>
      <c r="C60" s="14" t="s">
        <v>106</v>
      </c>
      <c r="D60" s="14" t="s">
        <v>99</v>
      </c>
      <c r="E60" s="14" t="s">
        <v>84</v>
      </c>
      <c r="F60" s="83">
        <v>3131</v>
      </c>
      <c r="G60" s="84" t="s">
        <v>57</v>
      </c>
      <c r="H60" s="74">
        <v>1.08</v>
      </c>
      <c r="I60" s="83" t="s">
        <v>69</v>
      </c>
      <c r="J60" s="88">
        <v>63</v>
      </c>
      <c r="K60" s="84" t="s">
        <v>54</v>
      </c>
      <c r="L60" s="69"/>
      <c r="M60" s="83"/>
      <c r="N60" s="83"/>
      <c r="P60" s="83"/>
      <c r="R60" s="80" t="str">
        <f t="shared" si="5"/>
        <v>3131XG63</v>
      </c>
      <c r="AA60" s="35"/>
    </row>
    <row r="61" spans="1:27" x14ac:dyDescent="0.3">
      <c r="A61" s="14" t="s">
        <v>7</v>
      </c>
      <c r="B61" s="14" t="s">
        <v>3</v>
      </c>
      <c r="C61" s="14" t="s">
        <v>106</v>
      </c>
      <c r="D61" s="14" t="s">
        <v>99</v>
      </c>
      <c r="E61" s="14" t="s">
        <v>84</v>
      </c>
      <c r="F61" s="83">
        <v>3131</v>
      </c>
      <c r="G61" s="84" t="s">
        <v>57</v>
      </c>
      <c r="H61" s="74">
        <v>1.17</v>
      </c>
      <c r="I61" s="83" t="s">
        <v>103</v>
      </c>
      <c r="J61" s="88">
        <v>63</v>
      </c>
      <c r="K61" s="84" t="s">
        <v>54</v>
      </c>
      <c r="L61" s="69"/>
      <c r="M61" s="83"/>
      <c r="N61" s="83"/>
      <c r="P61" s="83"/>
      <c r="R61" s="80" t="str">
        <f>CONCATENATE(F61,G61,I61,M61,J61,N61,P61)</f>
        <v>3131XJ63</v>
      </c>
      <c r="AA61" s="35"/>
    </row>
    <row r="62" spans="1:27" x14ac:dyDescent="0.3">
      <c r="A62" s="14" t="s">
        <v>7</v>
      </c>
      <c r="B62" s="14" t="s">
        <v>3</v>
      </c>
      <c r="C62" s="14" t="s">
        <v>106</v>
      </c>
      <c r="D62" s="14" t="s">
        <v>99</v>
      </c>
      <c r="E62" s="14" t="s">
        <v>84</v>
      </c>
      <c r="F62" s="83">
        <v>3131</v>
      </c>
      <c r="G62" s="84" t="s">
        <v>57</v>
      </c>
      <c r="H62" s="74">
        <v>1.34</v>
      </c>
      <c r="I62" s="83" t="s">
        <v>109</v>
      </c>
      <c r="J62" s="88">
        <v>63</v>
      </c>
      <c r="K62" s="84" t="s">
        <v>54</v>
      </c>
      <c r="L62" s="69"/>
      <c r="M62" s="83"/>
      <c r="N62" s="83"/>
      <c r="P62" s="83"/>
      <c r="R62" s="80" t="str">
        <f t="shared" si="5"/>
        <v>3131XM63</v>
      </c>
      <c r="AA62" s="35"/>
    </row>
    <row r="63" spans="1:27" ht="15" thickBot="1" x14ac:dyDescent="0.35">
      <c r="A63" s="14" t="s">
        <v>7</v>
      </c>
      <c r="B63" s="14" t="s">
        <v>3</v>
      </c>
      <c r="C63" s="14" t="s">
        <v>106</v>
      </c>
      <c r="D63" s="14" t="s">
        <v>99</v>
      </c>
      <c r="E63" s="14" t="s">
        <v>84</v>
      </c>
      <c r="F63" s="83">
        <v>3131</v>
      </c>
      <c r="G63" s="84" t="s">
        <v>57</v>
      </c>
      <c r="H63" s="77">
        <v>1.65</v>
      </c>
      <c r="I63" s="87" t="s">
        <v>127</v>
      </c>
      <c r="J63" s="88">
        <v>63</v>
      </c>
      <c r="K63" s="84" t="s">
        <v>54</v>
      </c>
      <c r="L63" s="72"/>
      <c r="M63" s="87"/>
      <c r="N63" s="87"/>
      <c r="O63" s="21"/>
      <c r="P63" s="87"/>
      <c r="Q63" s="21"/>
      <c r="R63" s="82" t="str">
        <f t="shared" si="5"/>
        <v>3131XO63</v>
      </c>
      <c r="AA63" s="35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pane ySplit="1" topLeftCell="A2" activePane="bottomLeft" state="frozen"/>
      <selection pane="bottomLeft" activeCell="C17" sqref="C17"/>
    </sheetView>
  </sheetViews>
  <sheetFormatPr defaultColWidth="8.77734375" defaultRowHeight="14.4" x14ac:dyDescent="0.3"/>
  <cols>
    <col min="1" max="1" width="13.44140625" style="7" customWidth="1"/>
    <col min="2" max="2" width="13.44140625" style="11" customWidth="1"/>
    <col min="3" max="3" width="10.33203125" style="7" bestFit="1" customWidth="1"/>
    <col min="4" max="4" width="9.44140625" style="11" customWidth="1"/>
    <col min="5" max="5" width="12.44140625" style="11" customWidth="1"/>
    <col min="6" max="6" width="17.44140625" style="3" customWidth="1"/>
    <col min="7" max="12" width="8.77734375" style="3"/>
  </cols>
  <sheetData>
    <row r="1" spans="1:12" s="5" customFormat="1" ht="43.2" x14ac:dyDescent="0.3">
      <c r="A1" s="6" t="s">
        <v>2</v>
      </c>
      <c r="B1" s="9" t="s">
        <v>219</v>
      </c>
      <c r="C1" s="6" t="s">
        <v>110</v>
      </c>
      <c r="D1" s="9" t="s">
        <v>0</v>
      </c>
      <c r="E1" s="9" t="s">
        <v>115</v>
      </c>
      <c r="F1" s="4" t="s">
        <v>118</v>
      </c>
      <c r="G1" s="4"/>
      <c r="H1" s="4"/>
      <c r="I1" s="4"/>
      <c r="J1" s="4"/>
      <c r="K1" s="4"/>
      <c r="L1" s="4"/>
    </row>
    <row r="2" spans="1:12" x14ac:dyDescent="0.3">
      <c r="A2" s="7" t="s">
        <v>7</v>
      </c>
      <c r="B2" s="11" t="s">
        <v>169</v>
      </c>
      <c r="C2" s="7" t="s">
        <v>111</v>
      </c>
      <c r="D2" s="11" t="s">
        <v>113</v>
      </c>
      <c r="E2" s="11" t="s">
        <v>116</v>
      </c>
      <c r="F2" s="3" t="s">
        <v>123</v>
      </c>
    </row>
    <row r="3" spans="1:12" x14ac:dyDescent="0.3">
      <c r="B3" s="11" t="s">
        <v>170</v>
      </c>
      <c r="C3" s="7" t="s">
        <v>111</v>
      </c>
      <c r="D3" s="11" t="s">
        <v>113</v>
      </c>
      <c r="E3" s="11" t="s">
        <v>117</v>
      </c>
      <c r="F3" s="3" t="s">
        <v>124</v>
      </c>
    </row>
    <row r="4" spans="1:12" x14ac:dyDescent="0.3">
      <c r="C4" s="7" t="s">
        <v>112</v>
      </c>
      <c r="D4" s="11" t="s">
        <v>113</v>
      </c>
      <c r="E4" s="11" t="s">
        <v>116</v>
      </c>
      <c r="F4" s="3" t="s">
        <v>125</v>
      </c>
    </row>
    <row r="5" spans="1:12" ht="15" thickBot="1" x14ac:dyDescent="0.35">
      <c r="C5" s="20" t="s">
        <v>112</v>
      </c>
      <c r="D5" s="19" t="s">
        <v>113</v>
      </c>
      <c r="E5" s="19" t="s">
        <v>117</v>
      </c>
      <c r="F5" s="23" t="s">
        <v>126</v>
      </c>
    </row>
    <row r="6" spans="1:12" x14ac:dyDescent="0.3">
      <c r="C6" s="7" t="s">
        <v>111</v>
      </c>
      <c r="D6" s="11" t="s">
        <v>114</v>
      </c>
      <c r="E6" s="11" t="s">
        <v>116</v>
      </c>
      <c r="F6" s="3" t="s">
        <v>119</v>
      </c>
    </row>
    <row r="7" spans="1:12" x14ac:dyDescent="0.3">
      <c r="C7" s="7" t="s">
        <v>111</v>
      </c>
      <c r="D7" s="11" t="s">
        <v>114</v>
      </c>
      <c r="E7" s="11" t="s">
        <v>117</v>
      </c>
      <c r="F7" s="3" t="s">
        <v>120</v>
      </c>
    </row>
    <row r="8" spans="1:12" x14ac:dyDescent="0.3">
      <c r="C8" s="7" t="s">
        <v>112</v>
      </c>
      <c r="D8" s="11" t="s">
        <v>114</v>
      </c>
      <c r="E8" s="11" t="s">
        <v>116</v>
      </c>
      <c r="F8" s="3" t="s">
        <v>121</v>
      </c>
    </row>
    <row r="9" spans="1:12" ht="15" thickBot="1" x14ac:dyDescent="0.35">
      <c r="C9" s="20" t="s">
        <v>112</v>
      </c>
      <c r="D9" s="19" t="s">
        <v>114</v>
      </c>
      <c r="E9" s="19" t="s">
        <v>117</v>
      </c>
      <c r="F9" s="23" t="s">
        <v>122</v>
      </c>
    </row>
    <row r="10" spans="1:12" x14ac:dyDescent="0.3">
      <c r="C10" s="7" t="s">
        <v>111</v>
      </c>
      <c r="D10" s="11" t="s">
        <v>83</v>
      </c>
      <c r="E10" s="11" t="s">
        <v>116</v>
      </c>
      <c r="F10" s="3" t="s">
        <v>195</v>
      </c>
    </row>
    <row r="11" spans="1:12" x14ac:dyDescent="0.3">
      <c r="C11" s="7" t="s">
        <v>111</v>
      </c>
      <c r="D11" s="11" t="s">
        <v>83</v>
      </c>
      <c r="E11" s="11" t="s">
        <v>117</v>
      </c>
      <c r="F11" s="3" t="s">
        <v>196</v>
      </c>
    </row>
    <row r="12" spans="1:12" x14ac:dyDescent="0.3">
      <c r="C12" s="7" t="s">
        <v>112</v>
      </c>
      <c r="D12" s="11" t="s">
        <v>83</v>
      </c>
      <c r="E12" s="11" t="s">
        <v>116</v>
      </c>
      <c r="F12" s="3" t="s">
        <v>197</v>
      </c>
    </row>
    <row r="13" spans="1:12" ht="15" thickBot="1" x14ac:dyDescent="0.35">
      <c r="C13" s="20" t="s">
        <v>112</v>
      </c>
      <c r="D13" s="19" t="s">
        <v>83</v>
      </c>
      <c r="E13" s="19" t="s">
        <v>117</v>
      </c>
      <c r="F13" s="23" t="s">
        <v>198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opLeftCell="B1" workbookViewId="0">
      <pane ySplit="1" topLeftCell="A2" activePane="bottomLeft" state="frozen"/>
      <selection pane="bottomLeft" activeCell="L21" sqref="L21"/>
    </sheetView>
  </sheetViews>
  <sheetFormatPr defaultColWidth="8.77734375" defaultRowHeight="15.6" x14ac:dyDescent="0.3"/>
  <cols>
    <col min="1" max="1" width="14.109375" style="24" bestFit="1" customWidth="1"/>
    <col min="2" max="2" width="14.109375" style="28" customWidth="1"/>
    <col min="3" max="3" width="41.109375" style="28" bestFit="1" customWidth="1"/>
    <col min="4" max="4" width="39.77734375" style="26" bestFit="1" customWidth="1"/>
    <col min="5" max="5" width="14.44140625" style="54" customWidth="1"/>
    <col min="6" max="6" width="10.77734375" style="51" customWidth="1"/>
    <col min="7" max="7" width="23.33203125" style="54" bestFit="1" customWidth="1"/>
    <col min="8" max="8" width="13.77734375" style="8" customWidth="1"/>
    <col min="9" max="9" width="18.109375" style="54" bestFit="1" customWidth="1"/>
    <col min="10" max="10" width="11" style="51" bestFit="1" customWidth="1"/>
    <col min="11" max="11" width="8" style="51" customWidth="1"/>
    <col min="12" max="12" width="13.109375" style="22" bestFit="1" customWidth="1"/>
    <col min="13" max="13" width="9.77734375" style="2" bestFit="1" customWidth="1"/>
    <col min="14" max="14" width="7.44140625" style="22" bestFit="1" customWidth="1"/>
    <col min="15" max="16" width="11" style="22" bestFit="1" customWidth="1"/>
    <col min="17" max="17" width="11.109375" style="22" customWidth="1"/>
    <col min="18" max="18" width="8.77734375" style="22"/>
    <col min="19" max="16384" width="8.77734375" style="2"/>
  </cols>
  <sheetData>
    <row r="1" spans="1:18" s="56" customFormat="1" ht="46.8" x14ac:dyDescent="0.3">
      <c r="A1" s="59" t="s">
        <v>2</v>
      </c>
      <c r="B1" s="58" t="s">
        <v>220</v>
      </c>
      <c r="C1" s="58" t="s">
        <v>8</v>
      </c>
      <c r="D1" s="57" t="s">
        <v>9</v>
      </c>
      <c r="E1" s="55" t="s">
        <v>201</v>
      </c>
      <c r="F1" s="52" t="s">
        <v>202</v>
      </c>
      <c r="G1" s="55" t="s">
        <v>47</v>
      </c>
      <c r="H1" s="52" t="s">
        <v>203</v>
      </c>
      <c r="I1" s="55" t="s">
        <v>29</v>
      </c>
      <c r="J1" s="52" t="s">
        <v>207</v>
      </c>
      <c r="K1" s="52" t="s">
        <v>211</v>
      </c>
      <c r="L1" s="53" t="s">
        <v>26</v>
      </c>
      <c r="N1" s="53" t="s">
        <v>199</v>
      </c>
      <c r="O1" s="53" t="s">
        <v>25</v>
      </c>
      <c r="P1" s="53" t="s">
        <v>200</v>
      </c>
      <c r="Q1" s="53" t="s">
        <v>29</v>
      </c>
      <c r="R1" s="53" t="s">
        <v>209</v>
      </c>
    </row>
    <row r="2" spans="1:18" x14ac:dyDescent="0.3">
      <c r="A2" s="24" t="s">
        <v>7</v>
      </c>
      <c r="B2" s="28" t="s">
        <v>169</v>
      </c>
      <c r="C2" s="27" t="s">
        <v>10</v>
      </c>
      <c r="D2" s="25">
        <v>50</v>
      </c>
      <c r="E2" s="54" t="s">
        <v>28</v>
      </c>
      <c r="F2" s="51" t="s">
        <v>53</v>
      </c>
      <c r="G2" s="54" t="s">
        <v>45</v>
      </c>
      <c r="H2" s="8" t="s">
        <v>205</v>
      </c>
      <c r="I2" s="54" t="s">
        <v>30</v>
      </c>
      <c r="J2" s="51" t="s">
        <v>127</v>
      </c>
      <c r="K2" s="51" t="s">
        <v>210</v>
      </c>
      <c r="L2" s="22" t="s">
        <v>33</v>
      </c>
      <c r="N2" s="22">
        <f>D2</f>
        <v>50</v>
      </c>
      <c r="O2" s="22" t="str">
        <f>F2</f>
        <v>A</v>
      </c>
      <c r="P2" s="22" t="str">
        <f>H2</f>
        <v>SM</v>
      </c>
      <c r="Q2" s="22" t="s">
        <v>127</v>
      </c>
      <c r="R2" s="22" t="s">
        <v>210</v>
      </c>
    </row>
    <row r="3" spans="1:18" x14ac:dyDescent="0.3">
      <c r="B3" s="28" t="s">
        <v>170</v>
      </c>
      <c r="C3" s="27" t="s">
        <v>11</v>
      </c>
      <c r="D3" s="25">
        <v>50</v>
      </c>
      <c r="E3" s="54" t="s">
        <v>28</v>
      </c>
      <c r="F3" s="51" t="s">
        <v>53</v>
      </c>
      <c r="G3" s="54" t="s">
        <v>45</v>
      </c>
      <c r="H3" s="8" t="s">
        <v>205</v>
      </c>
      <c r="I3" s="54" t="s">
        <v>31</v>
      </c>
      <c r="J3" s="51" t="s">
        <v>208</v>
      </c>
      <c r="K3" s="51" t="s">
        <v>210</v>
      </c>
      <c r="L3" s="22" t="s">
        <v>34</v>
      </c>
    </row>
    <row r="4" spans="1:18" x14ac:dyDescent="0.3">
      <c r="C4" s="27" t="s">
        <v>12</v>
      </c>
      <c r="D4" s="25">
        <v>50</v>
      </c>
      <c r="E4" s="54" t="s">
        <v>28</v>
      </c>
      <c r="F4" s="51" t="s">
        <v>53</v>
      </c>
      <c r="G4" s="54" t="s">
        <v>46</v>
      </c>
      <c r="H4" s="8" t="s">
        <v>206</v>
      </c>
      <c r="I4" s="54" t="s">
        <v>32</v>
      </c>
      <c r="J4" s="51" t="s">
        <v>32</v>
      </c>
      <c r="K4" s="51" t="s">
        <v>210</v>
      </c>
      <c r="L4" s="22" t="s">
        <v>35</v>
      </c>
    </row>
    <row r="5" spans="1:18" x14ac:dyDescent="0.3">
      <c r="C5" s="27" t="s">
        <v>13</v>
      </c>
      <c r="D5" s="25">
        <v>50</v>
      </c>
      <c r="E5" s="54" t="s">
        <v>27</v>
      </c>
      <c r="F5" s="51" t="s">
        <v>204</v>
      </c>
      <c r="G5" s="54" t="s">
        <v>46</v>
      </c>
      <c r="H5" s="8" t="s">
        <v>206</v>
      </c>
      <c r="I5" s="54" t="s">
        <v>32</v>
      </c>
      <c r="J5" s="51" t="s">
        <v>32</v>
      </c>
      <c r="K5" s="51" t="s">
        <v>210</v>
      </c>
      <c r="L5" s="22" t="s">
        <v>36</v>
      </c>
    </row>
    <row r="6" spans="1:18" x14ac:dyDescent="0.3">
      <c r="C6" s="27" t="s">
        <v>14</v>
      </c>
      <c r="D6" s="25">
        <v>50</v>
      </c>
    </row>
    <row r="7" spans="1:18" x14ac:dyDescent="0.3">
      <c r="C7" s="27" t="s">
        <v>15</v>
      </c>
      <c r="D7" s="25">
        <v>50</v>
      </c>
    </row>
    <row r="8" spans="1:18" x14ac:dyDescent="0.3">
      <c r="C8" s="27" t="s">
        <v>16</v>
      </c>
      <c r="D8" s="25">
        <v>50</v>
      </c>
    </row>
    <row r="9" spans="1:18" x14ac:dyDescent="0.3">
      <c r="C9" s="27" t="s">
        <v>17</v>
      </c>
      <c r="D9" s="25">
        <v>50</v>
      </c>
    </row>
    <row r="10" spans="1:18" x14ac:dyDescent="0.3">
      <c r="C10" s="27" t="s">
        <v>18</v>
      </c>
      <c r="D10" s="25">
        <v>50</v>
      </c>
    </row>
    <row r="11" spans="1:18" x14ac:dyDescent="0.3">
      <c r="C11" s="27" t="s">
        <v>19</v>
      </c>
      <c r="D11" s="25">
        <v>50</v>
      </c>
    </row>
    <row r="13" spans="1:18" x14ac:dyDescent="0.3">
      <c r="C13" s="27" t="s">
        <v>20</v>
      </c>
      <c r="D13" s="25">
        <v>75</v>
      </c>
      <c r="E13" s="54" t="s">
        <v>28</v>
      </c>
      <c r="F13" s="51" t="s">
        <v>53</v>
      </c>
      <c r="G13" s="54" t="s">
        <v>45</v>
      </c>
      <c r="H13" s="8" t="s">
        <v>205</v>
      </c>
      <c r="I13" s="54" t="s">
        <v>30</v>
      </c>
      <c r="J13" s="51" t="s">
        <v>127</v>
      </c>
      <c r="K13" s="51" t="s">
        <v>210</v>
      </c>
      <c r="L13" s="22" t="s">
        <v>37</v>
      </c>
    </row>
    <row r="14" spans="1:18" x14ac:dyDescent="0.3">
      <c r="C14" s="27" t="s">
        <v>21</v>
      </c>
      <c r="D14" s="25">
        <v>75</v>
      </c>
      <c r="E14" s="54" t="s">
        <v>28</v>
      </c>
      <c r="F14" s="51" t="s">
        <v>53</v>
      </c>
      <c r="G14" s="54" t="s">
        <v>45</v>
      </c>
      <c r="H14" s="8" t="s">
        <v>205</v>
      </c>
      <c r="I14" s="54" t="s">
        <v>31</v>
      </c>
      <c r="J14" s="51" t="s">
        <v>208</v>
      </c>
      <c r="K14" s="51" t="s">
        <v>210</v>
      </c>
      <c r="L14" s="22" t="s">
        <v>38</v>
      </c>
    </row>
    <row r="15" spans="1:18" x14ac:dyDescent="0.3">
      <c r="C15" s="27" t="s">
        <v>22</v>
      </c>
      <c r="D15" s="25">
        <v>75</v>
      </c>
      <c r="E15" s="54" t="s">
        <v>28</v>
      </c>
      <c r="F15" s="51" t="s">
        <v>53</v>
      </c>
      <c r="G15" s="54" t="s">
        <v>46</v>
      </c>
      <c r="H15" s="8" t="s">
        <v>206</v>
      </c>
      <c r="I15" s="54" t="s">
        <v>32</v>
      </c>
      <c r="J15" s="51" t="s">
        <v>32</v>
      </c>
      <c r="K15" s="51" t="s">
        <v>210</v>
      </c>
      <c r="L15" s="22" t="s">
        <v>39</v>
      </c>
    </row>
    <row r="16" spans="1:18" x14ac:dyDescent="0.3">
      <c r="E16" s="54" t="s">
        <v>27</v>
      </c>
      <c r="F16" s="51" t="s">
        <v>204</v>
      </c>
      <c r="G16" s="54" t="s">
        <v>46</v>
      </c>
      <c r="H16" s="8" t="s">
        <v>206</v>
      </c>
      <c r="I16" s="54" t="s">
        <v>32</v>
      </c>
      <c r="J16" s="51" t="s">
        <v>32</v>
      </c>
      <c r="K16" s="51" t="s">
        <v>210</v>
      </c>
      <c r="L16" s="22" t="s">
        <v>40</v>
      </c>
    </row>
    <row r="18" spans="3:12" x14ac:dyDescent="0.3">
      <c r="C18" s="27" t="s">
        <v>23</v>
      </c>
      <c r="D18" s="25">
        <v>100</v>
      </c>
      <c r="E18" s="54" t="s">
        <v>28</v>
      </c>
      <c r="F18" s="51" t="s">
        <v>53</v>
      </c>
      <c r="G18" s="54" t="s">
        <v>45</v>
      </c>
      <c r="H18" s="8" t="s">
        <v>205</v>
      </c>
      <c r="I18" s="54" t="s">
        <v>30</v>
      </c>
      <c r="J18" s="51" t="s">
        <v>127</v>
      </c>
      <c r="K18" s="51" t="s">
        <v>210</v>
      </c>
      <c r="L18" s="22" t="s">
        <v>41</v>
      </c>
    </row>
    <row r="19" spans="3:12" x14ac:dyDescent="0.3">
      <c r="C19" s="27" t="s">
        <v>24</v>
      </c>
      <c r="D19" s="25">
        <v>100</v>
      </c>
      <c r="E19" s="54" t="s">
        <v>28</v>
      </c>
      <c r="F19" s="51" t="s">
        <v>53</v>
      </c>
      <c r="G19" s="54" t="s">
        <v>45</v>
      </c>
      <c r="H19" s="8" t="s">
        <v>205</v>
      </c>
      <c r="I19" s="54" t="s">
        <v>31</v>
      </c>
      <c r="J19" s="51" t="s">
        <v>208</v>
      </c>
      <c r="K19" s="51" t="s">
        <v>210</v>
      </c>
      <c r="L19" s="22" t="s">
        <v>42</v>
      </c>
    </row>
    <row r="20" spans="3:12" x14ac:dyDescent="0.3">
      <c r="E20" s="54" t="s">
        <v>28</v>
      </c>
      <c r="F20" s="51" t="s">
        <v>53</v>
      </c>
      <c r="G20" s="54" t="s">
        <v>46</v>
      </c>
      <c r="H20" s="8" t="s">
        <v>206</v>
      </c>
      <c r="I20" s="54" t="s">
        <v>32</v>
      </c>
      <c r="J20" s="51" t="s">
        <v>32</v>
      </c>
      <c r="K20" s="51" t="s">
        <v>210</v>
      </c>
      <c r="L20" s="22" t="s">
        <v>43</v>
      </c>
    </row>
    <row r="21" spans="3:12" x14ac:dyDescent="0.3">
      <c r="E21" s="54" t="s">
        <v>27</v>
      </c>
      <c r="F21" s="51" t="s">
        <v>204</v>
      </c>
      <c r="G21" s="54" t="s">
        <v>46</v>
      </c>
      <c r="H21" s="8" t="s">
        <v>206</v>
      </c>
      <c r="I21" s="54" t="s">
        <v>32</v>
      </c>
      <c r="J21" s="51" t="s">
        <v>32</v>
      </c>
      <c r="K21" s="51" t="s">
        <v>210</v>
      </c>
      <c r="L21" s="22" t="s">
        <v>44</v>
      </c>
    </row>
    <row r="23" spans="3:12" x14ac:dyDescent="0.3">
      <c r="C23" s="48"/>
      <c r="D23" s="49"/>
      <c r="E23" s="49"/>
      <c r="G23" s="49"/>
      <c r="I23" s="4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pane ySplit="1" topLeftCell="A2" activePane="bottomLeft" state="frozen"/>
      <selection pane="bottomLeft" activeCell="J12" sqref="J12"/>
    </sheetView>
  </sheetViews>
  <sheetFormatPr defaultColWidth="8.77734375" defaultRowHeight="14.4" x14ac:dyDescent="0.3"/>
  <cols>
    <col min="1" max="1" width="12.77734375" style="13" bestFit="1" customWidth="1"/>
    <col min="2" max="2" width="16.77734375" style="11" bestFit="1" customWidth="1"/>
    <col min="3" max="3" width="25.77734375" style="44" bestFit="1" customWidth="1"/>
    <col min="4" max="4" width="8.44140625" style="40" bestFit="1" customWidth="1"/>
    <col min="5" max="5" width="30.77734375" style="44" bestFit="1" customWidth="1"/>
    <col min="6" max="6" width="13.109375" style="40" customWidth="1"/>
    <col min="7" max="7" width="43.77734375" style="44" bestFit="1" customWidth="1"/>
  </cols>
  <sheetData>
    <row r="1" spans="1:7" s="5" customFormat="1" ht="43.2" x14ac:dyDescent="0.3">
      <c r="A1" s="12" t="s">
        <v>2</v>
      </c>
      <c r="B1" s="9" t="s">
        <v>221</v>
      </c>
      <c r="C1" s="42" t="s">
        <v>222</v>
      </c>
      <c r="D1" s="43" t="s">
        <v>173</v>
      </c>
      <c r="E1" s="42" t="s">
        <v>193</v>
      </c>
      <c r="F1" s="43" t="s">
        <v>175</v>
      </c>
      <c r="G1" s="42" t="s">
        <v>194</v>
      </c>
    </row>
    <row r="2" spans="1:7" x14ac:dyDescent="0.3">
      <c r="A2" s="13" t="s">
        <v>7</v>
      </c>
      <c r="B2" s="11" t="s">
        <v>169</v>
      </c>
      <c r="C2" s="44" t="s">
        <v>171</v>
      </c>
      <c r="D2" s="40" t="s">
        <v>174</v>
      </c>
      <c r="E2" s="44" t="s">
        <v>190</v>
      </c>
    </row>
    <row r="3" spans="1:7" x14ac:dyDescent="0.3">
      <c r="D3" s="40" t="s">
        <v>192</v>
      </c>
      <c r="E3" s="44" t="s">
        <v>191</v>
      </c>
    </row>
    <row r="5" spans="1:7" x14ac:dyDescent="0.3">
      <c r="C5" s="44" t="s">
        <v>172</v>
      </c>
      <c r="F5" s="60" t="s">
        <v>176</v>
      </c>
      <c r="G5" s="47" t="s">
        <v>177</v>
      </c>
    </row>
    <row r="6" spans="1:7" x14ac:dyDescent="0.3">
      <c r="F6" s="60" t="s">
        <v>178</v>
      </c>
      <c r="G6" s="47" t="s">
        <v>179</v>
      </c>
    </row>
    <row r="7" spans="1:7" x14ac:dyDescent="0.3">
      <c r="F7" s="60" t="s">
        <v>180</v>
      </c>
      <c r="G7" s="47" t="s">
        <v>181</v>
      </c>
    </row>
    <row r="8" spans="1:7" x14ac:dyDescent="0.3">
      <c r="F8" s="60" t="s">
        <v>182</v>
      </c>
      <c r="G8" s="47" t="s">
        <v>183</v>
      </c>
    </row>
    <row r="9" spans="1:7" x14ac:dyDescent="0.3">
      <c r="F9" s="60" t="s">
        <v>184</v>
      </c>
      <c r="G9" s="47" t="s">
        <v>185</v>
      </c>
    </row>
    <row r="10" spans="1:7" x14ac:dyDescent="0.3">
      <c r="F10" s="60" t="s">
        <v>186</v>
      </c>
      <c r="G10" s="47" t="s">
        <v>187</v>
      </c>
    </row>
    <row r="11" spans="1:7" x14ac:dyDescent="0.3">
      <c r="F11" s="60" t="s">
        <v>188</v>
      </c>
      <c r="G11" s="47" t="s">
        <v>189</v>
      </c>
    </row>
    <row r="13" spans="1:7" x14ac:dyDescent="0.3">
      <c r="B13" s="61" t="s">
        <v>170</v>
      </c>
      <c r="C13" s="45" t="s">
        <v>223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pane ySplit="1" topLeftCell="A2" activePane="bottomLeft" state="frozen"/>
      <selection pane="bottomLeft" activeCell="B2" sqref="B2:B4"/>
    </sheetView>
  </sheetViews>
  <sheetFormatPr defaultColWidth="8.77734375" defaultRowHeight="14.4" x14ac:dyDescent="0.3"/>
  <cols>
    <col min="1" max="1" width="12.77734375" style="13" bestFit="1" customWidth="1"/>
    <col min="2" max="2" width="17" style="44" bestFit="1" customWidth="1"/>
    <col min="3" max="3" width="30.109375" style="44" bestFit="1" customWidth="1"/>
    <col min="4" max="4" width="7.77734375" style="11" bestFit="1" customWidth="1"/>
    <col min="5" max="5" width="15.6640625" style="10" bestFit="1" customWidth="1"/>
    <col min="6" max="6" width="87.109375" style="44" bestFit="1" customWidth="1"/>
  </cols>
  <sheetData>
    <row r="1" spans="1:6" s="1" customFormat="1" x14ac:dyDescent="0.3">
      <c r="A1" s="41" t="s">
        <v>2</v>
      </c>
      <c r="B1" s="46" t="s">
        <v>161</v>
      </c>
      <c r="C1" s="46" t="s">
        <v>134</v>
      </c>
      <c r="D1" s="50" t="s">
        <v>132</v>
      </c>
      <c r="E1" s="62" t="s">
        <v>133</v>
      </c>
      <c r="F1" s="46" t="s">
        <v>216</v>
      </c>
    </row>
    <row r="2" spans="1:6" x14ac:dyDescent="0.3">
      <c r="A2" s="13" t="s">
        <v>7</v>
      </c>
      <c r="B2" s="44" t="s">
        <v>162</v>
      </c>
      <c r="C2" s="44" t="s">
        <v>135</v>
      </c>
      <c r="E2" s="10" t="s">
        <v>136</v>
      </c>
    </row>
    <row r="3" spans="1:6" x14ac:dyDescent="0.3">
      <c r="B3" s="44" t="s">
        <v>163</v>
      </c>
      <c r="C3" s="44" t="s">
        <v>137</v>
      </c>
      <c r="E3" s="10" t="s">
        <v>138</v>
      </c>
      <c r="F3" s="44" t="s">
        <v>215</v>
      </c>
    </row>
    <row r="4" spans="1:6" x14ac:dyDescent="0.3">
      <c r="B4" s="44" t="s">
        <v>164</v>
      </c>
      <c r="C4" s="44" t="s">
        <v>166</v>
      </c>
      <c r="E4" s="10" t="s">
        <v>167</v>
      </c>
      <c r="F4" s="44" t="s">
        <v>213</v>
      </c>
    </row>
    <row r="5" spans="1:6" x14ac:dyDescent="0.3">
      <c r="C5" s="44" t="s">
        <v>165</v>
      </c>
      <c r="E5" s="10" t="s">
        <v>168</v>
      </c>
      <c r="F5" s="44" t="s">
        <v>214</v>
      </c>
    </row>
    <row r="6" spans="1:6" x14ac:dyDescent="0.3">
      <c r="C6" s="44" t="s">
        <v>142</v>
      </c>
      <c r="E6" s="10" t="s">
        <v>145</v>
      </c>
    </row>
    <row r="7" spans="1:6" x14ac:dyDescent="0.3">
      <c r="C7" s="44" t="s">
        <v>143</v>
      </c>
      <c r="E7" s="10" t="s">
        <v>146</v>
      </c>
    </row>
    <row r="8" spans="1:6" x14ac:dyDescent="0.3">
      <c r="C8" s="44" t="s">
        <v>147</v>
      </c>
      <c r="E8" s="10" t="s">
        <v>153</v>
      </c>
    </row>
    <row r="9" spans="1:6" x14ac:dyDescent="0.3">
      <c r="C9" s="44" t="s">
        <v>148</v>
      </c>
      <c r="E9" s="10" t="s">
        <v>154</v>
      </c>
    </row>
    <row r="10" spans="1:6" x14ac:dyDescent="0.3">
      <c r="C10" s="44" t="s">
        <v>141</v>
      </c>
      <c r="E10" s="10" t="s">
        <v>139</v>
      </c>
    </row>
    <row r="11" spans="1:6" x14ac:dyDescent="0.3">
      <c r="C11" s="44" t="s">
        <v>144</v>
      </c>
      <c r="E11" s="10" t="s">
        <v>140</v>
      </c>
    </row>
    <row r="12" spans="1:6" x14ac:dyDescent="0.3">
      <c r="C12" s="44" t="s">
        <v>150</v>
      </c>
      <c r="E12" s="10" t="s">
        <v>152</v>
      </c>
    </row>
    <row r="13" spans="1:6" x14ac:dyDescent="0.3">
      <c r="C13" s="44" t="s">
        <v>149</v>
      </c>
      <c r="E13" s="10" t="s">
        <v>151</v>
      </c>
    </row>
    <row r="14" spans="1:6" x14ac:dyDescent="0.3">
      <c r="C14" s="44" t="s">
        <v>155</v>
      </c>
      <c r="E14" s="10">
        <v>925</v>
      </c>
      <c r="F14" s="44" t="s">
        <v>218</v>
      </c>
    </row>
    <row r="15" spans="1:6" x14ac:dyDescent="0.3">
      <c r="C15" s="44" t="s">
        <v>156</v>
      </c>
      <c r="E15" s="10">
        <v>925006</v>
      </c>
      <c r="F15" s="44" t="s">
        <v>217</v>
      </c>
    </row>
    <row r="16" spans="1:6" x14ac:dyDescent="0.3">
      <c r="C16" s="44" t="s">
        <v>157</v>
      </c>
      <c r="E16" s="63" t="s">
        <v>159</v>
      </c>
      <c r="F16" s="44" t="s">
        <v>217</v>
      </c>
    </row>
    <row r="17" spans="3:6" x14ac:dyDescent="0.3">
      <c r="C17" s="44" t="s">
        <v>158</v>
      </c>
      <c r="E17" s="63" t="s">
        <v>160</v>
      </c>
      <c r="F17" s="44" t="s">
        <v>217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PTO</vt:lpstr>
      <vt:lpstr>PUMP</vt:lpstr>
      <vt:lpstr>RESERVOIR</vt:lpstr>
      <vt:lpstr>CAB CONTROLS</vt:lpstr>
      <vt:lpstr>ACCESSORIES</vt:lpstr>
    </vt:vector>
  </TitlesOfParts>
  <Company>FleetPride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Buysse, John</dc:creator>
  <cp:lastModifiedBy>Alayna Buysse</cp:lastModifiedBy>
  <dcterms:created xsi:type="dcterms:W3CDTF">2017-01-02T13:31:05Z</dcterms:created>
  <dcterms:modified xsi:type="dcterms:W3CDTF">2017-01-11T20:58:20Z</dcterms:modified>
</cp:coreProperties>
</file>