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n the use of water (" sheetId="1" r:id="rId4"/>
    <sheet state="visible" name="Pivot Table 2" sheetId="2" r:id="rId5"/>
    <sheet state="visible" name="Global 2020 report" sheetId="3" r:id="rId6"/>
    <sheet state="visible" name="Copy of Global 2020 report" sheetId="4" r:id="rId7"/>
    <sheet state="visible" name="Sheet3" sheetId="5" r:id="rId8"/>
  </sheets>
  <definedNames>
    <definedName hidden="1" localSheetId="2" name="_xlnm._FilterDatabase">'Global 2020 report'!$B$1:$G$214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<sst xmlns="http://schemas.openxmlformats.org/spreadsheetml/2006/main" count="1743" uniqueCount="273">
  <si>
    <t>name</t>
  </si>
  <si>
    <t>income_group</t>
  </si>
  <si>
    <t>income_group_converted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</si>
  <si>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</si>
  <si>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</si>
  <si>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</si>
  <si>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</si>
  <si>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</si>
  <si>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</si>
  <si>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</si>
  <si>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</si>
  <si>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</si>
  <si>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</si>
  <si>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</si>
  <si>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</si>
  <si>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</si>
  <si>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</si>
  <si>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</si>
  <si>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</si>
  <si>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</si>
  <si>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</si>
  <si>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</si>
  <si>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</si>
  <si>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</si>
  <si>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</si>
  <si>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</si>
  <si>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</si>
  <si>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</si>
  <si>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</si>
  <si>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</si>
  <si>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</si>
  <si>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</si>
  <si>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</si>
  <si>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</si>
  <si>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</si>
  <si>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</si>
  <si>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</si>
  <si>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</si>
  <si>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</si>
  <si>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</si>
  <si>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</si>
  <si>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</si>
  <si>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</si>
  <si>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</si>
  <si>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</si>
  <si>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</si>
  <si>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</si>
  <si>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</si>
  <si>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</si>
  <si>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</si>
  <si>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</si>
  <si>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</si>
  <si>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</si>
  <si>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</si>
  <si>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</si>
  <si>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</si>
  <si>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</si>
  <si>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</si>
  <si>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</si>
  <si>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</si>
  <si>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</si>
  <si>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</si>
  <si>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</si>
  <si>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</si>
  <si>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</si>
  <si>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</si>
  <si>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</si>
  <si>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</si>
  <si>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</si>
  <si>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</si>
  <si>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</si>
  <si>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</si>
  <si>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</si>
  <si>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</si>
  <si>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</si>
  <si>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</si>
  <si>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</si>
  <si>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</si>
  <si>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</si>
  <si>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</si>
  <si>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</si>
  <si>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</si>
  <si>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</si>
  <si>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</si>
  <si>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</si>
  <si>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</si>
  <si>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</si>
  <si>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</si>
  <si>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</si>
  <si>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</si>
  <si>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</si>
  <si>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</si>
  <si>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</si>
  <si>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</si>
  <si>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</si>
  <si>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</si>
  <si>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</si>
  <si>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</si>
  <si>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</si>
  <si>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</si>
  <si>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</si>
  <si>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</si>
  <si>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</si>
  <si>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</si>
  <si>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</si>
  <si>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</si>
  <si>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</si>
  <si>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</si>
  <si>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</si>
  <si>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</si>
  <si>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</si>
  <si>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</si>
  <si>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</si>
  <si>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</si>
  <si>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</si>
  <si>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</si>
  <si>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</si>
  <si>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</si>
  <si>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</si>
  <si>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</si>
  <si>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</si>
  <si>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</si>
  <si>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</si>
  <si>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</si>
  <si>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</si>
  <si>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</si>
  <si>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</si>
  <si>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</si>
  <si>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</si>
  <si>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</si>
  <si>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</si>
  <si>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</si>
  <si>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</si>
  <si>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</si>
  <si>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</si>
  <si>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</si>
  <si>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</si>
  <si>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</si>
  <si>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</si>
  <si>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</si>
  <si>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</si>
  <si>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</si>
  <si>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</si>
  <si>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</si>
  <si>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</si>
  <si>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</si>
  <si>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</si>
  <si>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</si>
  <si>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</si>
  <si>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</si>
  <si>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</si>
  <si>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</si>
  <si>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</si>
  <si>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</si>
  <si>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</si>
  <si>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</si>
  <si>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</si>
  <si>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</si>
  <si>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</si>
  <si>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</si>
  <si>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</si>
  <si>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</si>
  <si>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</si>
  <si>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</si>
  <si>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</si>
  <si>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</si>
  <si>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</si>
  <si>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</si>
  <si>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</si>
  <si>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</si>
  <si>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</si>
  <si>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</si>
  <si>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</si>
  <si>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</si>
  <si>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</si>
  <si>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</si>
  <si>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</si>
  <si>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</si>
  <si>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</si>
  <si>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</si>
  <si>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</si>
  <si>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</si>
  <si>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</si>
  <si>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</si>
  <si>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</si>
  <si>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</si>
  <si>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</si>
  <si>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</si>
  <si>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</si>
  <si>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</si>
  <si>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</si>
  <si>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</si>
  <si>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</si>
  <si>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</si>
  <si>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</si>
  <si>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</si>
  <si>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</si>
  <si>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</si>
  <si>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</si>
  <si>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</si>
  <si>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</si>
  <si>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</si>
  <si>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</si>
  <si>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</si>
  <si>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</si>
  <si>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</si>
  <si>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</si>
  <si>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</si>
  <si>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</si>
  <si>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</si>
  <si>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</si>
  <si>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</si>
  <si>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</si>
  <si>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</si>
  <si>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</si>
  <si>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</si>
  <si>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</si>
  <si>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</si>
  <si>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</si>
  <si>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</si>
  <si>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</si>
  <si>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</si>
  <si>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</si>
  <si>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</si>
  <si>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</si>
  <si>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</si>
  <si>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</si>
  <si>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</si>
  <si>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</si>
  <si>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</si>
  <si>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</si>
  <si>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</si>
  <si>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</si>
  <si>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</si>
  <si>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</si>
  <si>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</si>
  <si>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SUM of pop_n</t>
  </si>
  <si>
    <t>AVERAGE of pop_u</t>
  </si>
  <si>
    <t>AVERAGE of wat_bas_n</t>
  </si>
  <si>
    <t>AVERAGE of wat_lim_n</t>
  </si>
  <si>
    <t>AVERAGE of wat_unimp_n</t>
  </si>
  <si>
    <t>Grand Total</t>
  </si>
  <si>
    <t>pop_u_val</t>
  </si>
  <si>
    <t>pop_r_val</t>
  </si>
  <si>
    <t>pop_r</t>
  </si>
  <si>
    <t>pop_n(m)</t>
  </si>
  <si>
    <t>percent of world</t>
  </si>
  <si>
    <t>percent of data</t>
  </si>
  <si>
    <t>percentage difference</t>
  </si>
  <si>
    <t>SUM of Urban in Data set</t>
  </si>
  <si>
    <t>SUM of urban in world</t>
  </si>
  <si>
    <t>SUM of World in dataset</t>
  </si>
  <si>
    <t>SUM of World</t>
  </si>
  <si>
    <t>SUM of rural in data</t>
  </si>
  <si>
    <t>wat_bas_n_round</t>
  </si>
  <si>
    <t>MEDIAN</t>
  </si>
  <si>
    <t>MEAN</t>
  </si>
  <si>
    <t>MAX</t>
  </si>
  <si>
    <t>MIN</t>
  </si>
  <si>
    <t>Q1</t>
  </si>
  <si>
    <t>Q3</t>
  </si>
  <si>
    <t>RANGE</t>
  </si>
  <si>
    <t>INTERQUARTILE</t>
  </si>
  <si>
    <t>STANDARD DEVIATION</t>
  </si>
  <si>
    <t>SUM</t>
  </si>
  <si>
    <t>COUNT</t>
  </si>
  <si>
    <t>At Least Basic</t>
  </si>
  <si>
    <t>Limited</t>
  </si>
  <si>
    <t>Unimproved</t>
  </si>
  <si>
    <t>Surface water</t>
  </si>
  <si>
    <t>Nation Population size</t>
  </si>
  <si>
    <t>Urban</t>
  </si>
  <si>
    <t>Rural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</si>
</sst>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sz val="9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2" fontId="5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wat_lim_n vs wat_bas_n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'Estimates on the use of water ('!$G$1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'Estimates on the use of water ('!$F$2:$F$214</c:f>
            </c:numRef>
          </c:xVal>
          <c:yVal>
            <c:numRef>
              <c:f>'Estimates on the use of water ('!$G$2:$G$214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582083"/>
        <c:axId val="311963141"/>
      </c:scatterChart>
      <c:valAx>
        <c:axId val="17255820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wat_bas_n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963141"/>
      </c:valAx>
      <c:valAx>
        <c:axId val="311963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wat_lim_n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582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wat_bas_n vs AVERAGE of pop_u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2'!$D$7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2'!$C$8:$C$12</c:f>
            </c:strRef>
          </c:cat>
          <c:val>
            <c:numRef>
              <c:f>'Pivot Table 2'!$D$8:$D$12</c:f>
              <c:numCache/>
            </c:numRef>
          </c:val>
        </c:ser>
        <c:axId val="304010904"/>
        <c:axId val="508454995"/>
      </c:barChart>
      <c:catAx>
        <c:axId val="30401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pop_u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454995"/>
      </c:catAx>
      <c:valAx>
        <c:axId val="508454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wat_bas_n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010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wat_bas_n, AVERAGE of wat_lim_n and AVERAGE of wat_unimp_n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2'!$D$7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2'!$A$8:$A$12</c:f>
            </c:strRef>
          </c:cat>
          <c:val>
            <c:numRef>
              <c:f>'Pivot Table 2'!$D$8:$D$12</c:f>
              <c:numCache/>
            </c:numRef>
          </c:val>
        </c:ser>
        <c:ser>
          <c:idx val="1"/>
          <c:order val="1"/>
          <c:tx>
            <c:strRef>
              <c:f>'Pivot Table 2'!$E$7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2'!$A$8:$A$12</c:f>
            </c:strRef>
          </c:cat>
          <c:val>
            <c:numRef>
              <c:f>'Pivot Table 2'!$E$8:$E$12</c:f>
              <c:numCache/>
            </c:numRef>
          </c:val>
        </c:ser>
        <c:ser>
          <c:idx val="2"/>
          <c:order val="2"/>
          <c:tx>
            <c:strRef>
              <c:f>'Pivot Table 2'!$F$7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2'!$A$8:$A$12</c:f>
            </c:strRef>
          </c:cat>
          <c:val>
            <c:numRef>
              <c:f>'Pivot Table 2'!$F$8:$F$12</c:f>
              <c:numCache/>
            </c:numRef>
          </c:val>
        </c:ser>
        <c:axId val="408043010"/>
        <c:axId val="155591339"/>
      </c:barChart>
      <c:catAx>
        <c:axId val="408043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91339"/>
      </c:catAx>
      <c:valAx>
        <c:axId val="155591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043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Sheet3!$F$2:$F$1001</c:f>
            </c:strRef>
          </c:cat>
          <c:val>
            <c:numRef>
              <c:f>Sheet3!$B$2:$B$1001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Sheet3!$F$2:$F$1001</c:f>
            </c:strRef>
          </c:cat>
          <c:val>
            <c:numRef>
              <c:f>Sheet3!$C$2:$C$1001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Sheet3!$F$2:$F$1001</c:f>
            </c:strRef>
          </c:cat>
          <c:val>
            <c:numRef>
              <c:f>Sheet3!$D$2:$D$1001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Sheet3!$F$2:$F$1001</c:f>
            </c:strRef>
          </c:cat>
          <c:val>
            <c:numRef>
              <c:f>Sheet3!$E$2:$E$1001</c:f>
              <c:numCache/>
            </c:numRef>
          </c:val>
        </c:ser>
        <c:overlap val="100"/>
        <c:axId val="766422987"/>
        <c:axId val="1336784053"/>
      </c:barChart>
      <c:catAx>
        <c:axId val="766422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784053"/>
      </c:catAx>
      <c:valAx>
        <c:axId val="1336784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6422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Urban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Sheet3!$G$2:$G$1001</c:f>
            </c:strRef>
          </c:cat>
          <c:val>
            <c:numRef>
              <c:f>Sheet3!$B$2:$B$1001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Sheet3!$G$2:$G$1001</c:f>
            </c:strRef>
          </c:cat>
          <c:val>
            <c:numRef>
              <c:f>Sheet3!$C$2:$C$1001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Sheet3!$G$2:$G$1001</c:f>
            </c:strRef>
          </c:cat>
          <c:val>
            <c:numRef>
              <c:f>Sheet3!$D$2:$D$1001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Sheet3!$G$2:$G$1001</c:f>
            </c:strRef>
          </c:cat>
          <c:val>
            <c:numRef>
              <c:f>Sheet3!$E$2:$E$1001</c:f>
              <c:numCache/>
            </c:numRef>
          </c:val>
        </c:ser>
        <c:overlap val="100"/>
        <c:axId val="1058841479"/>
        <c:axId val="2037518920"/>
      </c:barChart>
      <c:catAx>
        <c:axId val="1058841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518920"/>
      </c:catAx>
      <c:valAx>
        <c:axId val="2037518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841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Rural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Sheet3!$H$2:$H$1001</c:f>
            </c:strRef>
          </c:cat>
          <c:val>
            <c:numRef>
              <c:f>Sheet3!$B$2:$B$1001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Sheet3!$H$2:$H$1001</c:f>
            </c:strRef>
          </c:cat>
          <c:val>
            <c:numRef>
              <c:f>Sheet3!$C$2:$C$1001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Sheet3!$H$2:$H$1001</c:f>
            </c:strRef>
          </c:cat>
          <c:val>
            <c:numRef>
              <c:f>Sheet3!$D$2:$D$1001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Sheet3!$H$2:$H$1001</c:f>
            </c:strRef>
          </c:cat>
          <c:val>
            <c:numRef>
              <c:f>Sheet3!$E$2:$E$1001</c:f>
              <c:numCache/>
            </c:numRef>
          </c:val>
        </c:ser>
        <c:overlap val="100"/>
        <c:axId val="1107075931"/>
        <c:axId val="1362708576"/>
      </c:barChart>
      <c:catAx>
        <c:axId val="1107075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708576"/>
      </c:catAx>
      <c:valAx>
        <c:axId val="1362708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075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Sheet3!$F$2:$F$1001</c:f>
            </c:strRef>
          </c:cat>
          <c:val>
            <c:numRef>
              <c:f>Sheet3!$B$2:$B$1001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Sheet3!$F$2:$F$1001</c:f>
            </c:strRef>
          </c:cat>
          <c:val>
            <c:numRef>
              <c:f>Sheet3!$C$2:$C$1001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Sheet3!$F$2:$F$1001</c:f>
            </c:strRef>
          </c:cat>
          <c:val>
            <c:numRef>
              <c:f>Sheet3!$D$2:$D$1001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Sheet3!$F$2:$F$1001</c:f>
            </c:strRef>
          </c:cat>
          <c:val>
            <c:numRef>
              <c:f>Sheet3!$E$2:$E$1001</c:f>
              <c:numCache/>
            </c:numRef>
          </c:val>
        </c:ser>
        <c:overlap val="100"/>
        <c:axId val="2037844390"/>
        <c:axId val="1540296958"/>
      </c:barChart>
      <c:catAx>
        <c:axId val="2037844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296958"/>
      </c:catAx>
      <c:valAx>
        <c:axId val="1540296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844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Urban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Sheet3!$G$2:$G$1001</c:f>
            </c:strRef>
          </c:cat>
          <c:val>
            <c:numRef>
              <c:f>Sheet3!$B$2:$B$1001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Sheet3!$G$2:$G$1001</c:f>
            </c:strRef>
          </c:cat>
          <c:val>
            <c:numRef>
              <c:f>Sheet3!$C$2:$C$1001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Sheet3!$G$2:$G$1001</c:f>
            </c:strRef>
          </c:cat>
          <c:val>
            <c:numRef>
              <c:f>Sheet3!$D$2:$D$1001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Sheet3!$G$2:$G$1001</c:f>
            </c:strRef>
          </c:cat>
          <c:val>
            <c:numRef>
              <c:f>Sheet3!$E$2:$E$1001</c:f>
              <c:numCache/>
            </c:numRef>
          </c:val>
        </c:ser>
        <c:overlap val="100"/>
        <c:axId val="1363327604"/>
        <c:axId val="1364977141"/>
      </c:barChart>
      <c:catAx>
        <c:axId val="1363327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977141"/>
      </c:catAx>
      <c:valAx>
        <c:axId val="1364977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327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Rural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Sheet3!$H$2:$H$1001</c:f>
            </c:strRef>
          </c:cat>
          <c:val>
            <c:numRef>
              <c:f>Sheet3!$B$2:$B$1001</c:f>
              <c:numCache/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Sheet3!$H$2:$H$1001</c:f>
            </c:strRef>
          </c:cat>
          <c:val>
            <c:numRef>
              <c:f>Sheet3!$C$2:$C$1001</c:f>
              <c:numCache/>
            </c:numRef>
          </c:val>
        </c:ser>
        <c:ser>
          <c:idx val="2"/>
          <c:order val="2"/>
          <c:tx>
            <c:strRef>
              <c:f>Sheet3!$D$1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Sheet3!$H$2:$H$1001</c:f>
            </c:strRef>
          </c:cat>
          <c:val>
            <c:numRef>
              <c:f>Sheet3!$D$2:$D$1001</c:f>
              <c:numCache/>
            </c:numRef>
          </c:val>
        </c:ser>
        <c:ser>
          <c:idx val="3"/>
          <c:order val="3"/>
          <c:tx>
            <c:strRef>
              <c:f>Sheet3!$E$1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Sheet3!$H$2:$H$1001</c:f>
            </c:strRef>
          </c:cat>
          <c:val>
            <c:numRef>
              <c:f>Sheet3!$E$2:$E$1001</c:f>
              <c:numCache/>
            </c:numRef>
          </c:val>
        </c:ser>
        <c:overlap val="100"/>
        <c:axId val="905736033"/>
        <c:axId val="1086388461"/>
      </c:barChart>
      <c:catAx>
        <c:axId val="90573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388461"/>
      </c:catAx>
      <c:valAx>
        <c:axId val="1086388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736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609600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209550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752475</xdr:colOff>
      <xdr:row>12</xdr:row>
      <xdr:rowOff>209550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215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215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952500</xdr:colOff>
      <xdr:row>215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914400</xdr:colOff>
      <xdr:row>18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781050</xdr:colOff>
      <xdr:row>1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914400</xdr:colOff>
      <xdr:row>1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214" sheet="Estimates on the use of water ("/>
  </cacheSource>
  <cacheFields>
    <cacheField name="name" numFmtId="0">
      <sharedItems>
        <s v="Tokelau"/>
        <s v="Niue"/>
        <s v="Falkland Islands (Malvinas)"/>
        <s v="Montserrat"/>
        <s v="Saint Pierre and Miquelon"/>
        <s v="Saint Helena"/>
        <s v="Saint Barthelemy"/>
        <s v="Nauru"/>
        <s v="Wallis and Futuna Islands"/>
        <s v="Tuvalu"/>
        <s v="Cook Islands"/>
        <s v="Palau"/>
        <s v="British Virgin Islands"/>
        <s v="Gibraltar"/>
        <s v="San Marino"/>
        <s v="Liechtenstein"/>
        <s v="Saint Martin (French part)"/>
        <s v="Monaco"/>
        <s v="Faeroe Islands"/>
        <s v="American Samoa"/>
        <s v="Greenland"/>
        <s v="Northern Mariana Islands"/>
        <s v="Marshall Islands"/>
        <s v="Bermuda"/>
        <s v="Andorra"/>
        <s v="Isle of Man"/>
        <s v="United States Virgin Islands"/>
        <s v="Tonga"/>
        <s v="Kiribati"/>
        <s v="Guam"/>
        <s v="Saint Lucia"/>
        <s v="Samoa"/>
        <s v="Sao Tome and Principe"/>
        <s v="Mayotte"/>
        <s v="French Polynesia"/>
        <s v="New Caledonia"/>
        <s v="Barbados"/>
        <s v="French Guiana"/>
        <s v="Vanuatu"/>
        <s v="Iceland"/>
        <s v="Martinique"/>
        <s v="Belize"/>
        <s v="Guadeloupe"/>
        <s v="Brunei Darussalam"/>
        <s v="Malta"/>
        <s v="Maldives"/>
        <s v="Cabo Verde"/>
        <s v="Suriname"/>
        <s v="Luxembourg"/>
        <s v="Montenegro"/>
        <s v="China, Macao SAR"/>
        <s v="Solomon Islands"/>
        <s v="Bhutan"/>
        <s v="Guyana"/>
        <s v="Réunion"/>
        <s v="Fiji"/>
        <s v="Djibouti"/>
        <s v="Eswatini"/>
        <s v="Cyprus"/>
        <s v="Mauritius"/>
        <s v="Timor-Leste"/>
        <s v="Estonia"/>
        <s v="Trinidad and Tobago"/>
        <s v="Bahrain"/>
        <s v="Latvia"/>
        <s v="Guinea-Bissau"/>
        <s v="Slovenia"/>
        <s v="North Macedonia"/>
        <s v="Lesotho"/>
        <s v="Gabon"/>
        <s v="Botswana"/>
        <s v="Gambia"/>
        <s v="Namibia"/>
        <s v="Lithuania"/>
        <s v="Puerto Rico"/>
        <s v="Albania"/>
        <s v="Qatar"/>
        <s v="Jamaica"/>
        <s v="Armenia"/>
        <s v="Mongolia"/>
        <s v="Bosnia and Herzegovina"/>
        <s v="Uruguay"/>
        <s v="Georgia"/>
        <s v="Republic of Moldova"/>
        <s v="Croatia"/>
        <s v="Kuwait"/>
        <s v="Panama"/>
        <s v="Mauritania"/>
        <s v="New Zealand"/>
        <s v="Central African Republic"/>
        <s v="Ireland"/>
        <s v="Liberia"/>
        <s v="Costa Rica"/>
        <s v="West Bank and Gaza Strip"/>
        <s v="Oman"/>
        <s v="Norway"/>
        <s v="Slovakia"/>
        <s v="Congo"/>
        <s v="Finland"/>
        <s v="Denmark"/>
        <s v="Singapore"/>
        <s v="Turkmenistan"/>
        <s v="El Salvador"/>
        <s v="Kyrgyzstan"/>
        <s v="Nicaragua"/>
        <s v="Lebanon"/>
        <s v="Libya"/>
        <s v="Bulgaria"/>
        <s v="Paraguay"/>
        <s v="Lao People's Democratic Republic"/>
        <s v="China, Hong Kong SAR"/>
        <s v="Sierra Leone"/>
        <s v="Togo"/>
        <s v="Switzerland"/>
        <s v="Israel"/>
        <s v="Serbia"/>
        <s v="Papua New Guinea"/>
        <s v="Austria"/>
        <s v="Belarus"/>
        <s v="Tajikistan"/>
        <s v="Hungary"/>
        <s v="United Arab Emirates"/>
        <s v="Honduras"/>
        <s v="Sweden"/>
        <s v="Azerbaijan"/>
        <s v="Portugal"/>
        <s v="Jordan"/>
        <s v="Greece"/>
        <s v="Czech Republic"/>
        <s v="Dominican Republic"/>
        <s v="South Sudan"/>
        <s v="Cuba"/>
        <s v="Haiti"/>
        <s v="Belgium"/>
        <s v="Bolivia (Plurinational State of)"/>
        <s v="Tunisia"/>
        <s v="Burundi"/>
        <s v="Benin"/>
        <s v="Rwanda"/>
        <s v="Guinea"/>
        <s v="Zimbabwe"/>
        <s v="Somalia"/>
        <s v="Chad"/>
        <s v="Cambodia"/>
        <s v="Senegal"/>
        <s v="Netherlands"/>
        <s v="Syrian Arab Republic"/>
        <s v="Ecuador"/>
        <s v="Guatemala"/>
        <s v="Zambia"/>
        <s v="Kazakhstan"/>
        <s v="Chile"/>
        <s v="Malawi"/>
        <s v="Romania"/>
        <s v="Mali"/>
        <s v="Burkina Faso"/>
        <s v="Sri Lanka"/>
        <s v="Niger"/>
        <s v="Australia"/>
        <s v="Democratic People's Republic of Korea"/>
        <s v="Côte d'Ivoire"/>
        <s v="Cameroon"/>
        <s v="Madagascar"/>
        <s v="Venezuela (Bolivarian Republic of)"/>
        <s v="Nepal"/>
        <s v="Yemen"/>
        <s v="Ghana"/>
        <s v="Mozambique"/>
        <s v="Malaysia"/>
        <s v="Angola"/>
        <s v="Peru"/>
        <s v="Uzbekistan"/>
        <s v="Saudi Arabia"/>
        <s v="Morocco"/>
        <s v="Canada"/>
        <s v="Poland"/>
        <s v="Afghanistan"/>
        <s v="Iraq"/>
        <s v="Ukraine"/>
        <s v="Sudan"/>
        <s v="Algeria"/>
        <s v="Argentina"/>
        <s v="Uganda"/>
        <s v="Spain"/>
        <s v="Colombia"/>
        <s v="Republic of Korea"/>
        <s v="Kenya"/>
        <s v="Myanmar"/>
        <s v="South Africa"/>
        <s v="United Republic of Tanzania"/>
        <s v="Italy"/>
        <s v="France"/>
        <s v="United Kingdom"/>
        <s v="Thailand"/>
        <s v="Germany"/>
        <s v="Iran (Islamic Republic of)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</sharedItems>
    </cacheField>
    <cacheField name="income_group" numFmtId="0">
      <sharedItems>
        <s v="NAN"/>
        <s v="High income"/>
        <s v="Upper middle income"/>
        <s v="Lower middle income"/>
        <s v="Low income"/>
      </sharedItems>
    </cacheField>
    <cacheField name="income_group_converted" numFmtId="0">
      <sharedItems containsSemiMixedTypes="0" containsString="0" containsNumber="1" containsInteger="1">
        <n v="0.0"/>
        <n v="4.0"/>
        <n v="3.0"/>
        <n v="2.0"/>
        <n v="1.0"/>
      </sharedItems>
    </cacheField>
    <cacheField name="pop_n" numFmtId="0">
      <sharedItems containsSemiMixedTypes="0" containsString="0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u" numFmtId="0">
      <sharedItems containsSemiMixedTypes="0" containsString="0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</sharedItems>
    </cacheField>
    <cacheField name="wat_bas_n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lim_n">
      <sharedItems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  <cacheField name="wat_bas_r">
      <sharedItems containsMixedTypes="1" containsNumber="1"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</sharedItems>
    </cacheField>
    <cacheField name="wat_lim_r">
      <sharedItems containsMixedTypes="1" containsNumber="1"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</sharedItems>
    </cacheField>
    <cacheField name="wat_unimp_r">
      <sharedItems containsMixedTypes="1" containsNumber="1"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</sharedItems>
    </cacheField>
    <cacheField name="wat_sur_r">
      <sharedItems containsMixedTypes="1" containsNumber="1"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</sharedItems>
    </cacheField>
    <cacheField name="wat_bas_u">
      <sharedItems containsMixedTypes="1" containsNumber="1"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</sharedItems>
    </cacheField>
    <cacheField name="wat_lim_u">
      <sharedItems containsMixedTypes="1" containsNumber="1"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</sharedItems>
    </cacheField>
    <cacheField name="wat_unimp_u">
      <sharedItems containsMixedTypes="1" containsNumber="1"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</sharedItems>
    </cacheField>
    <cacheField name="wat_sur_u">
      <sharedItems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</sharedItems>
    </cacheField>
    <cacheField name="value_cnt" numFmtId="0">
      <sharedItems containsSemiMixedTypes="0" containsString="0" containsNumber="1" containsInteger="1">
        <n v="1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7:F13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" axis="axisRow" compact="0" outline="0" multipleItemSelectionAllowed="1" showAll="0" sortType="a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income_group_conver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lue_cnt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SUM of pop_n" fld="3" baseField="0"/>
    <dataField name="AVERAGE of pop_u" fld="4" subtotal="average" baseField="0"/>
    <dataField name="AVERAGE of wat_bas_n" fld="5" subtotal="average" baseField="0"/>
    <dataField name="AVERAGE of wat_lim_n" fld="6" subtotal="average" baseField="0"/>
    <dataField name="AVERAGE of wat_unimp_n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 t="s">
        <v>18</v>
      </c>
      <c r="B2" s="1" t="s">
        <v>19</v>
      </c>
      <c r="C2" s="1">
        <f t="shared" ref="C2:C214" si="1">Switch(B2,"NAN",0,"Low income",1,"Lower middle income",2,"Upper middle income",3,"High income",4,5)</f>
        <v>0</v>
      </c>
      <c r="D2" s="1">
        <v>1.350000024</v>
      </c>
      <c r="E2" s="1">
        <v>0.0</v>
      </c>
      <c r="F2" s="1">
        <v>99.70767665</v>
      </c>
      <c r="G2" s="1">
        <v>0.0</v>
      </c>
      <c r="H2" s="1">
        <v>0.2923233459</v>
      </c>
      <c r="I2" s="1">
        <v>0.0</v>
      </c>
      <c r="J2" s="1">
        <v>99.70767665</v>
      </c>
      <c r="K2" s="1">
        <v>0.0</v>
      </c>
      <c r="L2" s="1">
        <v>0.2923233459</v>
      </c>
      <c r="M2" s="1">
        <v>0.0</v>
      </c>
      <c r="N2" s="1" t="s">
        <v>19</v>
      </c>
      <c r="O2" s="1" t="s">
        <v>19</v>
      </c>
      <c r="P2" s="1" t="s">
        <v>19</v>
      </c>
      <c r="Q2" s="1" t="s">
        <v>19</v>
      </c>
      <c r="R2" s="2">
        <f t="shared" ref="R2:R214" si="2">COUNTA(A2:Q2)</f>
        <v>17</v>
      </c>
    </row>
    <row r="3">
      <c r="A3" s="1" t="s">
        <v>20</v>
      </c>
      <c r="B3" s="1" t="s">
        <v>19</v>
      </c>
      <c r="C3" s="1">
        <f t="shared" si="1"/>
        <v>0</v>
      </c>
      <c r="D3" s="1">
        <v>1.618000031</v>
      </c>
      <c r="E3" s="1">
        <v>46.20200348</v>
      </c>
      <c r="F3" s="1">
        <v>97.01087618</v>
      </c>
      <c r="G3" s="1">
        <v>0.0</v>
      </c>
      <c r="H3" s="1">
        <v>2.989123822</v>
      </c>
      <c r="I3" s="1">
        <v>0.0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19</v>
      </c>
      <c r="Q3" s="1" t="s">
        <v>19</v>
      </c>
      <c r="R3" s="2">
        <f t="shared" si="2"/>
        <v>17</v>
      </c>
    </row>
    <row r="4">
      <c r="A4" s="1" t="s">
        <v>21</v>
      </c>
      <c r="B4" s="1" t="s">
        <v>19</v>
      </c>
      <c r="C4" s="1">
        <f t="shared" si="1"/>
        <v>0</v>
      </c>
      <c r="D4" s="1">
        <v>3.48300004</v>
      </c>
      <c r="E4" s="1">
        <v>78.50799561</v>
      </c>
      <c r="F4" s="1">
        <v>95.3089274</v>
      </c>
      <c r="G4" s="1">
        <v>0.0</v>
      </c>
      <c r="H4" s="1">
        <v>4.691072596</v>
      </c>
      <c r="I4" s="1">
        <v>0.0</v>
      </c>
      <c r="J4" s="1">
        <v>78.17294282</v>
      </c>
      <c r="K4" s="1">
        <v>0.0</v>
      </c>
      <c r="L4" s="1">
        <v>21.82705718</v>
      </c>
      <c r="M4" s="1">
        <v>0.0</v>
      </c>
      <c r="N4" s="1">
        <v>100.0</v>
      </c>
      <c r="O4" s="1">
        <v>0.0</v>
      </c>
      <c r="P4" s="1">
        <v>0.0</v>
      </c>
      <c r="Q4" s="1">
        <v>0.0</v>
      </c>
      <c r="R4" s="2">
        <f t="shared" si="2"/>
        <v>17</v>
      </c>
    </row>
    <row r="5">
      <c r="A5" s="1" t="s">
        <v>22</v>
      </c>
      <c r="B5" s="1" t="s">
        <v>19</v>
      </c>
      <c r="C5" s="1">
        <f t="shared" si="1"/>
        <v>0</v>
      </c>
      <c r="D5" s="1">
        <v>4.999000072</v>
      </c>
      <c r="E5" s="1">
        <v>9.114999771</v>
      </c>
      <c r="F5" s="1">
        <v>98.07748262</v>
      </c>
      <c r="G5" s="1">
        <v>0.0</v>
      </c>
      <c r="H5" s="1">
        <v>1.922517378</v>
      </c>
      <c r="I5" s="1">
        <v>0.0</v>
      </c>
      <c r="J5" s="1" t="s">
        <v>19</v>
      </c>
      <c r="K5" s="1" t="s">
        <v>19</v>
      </c>
      <c r="L5" s="1" t="s">
        <v>19</v>
      </c>
      <c r="M5" s="1" t="s">
        <v>19</v>
      </c>
      <c r="N5" s="1" t="s">
        <v>19</v>
      </c>
      <c r="O5" s="1" t="s">
        <v>19</v>
      </c>
      <c r="P5" s="1" t="s">
        <v>19</v>
      </c>
      <c r="Q5" s="1" t="s">
        <v>19</v>
      </c>
      <c r="R5" s="2">
        <f t="shared" si="2"/>
        <v>17</v>
      </c>
    </row>
    <row r="6">
      <c r="A6" s="1" t="s">
        <v>23</v>
      </c>
      <c r="B6" s="1" t="s">
        <v>19</v>
      </c>
      <c r="C6" s="1">
        <f t="shared" si="1"/>
        <v>0</v>
      </c>
      <c r="D6" s="1">
        <v>5.795000076</v>
      </c>
      <c r="E6" s="1">
        <v>89.96199799</v>
      </c>
      <c r="F6" s="1">
        <v>91.4</v>
      </c>
      <c r="G6" s="1">
        <v>0.0</v>
      </c>
      <c r="H6" s="1">
        <v>8.6</v>
      </c>
      <c r="I6" s="1">
        <v>0.0</v>
      </c>
      <c r="J6" s="1" t="s">
        <v>19</v>
      </c>
      <c r="K6" s="1" t="s">
        <v>19</v>
      </c>
      <c r="L6" s="1" t="s">
        <v>19</v>
      </c>
      <c r="M6" s="1" t="s">
        <v>19</v>
      </c>
      <c r="N6" s="1" t="s">
        <v>19</v>
      </c>
      <c r="O6" s="1" t="s">
        <v>19</v>
      </c>
      <c r="P6" s="1" t="s">
        <v>19</v>
      </c>
      <c r="Q6" s="1" t="s">
        <v>19</v>
      </c>
      <c r="R6" s="2">
        <f t="shared" si="2"/>
        <v>17</v>
      </c>
    </row>
    <row r="7">
      <c r="A7" s="1" t="s">
        <v>24</v>
      </c>
      <c r="B7" s="1" t="s">
        <v>19</v>
      </c>
      <c r="C7" s="1">
        <f t="shared" si="1"/>
        <v>0</v>
      </c>
      <c r="D7" s="1">
        <v>6.071000099</v>
      </c>
      <c r="E7" s="1">
        <v>40.08200073</v>
      </c>
      <c r="F7" s="1">
        <v>99.1</v>
      </c>
      <c r="G7" s="1">
        <v>0.0</v>
      </c>
      <c r="H7" s="1">
        <v>0.9</v>
      </c>
      <c r="I7" s="1">
        <v>0.0</v>
      </c>
      <c r="J7" s="1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 s="1" t="s">
        <v>19</v>
      </c>
      <c r="R7" s="2">
        <f t="shared" si="2"/>
        <v>17</v>
      </c>
    </row>
    <row r="8">
      <c r="A8" s="1" t="s">
        <v>25</v>
      </c>
      <c r="B8" s="1" t="s">
        <v>19</v>
      </c>
      <c r="C8" s="1">
        <f t="shared" si="1"/>
        <v>0</v>
      </c>
      <c r="D8" s="1">
        <v>9.885</v>
      </c>
      <c r="E8" s="1">
        <v>100.0</v>
      </c>
      <c r="F8" s="1">
        <v>100.0</v>
      </c>
      <c r="G8" s="1">
        <v>0.0</v>
      </c>
      <c r="H8" s="1">
        <v>0.0</v>
      </c>
      <c r="I8" s="1">
        <v>0.0</v>
      </c>
      <c r="J8" s="1" t="s">
        <v>19</v>
      </c>
      <c r="K8" s="1" t="s">
        <v>19</v>
      </c>
      <c r="L8" s="1" t="s">
        <v>19</v>
      </c>
      <c r="M8" s="1" t="s">
        <v>19</v>
      </c>
      <c r="N8" s="1">
        <v>100.0</v>
      </c>
      <c r="O8" s="1">
        <v>0.0</v>
      </c>
      <c r="P8" s="1">
        <v>0.0</v>
      </c>
      <c r="Q8" s="1">
        <v>0.0</v>
      </c>
      <c r="R8" s="2">
        <f t="shared" si="2"/>
        <v>17</v>
      </c>
    </row>
    <row r="9">
      <c r="A9" s="1" t="s">
        <v>26</v>
      </c>
      <c r="B9" s="1" t="s">
        <v>27</v>
      </c>
      <c r="C9" s="1">
        <f t="shared" si="1"/>
        <v>4</v>
      </c>
      <c r="D9" s="1">
        <v>10.83399963</v>
      </c>
      <c r="E9" s="1">
        <v>100.0</v>
      </c>
      <c r="F9" s="1">
        <v>100.0</v>
      </c>
      <c r="G9" s="1">
        <v>0.0</v>
      </c>
      <c r="H9" s="1">
        <v>0.0</v>
      </c>
      <c r="I9" s="1">
        <v>0.0</v>
      </c>
      <c r="J9" s="1" t="s">
        <v>19</v>
      </c>
      <c r="K9" s="1" t="s">
        <v>19</v>
      </c>
      <c r="L9" s="1" t="s">
        <v>19</v>
      </c>
      <c r="M9" s="1" t="s">
        <v>19</v>
      </c>
      <c r="N9" s="1">
        <v>100.0</v>
      </c>
      <c r="O9" s="1">
        <v>0.0</v>
      </c>
      <c r="P9" s="1">
        <v>0.0</v>
      </c>
      <c r="Q9" s="1">
        <v>0.0</v>
      </c>
      <c r="R9" s="2">
        <f t="shared" si="2"/>
        <v>17</v>
      </c>
    </row>
    <row r="10">
      <c r="A10" s="1" t="s">
        <v>28</v>
      </c>
      <c r="B10" s="1" t="s">
        <v>19</v>
      </c>
      <c r="C10" s="1">
        <f t="shared" si="1"/>
        <v>0</v>
      </c>
      <c r="D10" s="1">
        <v>11.24600029</v>
      </c>
      <c r="E10" s="1">
        <v>0.0</v>
      </c>
      <c r="F10" s="1">
        <v>99.14328736</v>
      </c>
      <c r="G10" s="1">
        <v>0.0</v>
      </c>
      <c r="H10" s="1">
        <v>0.856712639</v>
      </c>
      <c r="I10" s="1">
        <v>0.0</v>
      </c>
      <c r="J10" s="1">
        <v>99.14328736</v>
      </c>
      <c r="K10" s="1">
        <v>0.0</v>
      </c>
      <c r="L10" s="1">
        <v>0.856712639</v>
      </c>
      <c r="M10" s="1">
        <v>0.0</v>
      </c>
      <c r="N10" s="1" t="s">
        <v>19</v>
      </c>
      <c r="O10" s="1" t="s">
        <v>19</v>
      </c>
      <c r="P10" s="1" t="s">
        <v>19</v>
      </c>
      <c r="Q10" s="1" t="s">
        <v>19</v>
      </c>
      <c r="R10" s="2">
        <f t="shared" si="2"/>
        <v>17</v>
      </c>
    </row>
    <row r="11">
      <c r="A11" s="1" t="s">
        <v>29</v>
      </c>
      <c r="B11" s="1" t="s">
        <v>30</v>
      </c>
      <c r="C11" s="1">
        <f t="shared" si="1"/>
        <v>3</v>
      </c>
      <c r="D11" s="1">
        <v>11.79199982</v>
      </c>
      <c r="E11" s="1">
        <v>64.01399994</v>
      </c>
      <c r="F11" s="1">
        <v>100.0</v>
      </c>
      <c r="G11" s="1">
        <v>0.0</v>
      </c>
      <c r="H11" s="1">
        <v>0.0</v>
      </c>
      <c r="I11" s="1">
        <v>0.0</v>
      </c>
      <c r="J11" s="1">
        <v>100.0</v>
      </c>
      <c r="K11" s="1">
        <v>0.0</v>
      </c>
      <c r="L11" s="1">
        <v>0.0</v>
      </c>
      <c r="M11" s="1">
        <v>0.0</v>
      </c>
      <c r="N11" s="1">
        <v>100.0</v>
      </c>
      <c r="O11" s="1">
        <v>0.0</v>
      </c>
      <c r="P11" s="1">
        <v>0.0</v>
      </c>
      <c r="Q11" s="1">
        <v>0.0</v>
      </c>
      <c r="R11" s="2">
        <f t="shared" si="2"/>
        <v>17</v>
      </c>
    </row>
    <row r="12">
      <c r="A12" s="1" t="s">
        <v>31</v>
      </c>
      <c r="B12" s="1" t="s">
        <v>19</v>
      </c>
      <c r="C12" s="1">
        <f t="shared" si="1"/>
        <v>0</v>
      </c>
      <c r="D12" s="1">
        <v>17.56399918</v>
      </c>
      <c r="E12" s="1">
        <v>75.49500275</v>
      </c>
      <c r="F12" s="1">
        <v>99.97161022</v>
      </c>
      <c r="G12" s="1">
        <v>0.0</v>
      </c>
      <c r="H12" s="1">
        <v>0.0283897827</v>
      </c>
      <c r="I12" s="1">
        <v>0.0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  <c r="Q12" s="1" t="s">
        <v>19</v>
      </c>
      <c r="R12" s="2">
        <f t="shared" si="2"/>
        <v>17</v>
      </c>
    </row>
    <row r="13">
      <c r="A13" s="1" t="s">
        <v>32</v>
      </c>
      <c r="B13" s="1" t="s">
        <v>30</v>
      </c>
      <c r="C13" s="1">
        <f t="shared" si="1"/>
        <v>3</v>
      </c>
      <c r="D13" s="1">
        <v>18.09199905</v>
      </c>
      <c r="E13" s="1">
        <v>80.98799896</v>
      </c>
      <c r="F13" s="1">
        <v>99.6575455</v>
      </c>
      <c r="G13" s="1">
        <v>0.0</v>
      </c>
      <c r="H13" s="1">
        <v>0.3424544984</v>
      </c>
      <c r="I13" s="1">
        <v>0.0</v>
      </c>
      <c r="J13" s="1">
        <v>99.75698503</v>
      </c>
      <c r="K13" s="1">
        <v>0.0</v>
      </c>
      <c r="L13" s="1">
        <v>0.2430149677</v>
      </c>
      <c r="M13" s="1">
        <v>0.0</v>
      </c>
      <c r="N13" s="1">
        <v>99.63420199</v>
      </c>
      <c r="O13" s="1">
        <v>0.0</v>
      </c>
      <c r="P13" s="1">
        <v>0.3657980078</v>
      </c>
      <c r="Q13" s="1">
        <v>0.0</v>
      </c>
      <c r="R13" s="2">
        <f t="shared" si="2"/>
        <v>17</v>
      </c>
    </row>
    <row r="14">
      <c r="A14" s="1" t="s">
        <v>33</v>
      </c>
      <c r="B14" s="1" t="s">
        <v>27</v>
      </c>
      <c r="C14" s="1">
        <f t="shared" si="1"/>
        <v>4</v>
      </c>
      <c r="D14" s="1">
        <v>30.23699951</v>
      </c>
      <c r="E14" s="1">
        <v>48.51499939</v>
      </c>
      <c r="F14" s="1">
        <v>99.86438356</v>
      </c>
      <c r="G14" s="1">
        <v>0.0</v>
      </c>
      <c r="H14" s="1">
        <v>0.1356164384</v>
      </c>
      <c r="I14" s="1">
        <v>0.0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 t="s">
        <v>19</v>
      </c>
      <c r="Q14" s="1" t="s">
        <v>19</v>
      </c>
      <c r="R14" s="2">
        <f t="shared" si="2"/>
        <v>17</v>
      </c>
    </row>
    <row r="15">
      <c r="A15" s="1" t="s">
        <v>34</v>
      </c>
      <c r="B15" s="1" t="s">
        <v>27</v>
      </c>
      <c r="C15" s="1">
        <f t="shared" si="1"/>
        <v>4</v>
      </c>
      <c r="D15" s="1">
        <v>33.69100189</v>
      </c>
      <c r="E15" s="1">
        <v>100.0</v>
      </c>
      <c r="F15" s="1">
        <v>100.0</v>
      </c>
      <c r="G15" s="1">
        <v>0.0</v>
      </c>
      <c r="H15" s="1">
        <v>0.0</v>
      </c>
      <c r="I15" s="1">
        <v>0.0</v>
      </c>
      <c r="J15" s="1" t="s">
        <v>19</v>
      </c>
      <c r="K15" s="1" t="s">
        <v>19</v>
      </c>
      <c r="L15" s="1" t="s">
        <v>19</v>
      </c>
      <c r="M15" s="1" t="s">
        <v>19</v>
      </c>
      <c r="N15" s="1">
        <v>100.0</v>
      </c>
      <c r="O15" s="1">
        <v>0.0</v>
      </c>
      <c r="P15" s="1">
        <v>0.0</v>
      </c>
      <c r="Q15" s="1">
        <v>0.0</v>
      </c>
      <c r="R15" s="2">
        <f t="shared" si="2"/>
        <v>17</v>
      </c>
    </row>
    <row r="16">
      <c r="A16" s="1" t="s">
        <v>35</v>
      </c>
      <c r="B16" s="1" t="s">
        <v>27</v>
      </c>
      <c r="C16" s="1">
        <f t="shared" si="1"/>
        <v>4</v>
      </c>
      <c r="D16" s="1">
        <v>33.93799973</v>
      </c>
      <c r="E16" s="1">
        <v>97.49900055</v>
      </c>
      <c r="F16" s="1">
        <v>100.0</v>
      </c>
      <c r="G16" s="1">
        <v>0.0</v>
      </c>
      <c r="H16" s="1">
        <v>0.0</v>
      </c>
      <c r="I16" s="1">
        <v>0.0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 t="s">
        <v>19</v>
      </c>
      <c r="Q16" s="1" t="s">
        <v>19</v>
      </c>
      <c r="R16" s="2">
        <f t="shared" si="2"/>
        <v>17</v>
      </c>
    </row>
    <row r="17">
      <c r="A17" s="1" t="s">
        <v>36</v>
      </c>
      <c r="B17" s="1" t="s">
        <v>27</v>
      </c>
      <c r="C17" s="1">
        <f t="shared" si="1"/>
        <v>4</v>
      </c>
      <c r="D17" s="1">
        <v>38.13700104</v>
      </c>
      <c r="E17" s="1">
        <v>14.41600037</v>
      </c>
      <c r="F17" s="1">
        <v>100.0</v>
      </c>
      <c r="G17" s="1">
        <v>0.0</v>
      </c>
      <c r="H17" s="1">
        <v>0.0</v>
      </c>
      <c r="I17" s="1">
        <v>0.0</v>
      </c>
      <c r="J17" s="1" t="s">
        <v>19</v>
      </c>
      <c r="K17" s="1" t="s">
        <v>19</v>
      </c>
      <c r="L17" s="1" t="s">
        <v>19</v>
      </c>
      <c r="M17" s="1" t="s">
        <v>19</v>
      </c>
      <c r="N17" s="1" t="s">
        <v>19</v>
      </c>
      <c r="O17" s="1" t="s">
        <v>19</v>
      </c>
      <c r="P17" s="1" t="s">
        <v>19</v>
      </c>
      <c r="Q17" s="1" t="s">
        <v>19</v>
      </c>
      <c r="R17" s="2">
        <f t="shared" si="2"/>
        <v>17</v>
      </c>
    </row>
    <row r="18">
      <c r="A18" s="1" t="s">
        <v>37</v>
      </c>
      <c r="B18" s="1" t="s">
        <v>27</v>
      </c>
      <c r="C18" s="1">
        <f t="shared" si="1"/>
        <v>4</v>
      </c>
      <c r="D18" s="1">
        <v>38.659</v>
      </c>
      <c r="E18" s="1">
        <v>100.0</v>
      </c>
      <c r="F18" s="1">
        <v>99.99927139</v>
      </c>
      <c r="G18" s="1">
        <v>0.0</v>
      </c>
      <c r="H18" s="1">
        <v>7.286105507E-4</v>
      </c>
      <c r="I18" s="1">
        <v>0.0</v>
      </c>
      <c r="J18" s="1" t="s">
        <v>19</v>
      </c>
      <c r="K18" s="1" t="s">
        <v>19</v>
      </c>
      <c r="L18" s="1" t="s">
        <v>19</v>
      </c>
      <c r="M18" s="1" t="s">
        <v>19</v>
      </c>
      <c r="N18" s="1">
        <v>99.99927139</v>
      </c>
      <c r="O18" s="1">
        <v>0.0</v>
      </c>
      <c r="P18" s="1">
        <v>7.286105507E-4</v>
      </c>
      <c r="Q18" s="1">
        <v>0.0</v>
      </c>
      <c r="R18" s="2">
        <f t="shared" si="2"/>
        <v>17</v>
      </c>
    </row>
    <row r="19">
      <c r="A19" s="1" t="s">
        <v>38</v>
      </c>
      <c r="B19" s="1" t="s">
        <v>27</v>
      </c>
      <c r="C19" s="1">
        <f t="shared" si="1"/>
        <v>4</v>
      </c>
      <c r="D19" s="1">
        <v>39.24399948</v>
      </c>
      <c r="E19" s="1">
        <v>100.0</v>
      </c>
      <c r="F19" s="1">
        <v>100.0</v>
      </c>
      <c r="G19" s="1">
        <v>0.0</v>
      </c>
      <c r="H19" s="1">
        <v>0.0</v>
      </c>
      <c r="I19" s="1">
        <v>0.0</v>
      </c>
      <c r="J19" s="1" t="s">
        <v>19</v>
      </c>
      <c r="K19" s="1" t="s">
        <v>19</v>
      </c>
      <c r="L19" s="1" t="s">
        <v>19</v>
      </c>
      <c r="M19" s="1" t="s">
        <v>19</v>
      </c>
      <c r="N19" s="1">
        <v>100.0</v>
      </c>
      <c r="O19" s="1">
        <v>0.0</v>
      </c>
      <c r="P19" s="1">
        <v>0.0</v>
      </c>
      <c r="Q19" s="1">
        <v>0.0</v>
      </c>
      <c r="R19" s="2">
        <f t="shared" si="2"/>
        <v>17</v>
      </c>
    </row>
    <row r="20">
      <c r="A20" s="1" t="s">
        <v>39</v>
      </c>
      <c r="B20" s="1" t="s">
        <v>27</v>
      </c>
      <c r="C20" s="1">
        <f t="shared" si="1"/>
        <v>4</v>
      </c>
      <c r="D20" s="1">
        <v>48.86500168</v>
      </c>
      <c r="E20" s="1">
        <v>42.39799881</v>
      </c>
      <c r="F20" s="1">
        <v>100.0</v>
      </c>
      <c r="G20" s="1">
        <v>0.0</v>
      </c>
      <c r="H20" s="1">
        <v>0.0</v>
      </c>
      <c r="I20" s="1">
        <v>0.0</v>
      </c>
      <c r="J20" s="1" t="s">
        <v>19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  <c r="Q20" s="1" t="s">
        <v>19</v>
      </c>
      <c r="R20" s="2">
        <f t="shared" si="2"/>
        <v>17</v>
      </c>
    </row>
    <row r="21">
      <c r="A21" s="1" t="s">
        <v>40</v>
      </c>
      <c r="B21" s="1" t="s">
        <v>30</v>
      </c>
      <c r="C21" s="1">
        <f t="shared" si="1"/>
        <v>3</v>
      </c>
      <c r="D21" s="1">
        <v>55.1969986</v>
      </c>
      <c r="E21" s="1">
        <v>87.15299988</v>
      </c>
      <c r="F21" s="1">
        <v>99.77377166</v>
      </c>
      <c r="G21" s="1">
        <v>0.0</v>
      </c>
      <c r="H21" s="1">
        <v>0.2262283415</v>
      </c>
      <c r="I21" s="1">
        <v>0.0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1" t="s">
        <v>19</v>
      </c>
      <c r="R21" s="2">
        <f t="shared" si="2"/>
        <v>17</v>
      </c>
    </row>
    <row r="22">
      <c r="A22" s="1" t="s">
        <v>41</v>
      </c>
      <c r="B22" s="1" t="s">
        <v>27</v>
      </c>
      <c r="C22" s="1">
        <f t="shared" si="1"/>
        <v>4</v>
      </c>
      <c r="D22" s="1">
        <v>56.77199936</v>
      </c>
      <c r="E22" s="1">
        <v>87.28200531</v>
      </c>
      <c r="F22" s="1">
        <v>100.0000017</v>
      </c>
      <c r="G22" s="1">
        <v>0.0</v>
      </c>
      <c r="H22" s="1">
        <v>0.0</v>
      </c>
      <c r="I22" s="1">
        <v>0.0</v>
      </c>
      <c r="J22" s="1">
        <v>100.0</v>
      </c>
      <c r="K22" s="1">
        <v>0.0</v>
      </c>
      <c r="L22" s="1">
        <v>0.0</v>
      </c>
      <c r="M22" s="1">
        <v>0.0</v>
      </c>
      <c r="N22" s="1">
        <v>100.0</v>
      </c>
      <c r="O22" s="1">
        <v>0.0</v>
      </c>
      <c r="P22" s="1">
        <v>0.0</v>
      </c>
      <c r="Q22" s="1">
        <v>0.0</v>
      </c>
      <c r="R22" s="2">
        <f t="shared" si="2"/>
        <v>17</v>
      </c>
    </row>
    <row r="23">
      <c r="A23" s="1" t="s">
        <v>42</v>
      </c>
      <c r="B23" s="1" t="s">
        <v>27</v>
      </c>
      <c r="C23" s="1">
        <f t="shared" si="1"/>
        <v>4</v>
      </c>
      <c r="D23" s="1">
        <v>57.55699921</v>
      </c>
      <c r="E23" s="1">
        <v>91.79799652</v>
      </c>
      <c r="F23" s="1">
        <v>100.0</v>
      </c>
      <c r="G23" s="1">
        <v>0.0</v>
      </c>
      <c r="H23" s="1">
        <v>0.0</v>
      </c>
      <c r="I23" s="1">
        <v>0.0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1" t="s">
        <v>19</v>
      </c>
      <c r="R23" s="2">
        <f t="shared" si="2"/>
        <v>17</v>
      </c>
    </row>
    <row r="24">
      <c r="A24" s="1" t="s">
        <v>43</v>
      </c>
      <c r="B24" s="1" t="s">
        <v>30</v>
      </c>
      <c r="C24" s="1">
        <f t="shared" si="1"/>
        <v>3</v>
      </c>
      <c r="D24" s="1">
        <v>59.19400024</v>
      </c>
      <c r="E24" s="1">
        <v>77.79399109</v>
      </c>
      <c r="F24" s="1">
        <v>88.57204698</v>
      </c>
      <c r="G24" s="1">
        <v>11.387979</v>
      </c>
      <c r="H24" s="1">
        <v>0.03997402585</v>
      </c>
      <c r="I24" s="1">
        <v>0.0</v>
      </c>
      <c r="J24" s="1">
        <v>94.42972</v>
      </c>
      <c r="K24" s="1">
        <v>5.39028</v>
      </c>
      <c r="L24" s="1">
        <v>0.18</v>
      </c>
      <c r="M24" s="1">
        <v>0.0</v>
      </c>
      <c r="N24" s="1">
        <v>86.9</v>
      </c>
      <c r="O24" s="1">
        <v>13.1</v>
      </c>
      <c r="P24" s="1">
        <v>0.0</v>
      </c>
      <c r="Q24" s="1">
        <v>0.0</v>
      </c>
      <c r="R24" s="2">
        <f t="shared" si="2"/>
        <v>17</v>
      </c>
    </row>
    <row r="25">
      <c r="A25" s="1" t="s">
        <v>44</v>
      </c>
      <c r="B25" s="1" t="s">
        <v>27</v>
      </c>
      <c r="C25" s="1">
        <f t="shared" si="1"/>
        <v>4</v>
      </c>
      <c r="D25" s="1">
        <v>62.27299881</v>
      </c>
      <c r="E25" s="1">
        <v>100.0</v>
      </c>
      <c r="F25" s="1">
        <v>99.90314002</v>
      </c>
      <c r="G25" s="1">
        <v>0.0</v>
      </c>
      <c r="H25" s="1">
        <v>0.09685998294</v>
      </c>
      <c r="I25" s="1">
        <v>0.0</v>
      </c>
      <c r="J25" s="1" t="s">
        <v>19</v>
      </c>
      <c r="K25" s="1" t="s">
        <v>19</v>
      </c>
      <c r="L25" s="1" t="s">
        <v>19</v>
      </c>
      <c r="M25" s="1" t="s">
        <v>19</v>
      </c>
      <c r="N25" s="1">
        <v>99.90314002</v>
      </c>
      <c r="O25" s="1">
        <v>0.0</v>
      </c>
      <c r="P25" s="1">
        <v>0.09685998294</v>
      </c>
      <c r="Q25" s="1">
        <v>0.0</v>
      </c>
      <c r="R25" s="2">
        <f t="shared" si="2"/>
        <v>17</v>
      </c>
    </row>
    <row r="26">
      <c r="A26" s="1" t="s">
        <v>45</v>
      </c>
      <c r="B26" s="1" t="s">
        <v>27</v>
      </c>
      <c r="C26" s="1">
        <f t="shared" si="1"/>
        <v>4</v>
      </c>
      <c r="D26" s="1">
        <v>77.26499939</v>
      </c>
      <c r="E26" s="1">
        <v>87.91600037</v>
      </c>
      <c r="F26" s="1">
        <v>100.0000037</v>
      </c>
      <c r="G26" s="1">
        <v>0.0</v>
      </c>
      <c r="H26" s="1">
        <v>0.0</v>
      </c>
      <c r="I26" s="1">
        <v>0.0</v>
      </c>
      <c r="J26" s="1">
        <v>100.0</v>
      </c>
      <c r="K26" s="1">
        <v>0.0</v>
      </c>
      <c r="L26" s="1">
        <v>0.0</v>
      </c>
      <c r="M26" s="1">
        <v>0.0</v>
      </c>
      <c r="N26" s="1">
        <v>100.0</v>
      </c>
      <c r="O26" s="1">
        <v>0.0</v>
      </c>
      <c r="P26" s="1">
        <v>0.0</v>
      </c>
      <c r="Q26" s="1">
        <v>0.0</v>
      </c>
      <c r="R26" s="2">
        <f t="shared" si="2"/>
        <v>17</v>
      </c>
    </row>
    <row r="27">
      <c r="A27" s="1" t="s">
        <v>46</v>
      </c>
      <c r="B27" s="1" t="s">
        <v>27</v>
      </c>
      <c r="C27" s="1">
        <f t="shared" si="1"/>
        <v>4</v>
      </c>
      <c r="D27" s="1">
        <v>85.03199768</v>
      </c>
      <c r="E27" s="1">
        <v>52.89800262</v>
      </c>
      <c r="F27" s="1">
        <v>99.075</v>
      </c>
      <c r="G27" s="1">
        <v>0.0</v>
      </c>
      <c r="H27" s="1">
        <v>0.925</v>
      </c>
      <c r="I27" s="1">
        <v>0.0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1" t="s">
        <v>19</v>
      </c>
      <c r="P27" s="1" t="s">
        <v>19</v>
      </c>
      <c r="Q27" s="1" t="s">
        <v>19</v>
      </c>
      <c r="R27" s="2">
        <f t="shared" si="2"/>
        <v>17</v>
      </c>
    </row>
    <row r="28">
      <c r="A28" s="1" t="s">
        <v>47</v>
      </c>
      <c r="B28" s="1" t="s">
        <v>27</v>
      </c>
      <c r="C28" s="1">
        <f t="shared" si="1"/>
        <v>4</v>
      </c>
      <c r="D28" s="1">
        <v>104.4229965</v>
      </c>
      <c r="E28" s="1">
        <v>95.93900299</v>
      </c>
      <c r="F28" s="1">
        <v>98.71826738</v>
      </c>
      <c r="G28" s="1">
        <v>0.0</v>
      </c>
      <c r="H28" s="1">
        <v>1.281732624</v>
      </c>
      <c r="I28" s="1">
        <v>0.0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  <c r="O28" s="1" t="s">
        <v>19</v>
      </c>
      <c r="P28" s="1" t="s">
        <v>19</v>
      </c>
      <c r="Q28" s="1" t="s">
        <v>19</v>
      </c>
      <c r="R28" s="2">
        <f t="shared" si="2"/>
        <v>17</v>
      </c>
    </row>
    <row r="29">
      <c r="A29" s="1" t="s">
        <v>48</v>
      </c>
      <c r="B29" s="1" t="s">
        <v>30</v>
      </c>
      <c r="C29" s="1">
        <f t="shared" si="1"/>
        <v>3</v>
      </c>
      <c r="D29" s="1">
        <v>105.6969986</v>
      </c>
      <c r="E29" s="1">
        <v>23.09899902</v>
      </c>
      <c r="F29" s="1">
        <v>98.73108083</v>
      </c>
      <c r="G29" s="1">
        <v>0.8814972962</v>
      </c>
      <c r="H29" s="1">
        <v>0.3874218777</v>
      </c>
      <c r="I29" s="1">
        <v>0.0</v>
      </c>
      <c r="J29" s="1">
        <v>98.46807854</v>
      </c>
      <c r="K29" s="1">
        <v>1.103159706</v>
      </c>
      <c r="L29" s="1">
        <v>0.4287617551</v>
      </c>
      <c r="M29" s="1">
        <v>0.0</v>
      </c>
      <c r="N29" s="1">
        <v>99.60665819</v>
      </c>
      <c r="O29" s="1">
        <v>0.143540536</v>
      </c>
      <c r="P29" s="1">
        <v>0.2498012758</v>
      </c>
      <c r="Q29" s="1">
        <v>0.0</v>
      </c>
      <c r="R29" s="2">
        <f t="shared" si="2"/>
        <v>17</v>
      </c>
    </row>
    <row r="30">
      <c r="A30" s="1" t="s">
        <v>49</v>
      </c>
      <c r="B30" s="1" t="s">
        <v>50</v>
      </c>
      <c r="C30" s="1">
        <f t="shared" si="1"/>
        <v>2</v>
      </c>
      <c r="D30" s="1">
        <v>119.4459991</v>
      </c>
      <c r="E30" s="1">
        <v>55.59399796</v>
      </c>
      <c r="F30" s="1">
        <v>77.97092085</v>
      </c>
      <c r="G30" s="1">
        <v>4.076899625</v>
      </c>
      <c r="H30" s="1">
        <v>17.95217953</v>
      </c>
      <c r="I30" s="1">
        <v>0.0</v>
      </c>
      <c r="J30" s="1">
        <v>60.99418489</v>
      </c>
      <c r="K30" s="1">
        <v>2.096609799</v>
      </c>
      <c r="L30" s="1">
        <v>36.90920532</v>
      </c>
      <c r="M30" s="1">
        <v>0.0</v>
      </c>
      <c r="N30" s="1">
        <v>91.53117485</v>
      </c>
      <c r="O30" s="1">
        <v>5.658666461</v>
      </c>
      <c r="P30" s="1">
        <v>2.810158691</v>
      </c>
      <c r="Q30" s="1">
        <v>0.0</v>
      </c>
      <c r="R30" s="2">
        <f t="shared" si="2"/>
        <v>17</v>
      </c>
    </row>
    <row r="31">
      <c r="A31" s="1" t="s">
        <v>51</v>
      </c>
      <c r="B31" s="1" t="s">
        <v>27</v>
      </c>
      <c r="C31" s="1">
        <f t="shared" si="1"/>
        <v>4</v>
      </c>
      <c r="D31" s="1">
        <v>168.7830048</v>
      </c>
      <c r="E31" s="1">
        <v>94.93800354</v>
      </c>
      <c r="F31" s="1">
        <v>99.6952</v>
      </c>
      <c r="G31" s="1">
        <v>0.0</v>
      </c>
      <c r="H31" s="1">
        <v>0.3048</v>
      </c>
      <c r="I31" s="1">
        <v>0.0</v>
      </c>
      <c r="J31" s="1" t="s">
        <v>19</v>
      </c>
      <c r="K31" s="1" t="s">
        <v>19</v>
      </c>
      <c r="L31" s="1" t="s">
        <v>19</v>
      </c>
      <c r="M31" s="1" t="s">
        <v>19</v>
      </c>
      <c r="N31" s="1" t="s">
        <v>19</v>
      </c>
      <c r="O31" s="1" t="s">
        <v>19</v>
      </c>
      <c r="P31" s="1" t="s">
        <v>19</v>
      </c>
      <c r="Q31" s="1" t="s">
        <v>19</v>
      </c>
      <c r="R31" s="2">
        <f t="shared" si="2"/>
        <v>17</v>
      </c>
    </row>
    <row r="32">
      <c r="A32" s="1" t="s">
        <v>52</v>
      </c>
      <c r="B32" s="1" t="s">
        <v>30</v>
      </c>
      <c r="C32" s="1">
        <f t="shared" si="1"/>
        <v>3</v>
      </c>
      <c r="D32" s="1">
        <v>183.6289978</v>
      </c>
      <c r="E32" s="1">
        <v>18.8409996</v>
      </c>
      <c r="F32" s="1">
        <v>96.88784457</v>
      </c>
      <c r="G32" s="1">
        <v>1.815652166</v>
      </c>
      <c r="H32" s="1">
        <v>1.296503269</v>
      </c>
      <c r="I32" s="1">
        <v>0.0</v>
      </c>
      <c r="J32" s="1">
        <v>96.81402383</v>
      </c>
      <c r="K32" s="1">
        <v>1.734152255</v>
      </c>
      <c r="L32" s="1">
        <v>1.451823918</v>
      </c>
      <c r="M32" s="1">
        <v>0.0</v>
      </c>
      <c r="N32" s="1">
        <v>97.20582219</v>
      </c>
      <c r="O32" s="1">
        <v>2.166718886</v>
      </c>
      <c r="P32" s="1">
        <v>0.6274589237</v>
      </c>
      <c r="Q32" s="1">
        <v>0.0</v>
      </c>
      <c r="R32" s="2">
        <f t="shared" si="2"/>
        <v>17</v>
      </c>
    </row>
    <row r="33">
      <c r="A33" s="1" t="s">
        <v>53</v>
      </c>
      <c r="B33" s="1" t="s">
        <v>50</v>
      </c>
      <c r="C33" s="1">
        <f t="shared" si="1"/>
        <v>2</v>
      </c>
      <c r="D33" s="1">
        <v>198.4100037</v>
      </c>
      <c r="E33" s="1">
        <v>17.88899994</v>
      </c>
      <c r="F33" s="1">
        <v>91.83772455</v>
      </c>
      <c r="G33" s="1">
        <v>6.520899952</v>
      </c>
      <c r="H33" s="1">
        <v>1.418623428</v>
      </c>
      <c r="I33" s="1">
        <v>0.2227520679</v>
      </c>
      <c r="J33" s="1">
        <v>91.78032287</v>
      </c>
      <c r="K33" s="1">
        <v>6.220703339</v>
      </c>
      <c r="L33" s="1">
        <v>1.72769216</v>
      </c>
      <c r="M33" s="1">
        <v>0.2712816327</v>
      </c>
      <c r="N33" s="1">
        <v>92.10119</v>
      </c>
      <c r="O33" s="1">
        <v>7.89881</v>
      </c>
      <c r="P33" s="1">
        <v>0.0</v>
      </c>
      <c r="Q33" s="1">
        <v>0.0</v>
      </c>
      <c r="R33" s="2">
        <f t="shared" si="2"/>
        <v>17</v>
      </c>
    </row>
    <row r="34">
      <c r="A34" s="1" t="s">
        <v>54</v>
      </c>
      <c r="B34" s="1" t="s">
        <v>50</v>
      </c>
      <c r="C34" s="1">
        <f t="shared" si="1"/>
        <v>2</v>
      </c>
      <c r="D34" s="1">
        <v>219.1609955</v>
      </c>
      <c r="E34" s="1">
        <v>74.35400391</v>
      </c>
      <c r="F34" s="1">
        <v>78.22645516</v>
      </c>
      <c r="G34" s="1">
        <v>20.23798298</v>
      </c>
      <c r="H34" s="1">
        <v>0.4435199284</v>
      </c>
      <c r="I34" s="1">
        <v>1.09204193</v>
      </c>
      <c r="J34" s="1">
        <v>74.30061449</v>
      </c>
      <c r="K34" s="1">
        <v>19.71184258</v>
      </c>
      <c r="L34" s="1">
        <v>1.729405704</v>
      </c>
      <c r="M34" s="1">
        <v>4.258137228</v>
      </c>
      <c r="N34" s="1">
        <v>79.5805429</v>
      </c>
      <c r="O34" s="1">
        <v>20.4194571</v>
      </c>
      <c r="P34" s="1">
        <v>0.0</v>
      </c>
      <c r="Q34" s="1">
        <v>0.0</v>
      </c>
      <c r="R34" s="2">
        <f t="shared" si="2"/>
        <v>17</v>
      </c>
    </row>
    <row r="35">
      <c r="A35" s="1" t="s">
        <v>55</v>
      </c>
      <c r="B35" s="1" t="s">
        <v>19</v>
      </c>
      <c r="C35" s="1">
        <f t="shared" si="1"/>
        <v>0</v>
      </c>
      <c r="D35" s="1">
        <v>272.8129883</v>
      </c>
      <c r="E35" s="1">
        <v>45.75099945</v>
      </c>
      <c r="F35" s="1">
        <v>96.37117971</v>
      </c>
      <c r="G35" s="1">
        <v>0.0</v>
      </c>
      <c r="H35" s="1">
        <v>3.628820295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 s="1" t="s">
        <v>19</v>
      </c>
      <c r="O35" s="1" t="s">
        <v>19</v>
      </c>
      <c r="P35" s="1" t="s">
        <v>19</v>
      </c>
      <c r="Q35" s="1" t="s">
        <v>19</v>
      </c>
      <c r="R35" s="2">
        <f t="shared" si="2"/>
        <v>17</v>
      </c>
    </row>
    <row r="36">
      <c r="A36" s="1" t="s">
        <v>56</v>
      </c>
      <c r="B36" s="1" t="s">
        <v>27</v>
      </c>
      <c r="C36" s="1">
        <f t="shared" si="1"/>
        <v>4</v>
      </c>
      <c r="D36" s="1">
        <v>280.9039917</v>
      </c>
      <c r="E36" s="1">
        <v>61.97500229</v>
      </c>
      <c r="F36" s="1">
        <v>100.0</v>
      </c>
      <c r="G36" s="1">
        <v>0.0</v>
      </c>
      <c r="H36" s="1">
        <v>0.0</v>
      </c>
      <c r="I36" s="1">
        <v>0.0</v>
      </c>
      <c r="J36" s="1" t="s">
        <v>19</v>
      </c>
      <c r="K36" s="1" t="s">
        <v>19</v>
      </c>
      <c r="L36" s="1" t="s">
        <v>19</v>
      </c>
      <c r="M36" s="1" t="s">
        <v>19</v>
      </c>
      <c r="N36" s="1" t="s">
        <v>19</v>
      </c>
      <c r="O36" s="1" t="s">
        <v>19</v>
      </c>
      <c r="P36" s="1" t="s">
        <v>19</v>
      </c>
      <c r="Q36" s="1" t="s">
        <v>19</v>
      </c>
      <c r="R36" s="2">
        <f t="shared" si="2"/>
        <v>17</v>
      </c>
    </row>
    <row r="37">
      <c r="A37" s="1" t="s">
        <v>57</v>
      </c>
      <c r="B37" s="1" t="s">
        <v>27</v>
      </c>
      <c r="C37" s="1">
        <f t="shared" si="1"/>
        <v>4</v>
      </c>
      <c r="D37" s="1">
        <v>285.4909973</v>
      </c>
      <c r="E37" s="1">
        <v>71.51799774</v>
      </c>
      <c r="F37" s="1">
        <v>99.30532057</v>
      </c>
      <c r="G37" s="1">
        <v>0.0</v>
      </c>
      <c r="H37" s="1">
        <v>0.6946794278</v>
      </c>
      <c r="I37" s="1">
        <v>0.0</v>
      </c>
      <c r="J37" s="1" t="s">
        <v>19</v>
      </c>
      <c r="K37" s="1" t="s">
        <v>19</v>
      </c>
      <c r="L37" s="1" t="s">
        <v>19</v>
      </c>
      <c r="M37" s="1" t="s">
        <v>19</v>
      </c>
      <c r="N37" s="1" t="s">
        <v>19</v>
      </c>
      <c r="O37" s="1" t="s">
        <v>19</v>
      </c>
      <c r="P37" s="1" t="s">
        <v>19</v>
      </c>
      <c r="Q37" s="1" t="s">
        <v>19</v>
      </c>
      <c r="R37" s="2">
        <f t="shared" si="2"/>
        <v>17</v>
      </c>
    </row>
    <row r="38">
      <c r="A38" s="1" t="s">
        <v>58</v>
      </c>
      <c r="B38" s="1" t="s">
        <v>27</v>
      </c>
      <c r="C38" s="1">
        <f t="shared" si="1"/>
        <v>4</v>
      </c>
      <c r="D38" s="1">
        <v>287.3710022</v>
      </c>
      <c r="E38" s="1">
        <v>31.19099998</v>
      </c>
      <c r="F38" s="1">
        <v>98.51445042</v>
      </c>
      <c r="G38" s="1">
        <v>0.2676005761</v>
      </c>
      <c r="H38" s="1">
        <v>1.217949005</v>
      </c>
      <c r="I38" s="1">
        <v>0.0</v>
      </c>
      <c r="J38" s="1" t="s">
        <v>19</v>
      </c>
      <c r="K38" s="1" t="s">
        <v>19</v>
      </c>
      <c r="L38" s="1" t="s">
        <v>19</v>
      </c>
      <c r="M38" s="1" t="s">
        <v>19</v>
      </c>
      <c r="N38" s="1" t="s">
        <v>19</v>
      </c>
      <c r="O38" s="1" t="s">
        <v>19</v>
      </c>
      <c r="P38" s="1" t="s">
        <v>19</v>
      </c>
      <c r="Q38" s="1" t="s">
        <v>19</v>
      </c>
      <c r="R38" s="2">
        <f t="shared" si="2"/>
        <v>17</v>
      </c>
    </row>
    <row r="39">
      <c r="A39" s="1" t="s">
        <v>59</v>
      </c>
      <c r="B39" s="1" t="s">
        <v>19</v>
      </c>
      <c r="C39" s="1">
        <f t="shared" si="1"/>
        <v>0</v>
      </c>
      <c r="D39" s="1">
        <v>298.6820068</v>
      </c>
      <c r="E39" s="1">
        <v>85.81999969</v>
      </c>
      <c r="F39" s="1">
        <v>93.78221635</v>
      </c>
      <c r="G39" s="1">
        <v>0.0</v>
      </c>
      <c r="H39" s="1">
        <v>6.217783652</v>
      </c>
      <c r="I39" s="1">
        <v>0.0</v>
      </c>
      <c r="J39" s="1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 t="s">
        <v>19</v>
      </c>
      <c r="P39" s="1" t="s">
        <v>19</v>
      </c>
      <c r="Q39" s="1" t="s">
        <v>19</v>
      </c>
      <c r="R39" s="2">
        <f t="shared" si="2"/>
        <v>17</v>
      </c>
    </row>
    <row r="40">
      <c r="A40" s="1" t="s">
        <v>60</v>
      </c>
      <c r="B40" s="1" t="s">
        <v>50</v>
      </c>
      <c r="C40" s="1">
        <f t="shared" si="1"/>
        <v>2</v>
      </c>
      <c r="D40" s="1">
        <v>307.1499939</v>
      </c>
      <c r="E40" s="1">
        <v>25.52500153</v>
      </c>
      <c r="F40" s="1">
        <v>91.23119075</v>
      </c>
      <c r="G40" s="1">
        <v>1.06238505</v>
      </c>
      <c r="H40" s="1">
        <v>0.0</v>
      </c>
      <c r="I40" s="1">
        <v>7.706424202</v>
      </c>
      <c r="J40" s="1">
        <v>88.39720123</v>
      </c>
      <c r="K40" s="1">
        <v>1.255132675</v>
      </c>
      <c r="L40" s="1">
        <v>0.0</v>
      </c>
      <c r="M40" s="1">
        <v>10.3476661</v>
      </c>
      <c r="N40" s="1">
        <v>99.5</v>
      </c>
      <c r="O40" s="1">
        <v>0.5</v>
      </c>
      <c r="P40" s="1">
        <v>0.0</v>
      </c>
      <c r="Q40" s="1">
        <v>0.0</v>
      </c>
      <c r="R40" s="2">
        <f t="shared" si="2"/>
        <v>17</v>
      </c>
    </row>
    <row r="41">
      <c r="A41" s="1" t="s">
        <v>61</v>
      </c>
      <c r="B41" s="1" t="s">
        <v>27</v>
      </c>
      <c r="C41" s="1">
        <f t="shared" si="1"/>
        <v>4</v>
      </c>
      <c r="D41" s="1">
        <v>341.25</v>
      </c>
      <c r="E41" s="1">
        <v>93.897995</v>
      </c>
      <c r="F41" s="1">
        <v>99.99999721</v>
      </c>
      <c r="G41" s="1">
        <v>0.0</v>
      </c>
      <c r="H41" s="1">
        <v>2.794650015E-6</v>
      </c>
      <c r="I41" s="1">
        <v>0.0</v>
      </c>
      <c r="J41" s="1">
        <v>100.0</v>
      </c>
      <c r="K41" s="1">
        <v>0.0</v>
      </c>
      <c r="L41" s="1">
        <v>0.0</v>
      </c>
      <c r="M41" s="1">
        <v>0.0</v>
      </c>
      <c r="N41" s="1">
        <v>100.0</v>
      </c>
      <c r="O41" s="1">
        <v>0.0</v>
      </c>
      <c r="P41" s="1">
        <v>0.0</v>
      </c>
      <c r="Q41" s="1">
        <v>0.0</v>
      </c>
      <c r="R41" s="2">
        <f t="shared" si="2"/>
        <v>17</v>
      </c>
    </row>
    <row r="42">
      <c r="A42" s="1" t="s">
        <v>62</v>
      </c>
      <c r="B42" s="1" t="s">
        <v>19</v>
      </c>
      <c r="C42" s="1">
        <f t="shared" si="1"/>
        <v>0</v>
      </c>
      <c r="D42" s="1">
        <v>375.2650146</v>
      </c>
      <c r="E42" s="1">
        <v>89.13999939</v>
      </c>
      <c r="F42" s="1">
        <v>99.84197078</v>
      </c>
      <c r="G42" s="1">
        <v>0.0</v>
      </c>
      <c r="H42" s="1">
        <v>0.1580292158</v>
      </c>
      <c r="I42" s="1">
        <v>0.0</v>
      </c>
      <c r="J42" s="1" t="s">
        <v>19</v>
      </c>
      <c r="K42" s="1" t="s">
        <v>19</v>
      </c>
      <c r="L42" s="1" t="s">
        <v>19</v>
      </c>
      <c r="M42" s="1" t="s">
        <v>19</v>
      </c>
      <c r="N42" s="1" t="s">
        <v>19</v>
      </c>
      <c r="O42" s="1" t="s">
        <v>19</v>
      </c>
      <c r="P42" s="1" t="s">
        <v>19</v>
      </c>
      <c r="Q42" s="1" t="s">
        <v>19</v>
      </c>
      <c r="R42" s="2">
        <f t="shared" si="2"/>
        <v>17</v>
      </c>
    </row>
    <row r="43">
      <c r="A43" s="1" t="s">
        <v>63</v>
      </c>
      <c r="B43" s="1" t="s">
        <v>30</v>
      </c>
      <c r="C43" s="1">
        <f t="shared" si="1"/>
        <v>3</v>
      </c>
      <c r="D43" s="1">
        <v>397.6210022</v>
      </c>
      <c r="E43" s="1">
        <v>46.02500153</v>
      </c>
      <c r="F43" s="1">
        <v>98.40195463</v>
      </c>
      <c r="G43" s="1">
        <v>1.249110629</v>
      </c>
      <c r="H43" s="1">
        <v>0.3489347411</v>
      </c>
      <c r="I43" s="1">
        <v>0.0</v>
      </c>
      <c r="J43" s="1">
        <v>97.99520758</v>
      </c>
      <c r="K43" s="1">
        <v>1.358317682</v>
      </c>
      <c r="L43" s="1">
        <v>0.6464747393</v>
      </c>
      <c r="M43" s="1">
        <v>0.0</v>
      </c>
      <c r="N43" s="1">
        <v>98.87896</v>
      </c>
      <c r="O43" s="1">
        <v>1.12104</v>
      </c>
      <c r="P43" s="1">
        <v>0.0</v>
      </c>
      <c r="Q43" s="1">
        <v>0.0</v>
      </c>
      <c r="R43" s="2">
        <f t="shared" si="2"/>
        <v>17</v>
      </c>
    </row>
    <row r="44">
      <c r="A44" s="1" t="s">
        <v>64</v>
      </c>
      <c r="B44" s="1" t="s">
        <v>19</v>
      </c>
      <c r="C44" s="1">
        <f t="shared" si="1"/>
        <v>0</v>
      </c>
      <c r="D44" s="1">
        <v>400.1270142</v>
      </c>
      <c r="E44" s="1">
        <v>98.49899292</v>
      </c>
      <c r="F44" s="1">
        <v>99.80312604</v>
      </c>
      <c r="G44" s="1">
        <v>0.0</v>
      </c>
      <c r="H44" s="1">
        <v>0.1968739613</v>
      </c>
      <c r="I44" s="1">
        <v>0.0</v>
      </c>
      <c r="J44" s="1" t="s">
        <v>19</v>
      </c>
      <c r="K44" s="1" t="s">
        <v>19</v>
      </c>
      <c r="L44" s="1" t="s">
        <v>19</v>
      </c>
      <c r="M44" s="1" t="s">
        <v>19</v>
      </c>
      <c r="N44" s="1" t="s">
        <v>19</v>
      </c>
      <c r="O44" s="1" t="s">
        <v>19</v>
      </c>
      <c r="P44" s="1" t="s">
        <v>19</v>
      </c>
      <c r="Q44" s="1" t="s">
        <v>19</v>
      </c>
      <c r="R44" s="2">
        <f t="shared" si="2"/>
        <v>17</v>
      </c>
    </row>
    <row r="45">
      <c r="A45" s="1" t="s">
        <v>65</v>
      </c>
      <c r="B45" s="1" t="s">
        <v>27</v>
      </c>
      <c r="C45" s="1">
        <f t="shared" si="1"/>
        <v>4</v>
      </c>
      <c r="D45" s="1">
        <v>437.4830017</v>
      </c>
      <c r="E45" s="1">
        <v>78.25000763</v>
      </c>
      <c r="F45" s="1">
        <v>99.9000368</v>
      </c>
      <c r="G45" s="1">
        <v>0.0</v>
      </c>
      <c r="H45" s="1">
        <v>0.09996320036</v>
      </c>
      <c r="I45" s="1">
        <v>0.0</v>
      </c>
      <c r="J45" s="1" t="s">
        <v>19</v>
      </c>
      <c r="K45" s="1" t="s">
        <v>19</v>
      </c>
      <c r="L45" s="1" t="s">
        <v>19</v>
      </c>
      <c r="M45" s="1" t="s">
        <v>19</v>
      </c>
      <c r="N45" s="1">
        <v>99.65</v>
      </c>
      <c r="O45" s="1">
        <v>0.0</v>
      </c>
      <c r="P45" s="1">
        <v>0.35</v>
      </c>
      <c r="Q45" s="1">
        <v>0.0</v>
      </c>
      <c r="R45" s="2">
        <f t="shared" si="2"/>
        <v>17</v>
      </c>
    </row>
    <row r="46">
      <c r="A46" s="1" t="s">
        <v>66</v>
      </c>
      <c r="B46" s="1" t="s">
        <v>27</v>
      </c>
      <c r="C46" s="1">
        <f t="shared" si="1"/>
        <v>4</v>
      </c>
      <c r="D46" s="1">
        <v>441.5390015</v>
      </c>
      <c r="E46" s="1">
        <v>94.7440033</v>
      </c>
      <c r="F46" s="1">
        <v>100.0000004</v>
      </c>
      <c r="G46" s="1">
        <v>0.0</v>
      </c>
      <c r="H46" s="1">
        <v>0.0</v>
      </c>
      <c r="I46" s="1">
        <v>0.0</v>
      </c>
      <c r="J46" s="1">
        <v>100.0</v>
      </c>
      <c r="K46" s="1">
        <v>0.0</v>
      </c>
      <c r="L46" s="1">
        <v>0.0</v>
      </c>
      <c r="M46" s="1">
        <v>0.0</v>
      </c>
      <c r="N46" s="1">
        <v>100.0</v>
      </c>
      <c r="O46" s="1">
        <v>0.0</v>
      </c>
      <c r="P46" s="1">
        <v>0.0</v>
      </c>
      <c r="Q46" s="1">
        <v>0.0</v>
      </c>
      <c r="R46" s="2">
        <f t="shared" si="2"/>
        <v>17</v>
      </c>
    </row>
    <row r="47">
      <c r="A47" s="1" t="s">
        <v>67</v>
      </c>
      <c r="B47" s="1" t="s">
        <v>30</v>
      </c>
      <c r="C47" s="1">
        <f t="shared" si="1"/>
        <v>3</v>
      </c>
      <c r="D47" s="1">
        <v>540.5419922</v>
      </c>
      <c r="E47" s="1">
        <v>40.66899872</v>
      </c>
      <c r="F47" s="1">
        <v>99.5444386</v>
      </c>
      <c r="G47" s="1">
        <v>0.0480506913</v>
      </c>
      <c r="H47" s="1">
        <v>0.407510705</v>
      </c>
      <c r="I47" s="1">
        <v>0.0</v>
      </c>
      <c r="J47" s="1">
        <v>99.9190125</v>
      </c>
      <c r="K47" s="1">
        <v>0.0809875</v>
      </c>
      <c r="L47" s="1">
        <v>0.0</v>
      </c>
      <c r="M47" s="1">
        <v>0.0</v>
      </c>
      <c r="N47" s="1">
        <v>98.99798893</v>
      </c>
      <c r="O47" s="1">
        <v>0.0</v>
      </c>
      <c r="P47" s="1">
        <v>1.002011069</v>
      </c>
      <c r="Q47" s="1">
        <v>0.0</v>
      </c>
      <c r="R47" s="2">
        <f t="shared" si="2"/>
        <v>17</v>
      </c>
    </row>
    <row r="48">
      <c r="A48" s="1" t="s">
        <v>68</v>
      </c>
      <c r="B48" s="1" t="s">
        <v>50</v>
      </c>
      <c r="C48" s="1">
        <f t="shared" si="1"/>
        <v>2</v>
      </c>
      <c r="D48" s="1">
        <v>555.9879761</v>
      </c>
      <c r="E48" s="1">
        <v>66.65200043</v>
      </c>
      <c r="F48" s="1">
        <v>88.76960642</v>
      </c>
      <c r="G48" s="1">
        <v>7.904150846</v>
      </c>
      <c r="H48" s="1">
        <v>3.209147716</v>
      </c>
      <c r="I48" s="1">
        <v>0.1170950144</v>
      </c>
      <c r="J48" s="1">
        <v>80.11452544</v>
      </c>
      <c r="K48" s="1">
        <v>9.911127022</v>
      </c>
      <c r="L48" s="1">
        <v>9.623217003</v>
      </c>
      <c r="M48" s="1">
        <v>0.3511305397</v>
      </c>
      <c r="N48" s="1">
        <v>93.1</v>
      </c>
      <c r="O48" s="1">
        <v>6.9</v>
      </c>
      <c r="P48" s="1">
        <v>0.0</v>
      </c>
      <c r="Q48" s="1">
        <v>0.0</v>
      </c>
      <c r="R48" s="2">
        <f t="shared" si="2"/>
        <v>17</v>
      </c>
    </row>
    <row r="49">
      <c r="A49" s="1" t="s">
        <v>69</v>
      </c>
      <c r="B49" s="1" t="s">
        <v>30</v>
      </c>
      <c r="C49" s="1">
        <f t="shared" si="1"/>
        <v>3</v>
      </c>
      <c r="D49" s="1">
        <v>586.6339722</v>
      </c>
      <c r="E49" s="1">
        <v>66.14900208</v>
      </c>
      <c r="F49" s="1">
        <v>97.98963167</v>
      </c>
      <c r="G49" s="1">
        <v>1.067246941</v>
      </c>
      <c r="H49" s="1">
        <v>0.3793365073</v>
      </c>
      <c r="I49" s="1">
        <v>0.563784884</v>
      </c>
      <c r="J49" s="1">
        <v>96.57441263</v>
      </c>
      <c r="K49" s="1">
        <v>1.60029586</v>
      </c>
      <c r="L49" s="1">
        <v>0.1598017947</v>
      </c>
      <c r="M49" s="1">
        <v>1.66548972</v>
      </c>
      <c r="N49" s="1">
        <v>98.71385387</v>
      </c>
      <c r="O49" s="1">
        <v>0.7944652371</v>
      </c>
      <c r="P49" s="1">
        <v>0.4916808925</v>
      </c>
      <c r="Q49" s="1">
        <v>0.0</v>
      </c>
      <c r="R49" s="2">
        <f t="shared" si="2"/>
        <v>17</v>
      </c>
    </row>
    <row r="50">
      <c r="A50" s="1" t="s">
        <v>70</v>
      </c>
      <c r="B50" s="1" t="s">
        <v>27</v>
      </c>
      <c r="C50" s="1">
        <f t="shared" si="1"/>
        <v>4</v>
      </c>
      <c r="D50" s="1">
        <v>625.9760132</v>
      </c>
      <c r="E50" s="1">
        <v>91.4529953</v>
      </c>
      <c r="F50" s="1">
        <v>99.87993254</v>
      </c>
      <c r="G50" s="1">
        <v>0.0</v>
      </c>
      <c r="H50" s="1">
        <v>0.1200674649</v>
      </c>
      <c r="I50" s="1">
        <v>0.0</v>
      </c>
      <c r="J50" s="1">
        <v>98.5952381</v>
      </c>
      <c r="K50" s="1">
        <v>0.0</v>
      </c>
      <c r="L50" s="1">
        <v>1.404761905</v>
      </c>
      <c r="M50" s="1">
        <v>0.0</v>
      </c>
      <c r="N50" s="1">
        <v>100.0</v>
      </c>
      <c r="O50" s="1">
        <v>0.0</v>
      </c>
      <c r="P50" s="1">
        <v>0.0</v>
      </c>
      <c r="Q50" s="1">
        <v>0.0</v>
      </c>
      <c r="R50" s="2">
        <f t="shared" si="2"/>
        <v>17</v>
      </c>
    </row>
    <row r="51">
      <c r="A51" s="1" t="s">
        <v>71</v>
      </c>
      <c r="B51" s="1" t="s">
        <v>30</v>
      </c>
      <c r="C51" s="1">
        <f t="shared" si="1"/>
        <v>3</v>
      </c>
      <c r="D51" s="1">
        <v>628.0620117</v>
      </c>
      <c r="E51" s="1">
        <v>67.48800659</v>
      </c>
      <c r="F51" s="1">
        <v>98.85691652</v>
      </c>
      <c r="G51" s="1">
        <v>0.5454788204</v>
      </c>
      <c r="H51" s="1">
        <v>0.592312011</v>
      </c>
      <c r="I51" s="1">
        <v>0.005292650894</v>
      </c>
      <c r="J51" s="1">
        <v>98.16188754</v>
      </c>
      <c r="K51" s="1">
        <v>0.0</v>
      </c>
      <c r="L51" s="1">
        <v>1.821833386</v>
      </c>
      <c r="M51" s="1">
        <v>0.01627906977</v>
      </c>
      <c r="N51" s="1">
        <v>99.19173959</v>
      </c>
      <c r="O51" s="1">
        <v>0.8082604128</v>
      </c>
      <c r="P51" s="1">
        <v>0.0</v>
      </c>
      <c r="Q51" s="1">
        <v>0.0</v>
      </c>
      <c r="R51" s="2">
        <f t="shared" si="2"/>
        <v>17</v>
      </c>
    </row>
    <row r="52">
      <c r="A52" s="1" t="s">
        <v>72</v>
      </c>
      <c r="B52" s="1" t="s">
        <v>27</v>
      </c>
      <c r="C52" s="1">
        <f t="shared" si="1"/>
        <v>4</v>
      </c>
      <c r="D52" s="1">
        <v>649.34198</v>
      </c>
      <c r="E52" s="1">
        <v>100.0</v>
      </c>
      <c r="F52" s="1">
        <v>100.0</v>
      </c>
      <c r="G52" s="1">
        <v>0.0</v>
      </c>
      <c r="H52" s="1">
        <v>0.0</v>
      </c>
      <c r="I52" s="1">
        <v>0.0</v>
      </c>
      <c r="J52" s="1" t="s">
        <v>19</v>
      </c>
      <c r="K52" s="1" t="s">
        <v>19</v>
      </c>
      <c r="L52" s="1" t="s">
        <v>19</v>
      </c>
      <c r="M52" s="1" t="s">
        <v>19</v>
      </c>
      <c r="N52" s="1">
        <v>100.0</v>
      </c>
      <c r="O52" s="1">
        <v>0.0</v>
      </c>
      <c r="P52" s="1">
        <v>0.0</v>
      </c>
      <c r="Q52" s="1">
        <v>0.0</v>
      </c>
      <c r="R52" s="2">
        <f t="shared" si="2"/>
        <v>17</v>
      </c>
    </row>
    <row r="53">
      <c r="A53" s="1" t="s">
        <v>73</v>
      </c>
      <c r="B53" s="1" t="s">
        <v>50</v>
      </c>
      <c r="C53" s="1">
        <f t="shared" si="1"/>
        <v>2</v>
      </c>
      <c r="D53" s="1">
        <v>686.8779907</v>
      </c>
      <c r="E53" s="1">
        <v>24.67000008</v>
      </c>
      <c r="F53" s="1">
        <v>67.30102554</v>
      </c>
      <c r="G53" s="1">
        <v>5.79547831</v>
      </c>
      <c r="H53" s="1">
        <v>21.26784313</v>
      </c>
      <c r="I53" s="1">
        <v>5.635653025</v>
      </c>
      <c r="J53" s="1">
        <v>59.40526749</v>
      </c>
      <c r="K53" s="1">
        <v>6.528523649</v>
      </c>
      <c r="L53" s="1">
        <v>26.955911</v>
      </c>
      <c r="M53" s="1">
        <v>7.110297857</v>
      </c>
      <c r="N53" s="1">
        <v>91.41077689</v>
      </c>
      <c r="O53" s="1">
        <v>3.557120425</v>
      </c>
      <c r="P53" s="1">
        <v>3.899286137</v>
      </c>
      <c r="Q53" s="1">
        <v>1.132816553</v>
      </c>
      <c r="R53" s="2">
        <f t="shared" si="2"/>
        <v>17</v>
      </c>
    </row>
    <row r="54">
      <c r="A54" s="1" t="s">
        <v>74</v>
      </c>
      <c r="B54" s="1" t="s">
        <v>50</v>
      </c>
      <c r="C54" s="1">
        <f t="shared" si="1"/>
        <v>2</v>
      </c>
      <c r="D54" s="1">
        <v>771.6119995</v>
      </c>
      <c r="E54" s="1">
        <v>42.31599808</v>
      </c>
      <c r="F54" s="1">
        <v>97.31322263</v>
      </c>
      <c r="G54" s="1">
        <v>2.460712607</v>
      </c>
      <c r="H54" s="1">
        <v>0.1764242183</v>
      </c>
      <c r="I54" s="1">
        <v>0.04964054142</v>
      </c>
      <c r="J54" s="1">
        <v>96.73119365</v>
      </c>
      <c r="K54" s="1">
        <v>3.268806351</v>
      </c>
      <c r="L54" s="1">
        <v>0.0</v>
      </c>
      <c r="M54" s="1">
        <v>0.0</v>
      </c>
      <c r="N54" s="1">
        <v>98.10662849</v>
      </c>
      <c r="O54" s="1">
        <v>1.3591415</v>
      </c>
      <c r="P54" s="1">
        <v>0.4169208475</v>
      </c>
      <c r="Q54" s="1">
        <v>0.1173091586</v>
      </c>
      <c r="R54" s="2">
        <f t="shared" si="2"/>
        <v>17</v>
      </c>
    </row>
    <row r="55">
      <c r="A55" s="1" t="s">
        <v>75</v>
      </c>
      <c r="B55" s="1" t="s">
        <v>30</v>
      </c>
      <c r="C55" s="1">
        <f t="shared" si="1"/>
        <v>3</v>
      </c>
      <c r="D55" s="1">
        <v>786.559021</v>
      </c>
      <c r="E55" s="1">
        <v>26.7859993</v>
      </c>
      <c r="F55" s="1">
        <v>95.55480685</v>
      </c>
      <c r="G55" s="1">
        <v>1.205244408</v>
      </c>
      <c r="H55" s="1">
        <v>1.143069849</v>
      </c>
      <c r="I55" s="1">
        <v>2.096878897</v>
      </c>
      <c r="J55" s="1">
        <v>93.9284905</v>
      </c>
      <c r="K55" s="1">
        <v>1.646193862</v>
      </c>
      <c r="L55" s="1">
        <v>1.561274833</v>
      </c>
      <c r="M55" s="1">
        <v>2.864040809</v>
      </c>
      <c r="N55" s="1">
        <v>100.0</v>
      </c>
      <c r="O55" s="1">
        <v>0.0</v>
      </c>
      <c r="P55" s="1">
        <v>0.0</v>
      </c>
      <c r="Q55" s="1">
        <v>0.0</v>
      </c>
      <c r="R55" s="2">
        <f t="shared" si="2"/>
        <v>17</v>
      </c>
    </row>
    <row r="56">
      <c r="A56" s="1" t="s">
        <v>76</v>
      </c>
      <c r="B56" s="1" t="s">
        <v>19</v>
      </c>
      <c r="C56" s="1">
        <f t="shared" si="1"/>
        <v>0</v>
      </c>
      <c r="D56" s="1">
        <v>895.3079834</v>
      </c>
      <c r="E56" s="1">
        <v>99.65900421</v>
      </c>
      <c r="F56" s="1">
        <v>100.0</v>
      </c>
      <c r="G56" s="1">
        <v>0.0</v>
      </c>
      <c r="H56" s="1">
        <v>0.0</v>
      </c>
      <c r="I56" s="1">
        <v>0.0</v>
      </c>
      <c r="J56" s="1" t="s">
        <v>19</v>
      </c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1" t="s">
        <v>19</v>
      </c>
      <c r="Q56" s="1" t="s">
        <v>19</v>
      </c>
      <c r="R56" s="2">
        <f t="shared" si="2"/>
        <v>17</v>
      </c>
    </row>
    <row r="57">
      <c r="A57" s="1" t="s">
        <v>77</v>
      </c>
      <c r="B57" s="1" t="s">
        <v>30</v>
      </c>
      <c r="C57" s="1">
        <f t="shared" si="1"/>
        <v>3</v>
      </c>
      <c r="D57" s="1">
        <v>896.4439697</v>
      </c>
      <c r="E57" s="1">
        <v>57.24700546</v>
      </c>
      <c r="F57" s="1">
        <v>94.30106524</v>
      </c>
      <c r="G57" s="1">
        <v>0.0</v>
      </c>
      <c r="H57" s="1">
        <v>3.318602766</v>
      </c>
      <c r="I57" s="1">
        <v>2.380331999</v>
      </c>
      <c r="J57" s="1">
        <v>89.08802405</v>
      </c>
      <c r="K57" s="1">
        <v>0.0</v>
      </c>
      <c r="L57" s="1">
        <v>5.759897938</v>
      </c>
      <c r="M57" s="1">
        <v>5.152078012</v>
      </c>
      <c r="N57" s="1">
        <v>98.19424406</v>
      </c>
      <c r="O57" s="1">
        <v>0.0</v>
      </c>
      <c r="P57" s="1">
        <v>1.495409344</v>
      </c>
      <c r="Q57" s="1">
        <v>0.3103465922</v>
      </c>
      <c r="R57" s="2">
        <f t="shared" si="2"/>
        <v>17</v>
      </c>
    </row>
    <row r="58">
      <c r="A58" s="1" t="s">
        <v>78</v>
      </c>
      <c r="B58" s="1" t="s">
        <v>50</v>
      </c>
      <c r="C58" s="1">
        <f t="shared" si="1"/>
        <v>2</v>
      </c>
      <c r="D58" s="1">
        <v>988.0020142</v>
      </c>
      <c r="E58" s="1">
        <v>78.06199646</v>
      </c>
      <c r="F58" s="1">
        <v>76.04992021</v>
      </c>
      <c r="G58" s="1">
        <v>14.7574817</v>
      </c>
      <c r="H58" s="1">
        <v>7.015876051</v>
      </c>
      <c r="I58" s="1">
        <v>2.176722038</v>
      </c>
      <c r="J58" s="1">
        <v>47.28073293</v>
      </c>
      <c r="K58" s="1">
        <v>12.06161014</v>
      </c>
      <c r="L58" s="1">
        <v>30.73550468</v>
      </c>
      <c r="M58" s="1">
        <v>9.922152249</v>
      </c>
      <c r="N58" s="1">
        <v>84.13501493</v>
      </c>
      <c r="O58" s="1">
        <v>15.51511107</v>
      </c>
      <c r="P58" s="1">
        <v>0.3498740029</v>
      </c>
      <c r="Q58" s="1">
        <v>0.0</v>
      </c>
      <c r="R58" s="2">
        <f t="shared" si="2"/>
        <v>17</v>
      </c>
    </row>
    <row r="59">
      <c r="A59" s="1" t="s">
        <v>79</v>
      </c>
      <c r="B59" s="1" t="s">
        <v>50</v>
      </c>
      <c r="C59" s="1">
        <f t="shared" si="1"/>
        <v>2</v>
      </c>
      <c r="D59" s="1">
        <v>1160.16394</v>
      </c>
      <c r="E59" s="1">
        <v>24.17100143</v>
      </c>
      <c r="F59" s="1">
        <v>70.75307095</v>
      </c>
      <c r="G59" s="1">
        <v>9.507067163</v>
      </c>
      <c r="H59" s="1">
        <v>9.835567931</v>
      </c>
      <c r="I59" s="1">
        <v>9.904293959</v>
      </c>
      <c r="J59" s="1">
        <v>62.46644874</v>
      </c>
      <c r="K59" s="1">
        <v>12.29969513</v>
      </c>
      <c r="L59" s="1">
        <v>12.45046093</v>
      </c>
      <c r="M59" s="1">
        <v>12.78339519</v>
      </c>
      <c r="N59" s="1">
        <v>96.74976305</v>
      </c>
      <c r="O59" s="1">
        <v>0.7460644731</v>
      </c>
      <c r="P59" s="1">
        <v>1.632164244</v>
      </c>
      <c r="Q59" s="1">
        <v>0.8720082294</v>
      </c>
      <c r="R59" s="2">
        <f t="shared" si="2"/>
        <v>17</v>
      </c>
    </row>
    <row r="60">
      <c r="A60" s="1" t="s">
        <v>80</v>
      </c>
      <c r="B60" s="1" t="s">
        <v>27</v>
      </c>
      <c r="C60" s="1">
        <f t="shared" si="1"/>
        <v>4</v>
      </c>
      <c r="D60" s="1">
        <v>1207.360962</v>
      </c>
      <c r="E60" s="1">
        <v>66.82099915</v>
      </c>
      <c r="F60" s="1">
        <v>99.76517318</v>
      </c>
      <c r="G60" s="1">
        <v>0.0</v>
      </c>
      <c r="H60" s="1">
        <v>0.2348268167</v>
      </c>
      <c r="I60" s="1">
        <v>0.0</v>
      </c>
      <c r="J60" s="1">
        <v>99.84576172</v>
      </c>
      <c r="K60" s="1">
        <v>0.0</v>
      </c>
      <c r="L60" s="1">
        <v>0.1542382836</v>
      </c>
      <c r="M60" s="1">
        <v>0.0</v>
      </c>
      <c r="N60" s="1">
        <v>99.72515812</v>
      </c>
      <c r="O60" s="1">
        <v>0.0</v>
      </c>
      <c r="P60" s="1">
        <v>0.2748418825</v>
      </c>
      <c r="Q60" s="1">
        <v>0.0</v>
      </c>
      <c r="R60" s="2">
        <f t="shared" si="2"/>
        <v>17</v>
      </c>
    </row>
    <row r="61">
      <c r="A61" s="1" t="s">
        <v>81</v>
      </c>
      <c r="B61" s="1" t="s">
        <v>30</v>
      </c>
      <c r="C61" s="1">
        <f t="shared" si="1"/>
        <v>3</v>
      </c>
      <c r="D61" s="1">
        <v>1271.766968</v>
      </c>
      <c r="E61" s="1">
        <v>40.75999832</v>
      </c>
      <c r="F61" s="1">
        <v>99.8662547</v>
      </c>
      <c r="G61" s="1">
        <v>0.0</v>
      </c>
      <c r="H61" s="1">
        <v>0.1337453014</v>
      </c>
      <c r="I61" s="1">
        <v>0.0</v>
      </c>
      <c r="J61" s="1">
        <v>99.82768234</v>
      </c>
      <c r="K61" s="1">
        <v>0.0</v>
      </c>
      <c r="L61" s="1">
        <v>0.1723176618</v>
      </c>
      <c r="M61" s="1">
        <v>0.0</v>
      </c>
      <c r="N61" s="1">
        <v>99.92231522</v>
      </c>
      <c r="O61" s="1">
        <v>0.0</v>
      </c>
      <c r="P61" s="1">
        <v>0.07768478119</v>
      </c>
      <c r="Q61" s="1">
        <v>0.0</v>
      </c>
      <c r="R61" s="2">
        <f t="shared" si="2"/>
        <v>17</v>
      </c>
    </row>
    <row r="62">
      <c r="A62" s="1" t="s">
        <v>82</v>
      </c>
      <c r="B62" s="1" t="s">
        <v>50</v>
      </c>
      <c r="C62" s="1">
        <f t="shared" si="1"/>
        <v>2</v>
      </c>
      <c r="D62" s="1">
        <v>1318.442017</v>
      </c>
      <c r="E62" s="1">
        <v>31.31999969</v>
      </c>
      <c r="F62" s="1">
        <v>85.4956012</v>
      </c>
      <c r="G62" s="1">
        <v>1.88586597</v>
      </c>
      <c r="H62" s="1">
        <v>8.360029397</v>
      </c>
      <c r="I62" s="1">
        <v>4.258503433</v>
      </c>
      <c r="J62" s="1">
        <v>80.48779562</v>
      </c>
      <c r="K62" s="1">
        <v>2.049364675</v>
      </c>
      <c r="L62" s="1">
        <v>11.26233968</v>
      </c>
      <c r="M62" s="1">
        <v>6.200500018</v>
      </c>
      <c r="N62" s="1">
        <v>96.47695792</v>
      </c>
      <c r="O62" s="1">
        <v>1.527338152</v>
      </c>
      <c r="P62" s="1">
        <v>1.995703929</v>
      </c>
      <c r="Q62" s="1">
        <v>0.0</v>
      </c>
      <c r="R62" s="2">
        <f t="shared" si="2"/>
        <v>17</v>
      </c>
    </row>
    <row r="63">
      <c r="A63" s="1" t="s">
        <v>83</v>
      </c>
      <c r="B63" s="1" t="s">
        <v>27</v>
      </c>
      <c r="C63" s="1">
        <f t="shared" si="1"/>
        <v>4</v>
      </c>
      <c r="D63" s="1">
        <v>1326.53894</v>
      </c>
      <c r="E63" s="1">
        <v>69.22900391</v>
      </c>
      <c r="F63" s="1">
        <v>99.59078178</v>
      </c>
      <c r="G63" s="1">
        <v>0.0</v>
      </c>
      <c r="H63" s="1">
        <v>0.4092182232</v>
      </c>
      <c r="I63" s="1">
        <v>0.0</v>
      </c>
      <c r="J63" s="1" t="s">
        <v>19</v>
      </c>
      <c r="K63" s="1" t="s">
        <v>19</v>
      </c>
      <c r="L63" s="1" t="s">
        <v>19</v>
      </c>
      <c r="M63" s="1" t="s">
        <v>19</v>
      </c>
      <c r="N63" s="1">
        <v>99.98545421</v>
      </c>
      <c r="O63" s="1">
        <v>0.0</v>
      </c>
      <c r="P63" s="1">
        <v>0.01454579307</v>
      </c>
      <c r="Q63" s="1">
        <v>0.0</v>
      </c>
      <c r="R63" s="2">
        <f t="shared" si="2"/>
        <v>17</v>
      </c>
    </row>
    <row r="64">
      <c r="A64" s="1" t="s">
        <v>84</v>
      </c>
      <c r="B64" s="1" t="s">
        <v>27</v>
      </c>
      <c r="C64" s="1">
        <f t="shared" si="1"/>
        <v>4</v>
      </c>
      <c r="D64" s="1">
        <v>1399.490967</v>
      </c>
      <c r="E64" s="1">
        <v>53.2140007</v>
      </c>
      <c r="F64" s="1">
        <v>98.87517077</v>
      </c>
      <c r="G64" s="1">
        <v>1.124829231</v>
      </c>
      <c r="H64" s="1">
        <v>0.0</v>
      </c>
      <c r="I64" s="1">
        <v>0.0</v>
      </c>
      <c r="J64" s="1" t="s">
        <v>19</v>
      </c>
      <c r="K64" s="1" t="s">
        <v>19</v>
      </c>
      <c r="L64" s="1" t="s">
        <v>19</v>
      </c>
      <c r="M64" s="1" t="s">
        <v>19</v>
      </c>
      <c r="N64" s="1" t="s">
        <v>19</v>
      </c>
      <c r="O64" s="1" t="s">
        <v>19</v>
      </c>
      <c r="P64" s="1" t="s">
        <v>19</v>
      </c>
      <c r="Q64" s="1" t="s">
        <v>19</v>
      </c>
      <c r="R64" s="2">
        <f t="shared" si="2"/>
        <v>17</v>
      </c>
    </row>
    <row r="65">
      <c r="A65" s="1" t="s">
        <v>85</v>
      </c>
      <c r="B65" s="1" t="s">
        <v>27</v>
      </c>
      <c r="C65" s="1">
        <f t="shared" si="1"/>
        <v>4</v>
      </c>
      <c r="D65" s="1">
        <v>1701.583008</v>
      </c>
      <c r="E65" s="1">
        <v>89.50600433</v>
      </c>
      <c r="F65" s="1">
        <v>100.0</v>
      </c>
      <c r="G65" s="1">
        <v>0.0</v>
      </c>
      <c r="H65" s="1">
        <v>0.0</v>
      </c>
      <c r="I65" s="1">
        <v>0.0</v>
      </c>
      <c r="J65" s="1" t="s">
        <v>19</v>
      </c>
      <c r="K65" s="1" t="s">
        <v>19</v>
      </c>
      <c r="L65" s="1" t="s">
        <v>19</v>
      </c>
      <c r="M65" s="1" t="s">
        <v>19</v>
      </c>
      <c r="N65" s="1" t="s">
        <v>19</v>
      </c>
      <c r="O65" s="1" t="s">
        <v>19</v>
      </c>
      <c r="P65" s="1" t="s">
        <v>19</v>
      </c>
      <c r="Q65" s="1" t="s">
        <v>19</v>
      </c>
      <c r="R65" s="2">
        <f t="shared" si="2"/>
        <v>17</v>
      </c>
    </row>
    <row r="66">
      <c r="A66" s="1" t="s">
        <v>86</v>
      </c>
      <c r="B66" s="1" t="s">
        <v>27</v>
      </c>
      <c r="C66" s="1">
        <f t="shared" si="1"/>
        <v>4</v>
      </c>
      <c r="D66" s="1">
        <v>1886.202026</v>
      </c>
      <c r="E66" s="1">
        <v>68.31500244</v>
      </c>
      <c r="F66" s="1">
        <v>98.78260115</v>
      </c>
      <c r="G66" s="1">
        <v>0.6823007424</v>
      </c>
      <c r="H66" s="1">
        <v>0.5350981037</v>
      </c>
      <c r="I66" s="1">
        <v>0.0</v>
      </c>
      <c r="J66" s="1">
        <v>98.57922314</v>
      </c>
      <c r="K66" s="1">
        <v>0.0</v>
      </c>
      <c r="L66" s="1">
        <v>1.42077686</v>
      </c>
      <c r="M66" s="1">
        <v>0.0</v>
      </c>
      <c r="N66" s="1">
        <v>98.87692469</v>
      </c>
      <c r="O66" s="1">
        <v>0.9987568151</v>
      </c>
      <c r="P66" s="1">
        <v>0.1243184908</v>
      </c>
      <c r="Q66" s="1">
        <v>0.0</v>
      </c>
      <c r="R66" s="2">
        <f t="shared" si="2"/>
        <v>17</v>
      </c>
    </row>
    <row r="67">
      <c r="A67" s="1" t="s">
        <v>87</v>
      </c>
      <c r="B67" s="1" t="s">
        <v>88</v>
      </c>
      <c r="C67" s="1">
        <f t="shared" si="1"/>
        <v>1</v>
      </c>
      <c r="D67" s="1">
        <v>1967.998047</v>
      </c>
      <c r="E67" s="1">
        <v>44.19599915</v>
      </c>
      <c r="F67" s="1">
        <v>59.01691221</v>
      </c>
      <c r="G67" s="1">
        <v>14.03457137</v>
      </c>
      <c r="H67" s="1">
        <v>26.6263769</v>
      </c>
      <c r="I67" s="1">
        <v>0.3221395192</v>
      </c>
      <c r="J67" s="1">
        <v>49.8319053</v>
      </c>
      <c r="K67" s="1">
        <v>9.285773026</v>
      </c>
      <c r="L67" s="1">
        <v>40.31645129</v>
      </c>
      <c r="M67" s="1">
        <v>0.5658703845</v>
      </c>
      <c r="N67" s="1">
        <v>70.61434791</v>
      </c>
      <c r="O67" s="1">
        <v>20.03063358</v>
      </c>
      <c r="P67" s="1">
        <v>9.340625284</v>
      </c>
      <c r="Q67" s="1">
        <v>0.01439322693</v>
      </c>
      <c r="R67" s="2">
        <f t="shared" si="2"/>
        <v>17</v>
      </c>
    </row>
    <row r="68">
      <c r="A68" s="1" t="s">
        <v>89</v>
      </c>
      <c r="B68" s="1" t="s">
        <v>27</v>
      </c>
      <c r="C68" s="1">
        <f t="shared" si="1"/>
        <v>4</v>
      </c>
      <c r="D68" s="1">
        <v>2078.931885</v>
      </c>
      <c r="E68" s="1">
        <v>55.11800385</v>
      </c>
      <c r="F68" s="1">
        <v>99.5</v>
      </c>
      <c r="G68" s="1">
        <v>0.0</v>
      </c>
      <c r="H68" s="1">
        <v>0.5</v>
      </c>
      <c r="I68" s="1">
        <v>0.0</v>
      </c>
      <c r="J68" s="1" t="s">
        <v>19</v>
      </c>
      <c r="K68" s="1" t="s">
        <v>19</v>
      </c>
      <c r="L68" s="1" t="s">
        <v>19</v>
      </c>
      <c r="M68" s="1" t="s">
        <v>19</v>
      </c>
      <c r="N68" s="1" t="s">
        <v>19</v>
      </c>
      <c r="O68" s="1" t="s">
        <v>19</v>
      </c>
      <c r="P68" s="1" t="s">
        <v>19</v>
      </c>
      <c r="Q68" s="1" t="s">
        <v>19</v>
      </c>
      <c r="R68" s="2">
        <f t="shared" si="2"/>
        <v>17</v>
      </c>
    </row>
    <row r="69">
      <c r="A69" s="1" t="s">
        <v>90</v>
      </c>
      <c r="B69" s="1" t="s">
        <v>30</v>
      </c>
      <c r="C69" s="1">
        <f t="shared" si="1"/>
        <v>3</v>
      </c>
      <c r="D69" s="1">
        <v>2083.379883</v>
      </c>
      <c r="E69" s="1">
        <v>58.48199844</v>
      </c>
      <c r="F69" s="1">
        <v>97.74281579</v>
      </c>
      <c r="G69" s="1">
        <v>1.63499414</v>
      </c>
      <c r="H69" s="1">
        <v>0.5742284762</v>
      </c>
      <c r="I69" s="1">
        <v>0.04796159706</v>
      </c>
      <c r="J69" s="1">
        <v>97.46871457</v>
      </c>
      <c r="K69" s="1">
        <v>1.505202232</v>
      </c>
      <c r="L69" s="1">
        <v>0.9105631982</v>
      </c>
      <c r="M69" s="1">
        <v>0.11552</v>
      </c>
      <c r="N69" s="1">
        <v>97.93740299</v>
      </c>
      <c r="O69" s="1">
        <v>1.727136954</v>
      </c>
      <c r="P69" s="1">
        <v>0.3354600563</v>
      </c>
      <c r="Q69" s="1">
        <v>0.0</v>
      </c>
      <c r="R69" s="2">
        <f t="shared" si="2"/>
        <v>17</v>
      </c>
    </row>
    <row r="70">
      <c r="A70" s="1" t="s">
        <v>91</v>
      </c>
      <c r="B70" s="1" t="s">
        <v>50</v>
      </c>
      <c r="C70" s="1">
        <f t="shared" si="1"/>
        <v>2</v>
      </c>
      <c r="D70" s="1">
        <v>2142.251953</v>
      </c>
      <c r="E70" s="1">
        <v>29.02799988</v>
      </c>
      <c r="F70" s="1">
        <v>72.17603927</v>
      </c>
      <c r="G70" s="1">
        <v>10.40592597</v>
      </c>
      <c r="H70" s="1">
        <v>12.21725464</v>
      </c>
      <c r="I70" s="1">
        <v>5.200780116</v>
      </c>
      <c r="J70" s="1">
        <v>63.65035482</v>
      </c>
      <c r="K70" s="1">
        <v>13.55843013</v>
      </c>
      <c r="L70" s="1">
        <v>15.73132479</v>
      </c>
      <c r="M70" s="1">
        <v>7.059890254</v>
      </c>
      <c r="N70" s="1">
        <v>93.02090855</v>
      </c>
      <c r="O70" s="1">
        <v>2.698211997</v>
      </c>
      <c r="P70" s="1">
        <v>3.625530038</v>
      </c>
      <c r="Q70" s="1">
        <v>0.65534942</v>
      </c>
      <c r="R70" s="2">
        <f t="shared" si="2"/>
        <v>17</v>
      </c>
    </row>
    <row r="71">
      <c r="A71" s="1" t="s">
        <v>92</v>
      </c>
      <c r="B71" s="1" t="s">
        <v>30</v>
      </c>
      <c r="C71" s="1">
        <f t="shared" si="1"/>
        <v>3</v>
      </c>
      <c r="D71" s="1">
        <v>2225.728027</v>
      </c>
      <c r="E71" s="1">
        <v>90.09200287</v>
      </c>
      <c r="F71" s="1">
        <v>85.3419306</v>
      </c>
      <c r="G71" s="1">
        <v>7.735263103</v>
      </c>
      <c r="H71" s="1">
        <v>6.922808357</v>
      </c>
      <c r="I71" s="1" t="s">
        <v>19</v>
      </c>
      <c r="J71" s="1">
        <v>44.74588901</v>
      </c>
      <c r="K71" s="1">
        <v>10.51114859</v>
      </c>
      <c r="L71" s="1">
        <v>44.7429624</v>
      </c>
      <c r="M71" s="1" t="s">
        <v>19</v>
      </c>
      <c r="N71" s="1">
        <v>89.80653917</v>
      </c>
      <c r="O71" s="1">
        <v>7.42998076</v>
      </c>
      <c r="P71" s="1">
        <v>2.763480072</v>
      </c>
      <c r="Q71" s="1" t="s">
        <v>19</v>
      </c>
      <c r="R71" s="2">
        <f t="shared" si="2"/>
        <v>17</v>
      </c>
    </row>
    <row r="72">
      <c r="A72" s="1" t="s">
        <v>93</v>
      </c>
      <c r="B72" s="1" t="s">
        <v>30</v>
      </c>
      <c r="C72" s="1">
        <f t="shared" si="1"/>
        <v>3</v>
      </c>
      <c r="D72" s="1">
        <v>2351.625</v>
      </c>
      <c r="E72" s="1">
        <v>70.8769989</v>
      </c>
      <c r="F72" s="1">
        <v>92.21356307</v>
      </c>
      <c r="G72" s="1">
        <v>4.72303897</v>
      </c>
      <c r="H72" s="1">
        <v>1.732526476</v>
      </c>
      <c r="I72" s="1">
        <v>1.330871481</v>
      </c>
      <c r="J72" s="1">
        <v>79.04372386</v>
      </c>
      <c r="K72" s="1">
        <v>15.15494718</v>
      </c>
      <c r="L72" s="1">
        <v>1.596119156</v>
      </c>
      <c r="M72" s="1">
        <v>4.20520981</v>
      </c>
      <c r="N72" s="1">
        <v>97.62498058</v>
      </c>
      <c r="O72" s="1">
        <v>0.4366200322</v>
      </c>
      <c r="P72" s="1">
        <v>1.788579159</v>
      </c>
      <c r="Q72" s="1">
        <v>0.1498202281</v>
      </c>
      <c r="R72" s="2">
        <f t="shared" si="2"/>
        <v>17</v>
      </c>
    </row>
    <row r="73">
      <c r="A73" s="1" t="s">
        <v>94</v>
      </c>
      <c r="B73" s="1" t="s">
        <v>88</v>
      </c>
      <c r="C73" s="1">
        <f t="shared" si="1"/>
        <v>1</v>
      </c>
      <c r="D73" s="1">
        <v>2416.664063</v>
      </c>
      <c r="E73" s="1">
        <v>62.58199692</v>
      </c>
      <c r="F73" s="1">
        <v>80.94040714</v>
      </c>
      <c r="G73" s="1">
        <v>8.597391391</v>
      </c>
      <c r="H73" s="1">
        <v>10.35285207</v>
      </c>
      <c r="I73" s="1">
        <v>0.1093493927</v>
      </c>
      <c r="J73" s="1">
        <v>69.18852321</v>
      </c>
      <c r="K73" s="1">
        <v>16.49783239</v>
      </c>
      <c r="L73" s="1">
        <v>14.24376547</v>
      </c>
      <c r="M73" s="1">
        <v>0.0698789368</v>
      </c>
      <c r="N73" s="1">
        <v>87.96690427</v>
      </c>
      <c r="O73" s="1">
        <v>3.873689522</v>
      </c>
      <c r="P73" s="1">
        <v>8.026457278</v>
      </c>
      <c r="Q73" s="1">
        <v>0.1329489253</v>
      </c>
      <c r="R73" s="2">
        <f t="shared" si="2"/>
        <v>17</v>
      </c>
    </row>
    <row r="74">
      <c r="A74" s="1" t="s">
        <v>95</v>
      </c>
      <c r="B74" s="1" t="s">
        <v>30</v>
      </c>
      <c r="C74" s="1">
        <f t="shared" si="1"/>
        <v>3</v>
      </c>
      <c r="D74" s="1">
        <v>2540.916016</v>
      </c>
      <c r="E74" s="1">
        <v>52.03300095</v>
      </c>
      <c r="F74" s="1">
        <v>84.27003628</v>
      </c>
      <c r="G74" s="1">
        <v>7.08762751</v>
      </c>
      <c r="H74" s="1">
        <v>3.740143722</v>
      </c>
      <c r="I74" s="1">
        <v>4.902192485</v>
      </c>
      <c r="J74" s="1">
        <v>71.25616743</v>
      </c>
      <c r="K74" s="1">
        <v>11.97218925</v>
      </c>
      <c r="L74" s="1">
        <v>7.081803759</v>
      </c>
      <c r="M74" s="1">
        <v>9.689839563</v>
      </c>
      <c r="N74" s="1">
        <v>96.26696535</v>
      </c>
      <c r="O74" s="1">
        <v>2.584758965</v>
      </c>
      <c r="P74" s="1">
        <v>0.6596102638</v>
      </c>
      <c r="Q74" s="1">
        <v>0.4886654211</v>
      </c>
      <c r="R74" s="2">
        <f t="shared" si="2"/>
        <v>17</v>
      </c>
    </row>
    <row r="75">
      <c r="A75" s="1" t="s">
        <v>96</v>
      </c>
      <c r="B75" s="1" t="s">
        <v>27</v>
      </c>
      <c r="C75" s="1">
        <f t="shared" si="1"/>
        <v>4</v>
      </c>
      <c r="D75" s="1">
        <v>2722.291016</v>
      </c>
      <c r="E75" s="1">
        <v>68.04599762</v>
      </c>
      <c r="F75" s="1">
        <v>98.01334724</v>
      </c>
      <c r="G75" s="1">
        <v>0.0</v>
      </c>
      <c r="H75" s="1">
        <v>1.98665276</v>
      </c>
      <c r="I75" s="1">
        <v>0.0</v>
      </c>
      <c r="J75" s="1">
        <v>93.78278023</v>
      </c>
      <c r="K75" s="1">
        <v>0.0</v>
      </c>
      <c r="L75" s="1">
        <v>6.217219771</v>
      </c>
      <c r="M75" s="1">
        <v>0.0</v>
      </c>
      <c r="N75" s="1">
        <v>100.0</v>
      </c>
      <c r="O75" s="1">
        <v>0.0</v>
      </c>
      <c r="P75" s="1">
        <v>0.0</v>
      </c>
      <c r="Q75" s="1">
        <v>0.0</v>
      </c>
      <c r="R75" s="2">
        <f t="shared" si="2"/>
        <v>17</v>
      </c>
    </row>
    <row r="76">
      <c r="A76" s="1" t="s">
        <v>97</v>
      </c>
      <c r="B76" s="1" t="s">
        <v>27</v>
      </c>
      <c r="C76" s="1">
        <f t="shared" si="1"/>
        <v>4</v>
      </c>
      <c r="D76" s="1">
        <v>2860.840088</v>
      </c>
      <c r="E76" s="1">
        <v>93.58100128</v>
      </c>
      <c r="F76" s="1">
        <v>100.0</v>
      </c>
      <c r="G76" s="1">
        <v>0.0</v>
      </c>
      <c r="H76" s="1">
        <v>0.0</v>
      </c>
      <c r="I76" s="1">
        <v>0.0</v>
      </c>
      <c r="J76" s="1" t="s">
        <v>19</v>
      </c>
      <c r="K76" s="1" t="s">
        <v>19</v>
      </c>
      <c r="L76" s="1" t="s">
        <v>19</v>
      </c>
      <c r="M76" s="1" t="s">
        <v>19</v>
      </c>
      <c r="N76" s="1" t="s">
        <v>19</v>
      </c>
      <c r="O76" s="1" t="s">
        <v>19</v>
      </c>
      <c r="P76" s="1" t="s">
        <v>19</v>
      </c>
      <c r="Q76" s="1" t="s">
        <v>19</v>
      </c>
      <c r="R76" s="2">
        <f t="shared" si="2"/>
        <v>17</v>
      </c>
    </row>
    <row r="77">
      <c r="A77" s="1" t="s">
        <v>98</v>
      </c>
      <c r="B77" s="1" t="s">
        <v>30</v>
      </c>
      <c r="C77" s="1">
        <f t="shared" si="1"/>
        <v>3</v>
      </c>
      <c r="D77" s="1">
        <v>2877.800049</v>
      </c>
      <c r="E77" s="1">
        <v>62.11199951</v>
      </c>
      <c r="F77" s="1">
        <v>95.06803883</v>
      </c>
      <c r="G77" s="1">
        <v>1.884656092</v>
      </c>
      <c r="H77" s="1">
        <v>3.047305081</v>
      </c>
      <c r="I77" s="1">
        <v>0.0</v>
      </c>
      <c r="J77" s="1">
        <v>94.09135806</v>
      </c>
      <c r="K77" s="1">
        <v>2.305264955</v>
      </c>
      <c r="L77" s="1">
        <v>3.603376986</v>
      </c>
      <c r="M77" s="1">
        <v>0.0</v>
      </c>
      <c r="N77" s="1">
        <v>95.66380912</v>
      </c>
      <c r="O77" s="1">
        <v>1.62808683</v>
      </c>
      <c r="P77" s="1">
        <v>2.708104054</v>
      </c>
      <c r="Q77" s="1">
        <v>0.0</v>
      </c>
      <c r="R77" s="2">
        <f t="shared" si="2"/>
        <v>17</v>
      </c>
    </row>
    <row r="78">
      <c r="A78" s="1" t="s">
        <v>99</v>
      </c>
      <c r="B78" s="1" t="s">
        <v>27</v>
      </c>
      <c r="C78" s="1">
        <f t="shared" si="1"/>
        <v>4</v>
      </c>
      <c r="D78" s="1">
        <v>2881.060059</v>
      </c>
      <c r="E78" s="1">
        <v>99.23500061</v>
      </c>
      <c r="F78" s="1">
        <v>99.56810194</v>
      </c>
      <c r="G78" s="1">
        <v>0.0</v>
      </c>
      <c r="H78" s="1">
        <v>0.4318980637</v>
      </c>
      <c r="I78" s="1">
        <v>0.0</v>
      </c>
      <c r="J78" s="1" t="s">
        <v>19</v>
      </c>
      <c r="K78" s="1" t="s">
        <v>19</v>
      </c>
      <c r="L78" s="1" t="s">
        <v>19</v>
      </c>
      <c r="M78" s="1" t="s">
        <v>19</v>
      </c>
      <c r="N78" s="1" t="s">
        <v>19</v>
      </c>
      <c r="O78" s="1" t="s">
        <v>19</v>
      </c>
      <c r="P78" s="1" t="s">
        <v>19</v>
      </c>
      <c r="Q78" s="1" t="s">
        <v>19</v>
      </c>
      <c r="R78" s="2">
        <f t="shared" si="2"/>
        <v>17</v>
      </c>
    </row>
    <row r="79">
      <c r="A79" s="1" t="s">
        <v>100</v>
      </c>
      <c r="B79" s="1" t="s">
        <v>30</v>
      </c>
      <c r="C79" s="1">
        <f t="shared" si="1"/>
        <v>3</v>
      </c>
      <c r="D79" s="1">
        <v>2961.160889</v>
      </c>
      <c r="E79" s="1">
        <v>56.31100082</v>
      </c>
      <c r="F79" s="1">
        <v>91.0299445</v>
      </c>
      <c r="G79" s="1">
        <v>5.367570914</v>
      </c>
      <c r="H79" s="1">
        <v>1.864010203</v>
      </c>
      <c r="I79" s="1">
        <v>1.738474379</v>
      </c>
      <c r="J79" s="1">
        <v>85.39991216</v>
      </c>
      <c r="K79" s="1">
        <v>8.490737371</v>
      </c>
      <c r="L79" s="1">
        <v>2.568971895</v>
      </c>
      <c r="M79" s="1">
        <v>3.540378574</v>
      </c>
      <c r="N79" s="1">
        <v>95.39801591</v>
      </c>
      <c r="O79" s="1">
        <v>2.944456223</v>
      </c>
      <c r="P79" s="1">
        <v>1.317064322</v>
      </c>
      <c r="Q79" s="1">
        <v>0.34046355</v>
      </c>
      <c r="R79" s="2">
        <f t="shared" si="2"/>
        <v>17</v>
      </c>
    </row>
    <row r="80">
      <c r="A80" s="1" t="s">
        <v>101</v>
      </c>
      <c r="B80" s="1" t="s">
        <v>30</v>
      </c>
      <c r="C80" s="1">
        <f t="shared" si="1"/>
        <v>3</v>
      </c>
      <c r="D80" s="1">
        <v>2963.233887</v>
      </c>
      <c r="E80" s="1">
        <v>63.31299973</v>
      </c>
      <c r="F80" s="1">
        <v>99.97118069</v>
      </c>
      <c r="G80" s="1">
        <v>0.0</v>
      </c>
      <c r="H80" s="1">
        <v>0.02881930801</v>
      </c>
      <c r="I80" s="1">
        <v>0.0</v>
      </c>
      <c r="J80" s="1">
        <v>100.0</v>
      </c>
      <c r="K80" s="1">
        <v>0.0</v>
      </c>
      <c r="L80" s="1">
        <v>0.0</v>
      </c>
      <c r="M80" s="1">
        <v>0.0</v>
      </c>
      <c r="N80" s="1">
        <v>99.95448122</v>
      </c>
      <c r="O80" s="1">
        <v>0.0</v>
      </c>
      <c r="P80" s="1">
        <v>0.04551878364</v>
      </c>
      <c r="Q80" s="1">
        <v>0.0</v>
      </c>
      <c r="R80" s="2">
        <f t="shared" si="2"/>
        <v>17</v>
      </c>
    </row>
    <row r="81">
      <c r="A81" s="1" t="s">
        <v>102</v>
      </c>
      <c r="B81" s="1" t="s">
        <v>50</v>
      </c>
      <c r="C81" s="1">
        <f t="shared" si="1"/>
        <v>2</v>
      </c>
      <c r="D81" s="1">
        <v>3278.291992</v>
      </c>
      <c r="E81" s="1">
        <v>68.65699768</v>
      </c>
      <c r="F81" s="1">
        <v>85.49562527</v>
      </c>
      <c r="G81" s="1">
        <v>2.14642893</v>
      </c>
      <c r="H81" s="1">
        <v>6.633366714</v>
      </c>
      <c r="I81" s="1">
        <v>5.724579081</v>
      </c>
      <c r="J81" s="1">
        <v>61.07075114</v>
      </c>
      <c r="K81" s="1">
        <v>3.084170572</v>
      </c>
      <c r="L81" s="1">
        <v>17.58078116</v>
      </c>
      <c r="M81" s="1">
        <v>18.26429713</v>
      </c>
      <c r="N81" s="1">
        <v>96.64596558</v>
      </c>
      <c r="O81" s="1">
        <v>1.718335079</v>
      </c>
      <c r="P81" s="1">
        <v>1.635699341</v>
      </c>
      <c r="Q81" s="1">
        <v>0.0</v>
      </c>
      <c r="R81" s="2">
        <f t="shared" si="2"/>
        <v>17</v>
      </c>
    </row>
    <row r="82">
      <c r="A82" s="1" t="s">
        <v>103</v>
      </c>
      <c r="B82" s="1" t="s">
        <v>30</v>
      </c>
      <c r="C82" s="1">
        <f t="shared" si="1"/>
        <v>3</v>
      </c>
      <c r="D82" s="1">
        <v>3280.814941</v>
      </c>
      <c r="E82" s="1">
        <v>49.02000046</v>
      </c>
      <c r="F82" s="1">
        <v>96.11389762</v>
      </c>
      <c r="G82" s="1">
        <v>3.823663938</v>
      </c>
      <c r="H82" s="1">
        <v>0.06243843752</v>
      </c>
      <c r="I82" s="1">
        <v>0.0</v>
      </c>
      <c r="J82" s="1">
        <v>97.33333333</v>
      </c>
      <c r="K82" s="1">
        <v>2.666666667</v>
      </c>
      <c r="L82" s="1">
        <v>0.0</v>
      </c>
      <c r="M82" s="1">
        <v>0.0</v>
      </c>
      <c r="N82" s="1">
        <v>94.8457044</v>
      </c>
      <c r="O82" s="1">
        <v>5.026922206</v>
      </c>
      <c r="P82" s="1">
        <v>0.1273733928</v>
      </c>
      <c r="Q82" s="1">
        <v>0.0</v>
      </c>
      <c r="R82" s="2">
        <f t="shared" si="2"/>
        <v>17</v>
      </c>
    </row>
    <row r="83">
      <c r="A83" s="1" t="s">
        <v>104</v>
      </c>
      <c r="B83" s="1" t="s">
        <v>27</v>
      </c>
      <c r="C83" s="1">
        <f t="shared" si="1"/>
        <v>4</v>
      </c>
      <c r="D83" s="1">
        <v>3473.727051</v>
      </c>
      <c r="E83" s="1">
        <v>95.51499939</v>
      </c>
      <c r="F83" s="1">
        <v>99.49575756</v>
      </c>
      <c r="G83" s="1">
        <v>0.5042424412</v>
      </c>
      <c r="H83" s="1">
        <v>0.0</v>
      </c>
      <c r="I83" s="1">
        <v>0.0</v>
      </c>
      <c r="J83" s="1">
        <v>95.30083</v>
      </c>
      <c r="K83" s="1">
        <v>4.69917</v>
      </c>
      <c r="L83" s="1">
        <v>0.0</v>
      </c>
      <c r="M83" s="1">
        <v>0.0</v>
      </c>
      <c r="N83" s="1">
        <v>99.69273444</v>
      </c>
      <c r="O83" s="1">
        <v>0.3072655617</v>
      </c>
      <c r="P83" s="1">
        <v>0.0</v>
      </c>
      <c r="Q83" s="1">
        <v>0.0</v>
      </c>
      <c r="R83" s="2">
        <f t="shared" si="2"/>
        <v>17</v>
      </c>
    </row>
    <row r="84">
      <c r="A84" s="1" t="s">
        <v>105</v>
      </c>
      <c r="B84" s="1" t="s">
        <v>30</v>
      </c>
      <c r="C84" s="1">
        <f t="shared" si="1"/>
        <v>3</v>
      </c>
      <c r="D84" s="1">
        <v>3989.175049</v>
      </c>
      <c r="E84" s="1">
        <v>59.4529953</v>
      </c>
      <c r="F84" s="1">
        <v>97.3481397</v>
      </c>
      <c r="G84" s="1">
        <v>0.0</v>
      </c>
      <c r="H84" s="1">
        <v>2.632761379</v>
      </c>
      <c r="I84" s="1">
        <v>0.01909892327</v>
      </c>
      <c r="J84" s="1">
        <v>94.2718842</v>
      </c>
      <c r="K84" s="1">
        <v>0.0</v>
      </c>
      <c r="L84" s="1">
        <v>5.703923618</v>
      </c>
      <c r="M84" s="1">
        <v>0.02419218345</v>
      </c>
      <c r="N84" s="1">
        <v>99.44615394</v>
      </c>
      <c r="O84" s="1">
        <v>0.0</v>
      </c>
      <c r="P84" s="1">
        <v>0.538220742</v>
      </c>
      <c r="Q84" s="1">
        <v>0.01562531586</v>
      </c>
      <c r="R84" s="2">
        <f t="shared" si="2"/>
        <v>17</v>
      </c>
    </row>
    <row r="85">
      <c r="A85" s="1" t="s">
        <v>106</v>
      </c>
      <c r="B85" s="1" t="s">
        <v>30</v>
      </c>
      <c r="C85" s="1">
        <f t="shared" si="1"/>
        <v>3</v>
      </c>
      <c r="D85" s="1">
        <v>4033.962891</v>
      </c>
      <c r="E85" s="1">
        <v>42.84900284</v>
      </c>
      <c r="F85" s="1">
        <v>90.56996224</v>
      </c>
      <c r="G85" s="1">
        <v>1.519776762</v>
      </c>
      <c r="H85" s="1">
        <v>7.910260997</v>
      </c>
      <c r="I85" s="1">
        <v>0.0</v>
      </c>
      <c r="J85" s="1">
        <v>85.48103812</v>
      </c>
      <c r="K85" s="1">
        <v>1.52256302</v>
      </c>
      <c r="L85" s="1">
        <v>12.99639886</v>
      </c>
      <c r="M85" s="1">
        <v>0.0</v>
      </c>
      <c r="N85" s="1">
        <v>97.35744448</v>
      </c>
      <c r="O85" s="1">
        <v>1.516060408</v>
      </c>
      <c r="P85" s="1">
        <v>1.126495111</v>
      </c>
      <c r="Q85" s="1">
        <v>0.0</v>
      </c>
      <c r="R85" s="2">
        <f t="shared" si="2"/>
        <v>17</v>
      </c>
    </row>
    <row r="86">
      <c r="A86" s="1" t="s">
        <v>107</v>
      </c>
      <c r="B86" s="1" t="s">
        <v>27</v>
      </c>
      <c r="C86" s="1">
        <f t="shared" si="1"/>
        <v>4</v>
      </c>
      <c r="D86" s="1">
        <v>4105.268066</v>
      </c>
      <c r="E86" s="1">
        <v>57.55299759</v>
      </c>
      <c r="F86" s="1" t="s">
        <v>19</v>
      </c>
      <c r="G86" s="1" t="s">
        <v>19</v>
      </c>
      <c r="H86" s="1" t="s">
        <v>19</v>
      </c>
      <c r="I86" s="1" t="s">
        <v>19</v>
      </c>
      <c r="J86" s="1" t="s">
        <v>19</v>
      </c>
      <c r="K86" s="1" t="s">
        <v>19</v>
      </c>
      <c r="L86" s="1" t="s">
        <v>19</v>
      </c>
      <c r="M86" s="1" t="s">
        <v>19</v>
      </c>
      <c r="N86" s="1">
        <v>100.0</v>
      </c>
      <c r="O86" s="1">
        <v>0.0</v>
      </c>
      <c r="P86" s="1">
        <v>0.0</v>
      </c>
      <c r="Q86" s="1">
        <v>0.0</v>
      </c>
      <c r="R86" s="2">
        <f t="shared" si="2"/>
        <v>17</v>
      </c>
    </row>
    <row r="87">
      <c r="A87" s="1" t="s">
        <v>108</v>
      </c>
      <c r="B87" s="1" t="s">
        <v>27</v>
      </c>
      <c r="C87" s="1">
        <f t="shared" si="1"/>
        <v>4</v>
      </c>
      <c r="D87" s="1">
        <v>4270.562988</v>
      </c>
      <c r="E87" s="1">
        <v>100.0</v>
      </c>
      <c r="F87" s="1">
        <v>100.0</v>
      </c>
      <c r="G87" s="1">
        <v>0.0</v>
      </c>
      <c r="H87" s="1">
        <v>0.0</v>
      </c>
      <c r="I87" s="1">
        <v>0.0</v>
      </c>
      <c r="J87" s="1" t="s">
        <v>19</v>
      </c>
      <c r="K87" s="1" t="s">
        <v>19</v>
      </c>
      <c r="L87" s="1" t="s">
        <v>19</v>
      </c>
      <c r="M87" s="1" t="s">
        <v>19</v>
      </c>
      <c r="N87" s="1" t="s">
        <v>19</v>
      </c>
      <c r="O87" s="1" t="s">
        <v>19</v>
      </c>
      <c r="P87" s="1" t="s">
        <v>19</v>
      </c>
      <c r="Q87" s="1" t="s">
        <v>19</v>
      </c>
      <c r="R87" s="2">
        <f t="shared" si="2"/>
        <v>17</v>
      </c>
    </row>
    <row r="88">
      <c r="A88" s="1" t="s">
        <v>109</v>
      </c>
      <c r="B88" s="1" t="s">
        <v>27</v>
      </c>
      <c r="C88" s="1">
        <f t="shared" si="1"/>
        <v>4</v>
      </c>
      <c r="D88" s="1">
        <v>4314.768066</v>
      </c>
      <c r="E88" s="1">
        <v>68.41400146</v>
      </c>
      <c r="F88" s="1">
        <v>94.37254436</v>
      </c>
      <c r="G88" s="1">
        <v>1.873480592</v>
      </c>
      <c r="H88" s="1">
        <v>2.262304247</v>
      </c>
      <c r="I88" s="1">
        <v>1.491670799</v>
      </c>
      <c r="J88" s="1">
        <v>86.32308326</v>
      </c>
      <c r="K88" s="1">
        <v>1.791982583</v>
      </c>
      <c r="L88" s="1">
        <v>7.162364342</v>
      </c>
      <c r="M88" s="1">
        <v>4.722569811</v>
      </c>
      <c r="N88" s="1">
        <v>98.08889267</v>
      </c>
      <c r="O88" s="1">
        <v>1.911107333</v>
      </c>
      <c r="P88" s="1">
        <v>0.0</v>
      </c>
      <c r="Q88" s="1">
        <v>0.0</v>
      </c>
      <c r="R88" s="2">
        <f t="shared" si="2"/>
        <v>17</v>
      </c>
    </row>
    <row r="89">
      <c r="A89" s="1" t="s">
        <v>110</v>
      </c>
      <c r="B89" s="1" t="s">
        <v>50</v>
      </c>
      <c r="C89" s="1">
        <f t="shared" si="1"/>
        <v>2</v>
      </c>
      <c r="D89" s="1">
        <v>4649.660156</v>
      </c>
      <c r="E89" s="1">
        <v>55.32699585</v>
      </c>
      <c r="F89" s="1">
        <v>71.68104923</v>
      </c>
      <c r="G89" s="1">
        <v>13.47689193</v>
      </c>
      <c r="H89" s="1">
        <v>14.82032681</v>
      </c>
      <c r="I89" s="1">
        <v>0.02173203433</v>
      </c>
      <c r="J89" s="1">
        <v>49.9113389</v>
      </c>
      <c r="K89" s="1">
        <v>18.49039689</v>
      </c>
      <c r="L89" s="1">
        <v>31.5496173</v>
      </c>
      <c r="M89" s="1">
        <v>0.04864690722</v>
      </c>
      <c r="N89" s="1">
        <v>89.25869465</v>
      </c>
      <c r="O89" s="1">
        <v>9.428808083</v>
      </c>
      <c r="P89" s="1">
        <v>1.31249727</v>
      </c>
      <c r="Q89" s="1">
        <v>0.0</v>
      </c>
      <c r="R89" s="2">
        <f t="shared" si="2"/>
        <v>17</v>
      </c>
    </row>
    <row r="90">
      <c r="A90" s="1" t="s">
        <v>111</v>
      </c>
      <c r="B90" s="1" t="s">
        <v>27</v>
      </c>
      <c r="C90" s="1">
        <f t="shared" si="1"/>
        <v>4</v>
      </c>
      <c r="D90" s="1">
        <v>4822.23291</v>
      </c>
      <c r="E90" s="1">
        <v>86.6989975</v>
      </c>
      <c r="F90" s="1">
        <v>100.0000013</v>
      </c>
      <c r="G90" s="1">
        <v>0.0</v>
      </c>
      <c r="H90" s="1">
        <v>0.0</v>
      </c>
      <c r="I90" s="1">
        <v>0.0</v>
      </c>
      <c r="J90" s="1">
        <v>100.0</v>
      </c>
      <c r="K90" s="1">
        <v>0.0</v>
      </c>
      <c r="L90" s="1">
        <v>0.0</v>
      </c>
      <c r="M90" s="1">
        <v>0.0</v>
      </c>
      <c r="N90" s="1">
        <v>100.0</v>
      </c>
      <c r="O90" s="1">
        <v>0.0</v>
      </c>
      <c r="P90" s="1">
        <v>0.0</v>
      </c>
      <c r="Q90" s="1">
        <v>0.0</v>
      </c>
      <c r="R90" s="2">
        <f t="shared" si="2"/>
        <v>17</v>
      </c>
    </row>
    <row r="91">
      <c r="A91" s="1" t="s">
        <v>112</v>
      </c>
      <c r="B91" s="1" t="s">
        <v>88</v>
      </c>
      <c r="C91" s="1">
        <f t="shared" si="1"/>
        <v>1</v>
      </c>
      <c r="D91" s="1">
        <v>4829.76416</v>
      </c>
      <c r="E91" s="1">
        <v>42.19799805</v>
      </c>
      <c r="F91" s="1">
        <v>37.20240205</v>
      </c>
      <c r="G91" s="1">
        <v>25.68237348</v>
      </c>
      <c r="H91" s="1">
        <v>33.53911377</v>
      </c>
      <c r="I91" s="1">
        <v>3.576110708</v>
      </c>
      <c r="J91" s="1">
        <v>28.10659415</v>
      </c>
      <c r="K91" s="1">
        <v>19.4058899</v>
      </c>
      <c r="L91" s="1">
        <v>46.37307301</v>
      </c>
      <c r="M91" s="1">
        <v>6.114442944</v>
      </c>
      <c r="N91" s="1">
        <v>49.66166495</v>
      </c>
      <c r="O91" s="1">
        <v>34.27978009</v>
      </c>
      <c r="P91" s="1">
        <v>15.95940214</v>
      </c>
      <c r="Q91" s="1">
        <v>0.09915281712</v>
      </c>
      <c r="R91" s="2">
        <f t="shared" si="2"/>
        <v>17</v>
      </c>
    </row>
    <row r="92">
      <c r="A92" s="1" t="s">
        <v>113</v>
      </c>
      <c r="B92" s="1" t="s">
        <v>27</v>
      </c>
      <c r="C92" s="1">
        <f t="shared" si="1"/>
        <v>4</v>
      </c>
      <c r="D92" s="1">
        <v>4937.795898</v>
      </c>
      <c r="E92" s="1">
        <v>63.65299988</v>
      </c>
      <c r="F92" s="1">
        <v>97.39970651</v>
      </c>
      <c r="G92" s="1">
        <v>0.0</v>
      </c>
      <c r="H92" s="1">
        <v>2.600293485</v>
      </c>
      <c r="I92" s="1">
        <v>0.0</v>
      </c>
      <c r="J92" s="1">
        <v>98.13492075</v>
      </c>
      <c r="K92" s="1">
        <v>0.0</v>
      </c>
      <c r="L92" s="1">
        <v>1.865079247</v>
      </c>
      <c r="M92" s="1">
        <v>0.0</v>
      </c>
      <c r="N92" s="1">
        <v>96.97988603</v>
      </c>
      <c r="O92" s="1">
        <v>0.0</v>
      </c>
      <c r="P92" s="1">
        <v>3.020113966</v>
      </c>
      <c r="Q92" s="1">
        <v>0.0</v>
      </c>
      <c r="R92" s="2">
        <f t="shared" si="2"/>
        <v>17</v>
      </c>
    </row>
    <row r="93">
      <c r="A93" s="1" t="s">
        <v>114</v>
      </c>
      <c r="B93" s="1" t="s">
        <v>88</v>
      </c>
      <c r="C93" s="1">
        <f t="shared" si="1"/>
        <v>1</v>
      </c>
      <c r="D93" s="1">
        <v>5057.676758</v>
      </c>
      <c r="E93" s="1">
        <v>52.08899689</v>
      </c>
      <c r="F93" s="1">
        <v>75.26179159</v>
      </c>
      <c r="G93" s="1">
        <v>8.700657475</v>
      </c>
      <c r="H93" s="1">
        <v>3.488080869</v>
      </c>
      <c r="I93" s="1">
        <v>12.54947006</v>
      </c>
      <c r="J93" s="1">
        <v>64.10021689</v>
      </c>
      <c r="K93" s="1">
        <v>6.537775797</v>
      </c>
      <c r="L93" s="1">
        <v>3.383709875</v>
      </c>
      <c r="M93" s="1">
        <v>25.97829744</v>
      </c>
      <c r="N93" s="1">
        <v>85.52810963</v>
      </c>
      <c r="O93" s="1">
        <v>10.69005698</v>
      </c>
      <c r="P93" s="1">
        <v>3.58408039</v>
      </c>
      <c r="Q93" s="1">
        <v>0.1977530006</v>
      </c>
      <c r="R93" s="2">
        <f t="shared" si="2"/>
        <v>17</v>
      </c>
    </row>
    <row r="94">
      <c r="A94" s="1" t="s">
        <v>115</v>
      </c>
      <c r="B94" s="1" t="s">
        <v>30</v>
      </c>
      <c r="C94" s="1">
        <f t="shared" si="1"/>
        <v>3</v>
      </c>
      <c r="D94" s="1">
        <v>5094.11377</v>
      </c>
      <c r="E94" s="1">
        <v>80.77099609</v>
      </c>
      <c r="F94" s="1">
        <v>99.81053693</v>
      </c>
      <c r="G94" s="1">
        <v>0.1894594746</v>
      </c>
      <c r="H94" s="1">
        <v>3.594451897E-6</v>
      </c>
      <c r="I94" s="1">
        <v>0.0</v>
      </c>
      <c r="J94" s="1">
        <v>99.64625</v>
      </c>
      <c r="K94" s="1">
        <v>0.35375</v>
      </c>
      <c r="L94" s="1">
        <v>0.0</v>
      </c>
      <c r="M94" s="1">
        <v>0.0</v>
      </c>
      <c r="N94" s="1">
        <v>99.84965286</v>
      </c>
      <c r="O94" s="1">
        <v>0.1503471429</v>
      </c>
      <c r="P94" s="1">
        <v>0.0</v>
      </c>
      <c r="Q94" s="1">
        <v>0.0</v>
      </c>
      <c r="R94" s="2">
        <f t="shared" si="2"/>
        <v>17</v>
      </c>
    </row>
    <row r="95">
      <c r="A95" s="1" t="s">
        <v>116</v>
      </c>
      <c r="B95" s="1" t="s">
        <v>50</v>
      </c>
      <c r="C95" s="1">
        <f t="shared" si="1"/>
        <v>2</v>
      </c>
      <c r="D95" s="1">
        <v>5101.416016</v>
      </c>
      <c r="E95" s="1">
        <v>76.71899414</v>
      </c>
      <c r="F95" s="1">
        <v>97.88039722</v>
      </c>
      <c r="G95" s="1">
        <v>1.029979486</v>
      </c>
      <c r="H95" s="1">
        <v>1.089623295</v>
      </c>
      <c r="I95" s="1" t="s">
        <v>19</v>
      </c>
      <c r="J95" s="1">
        <v>98.71555642</v>
      </c>
      <c r="K95" s="1">
        <v>0.3174006273</v>
      </c>
      <c r="L95" s="1">
        <v>0.9670429576</v>
      </c>
      <c r="M95" s="1" t="s">
        <v>19</v>
      </c>
      <c r="N95" s="1">
        <v>97.62696443</v>
      </c>
      <c r="O95" s="1">
        <v>1.246217358</v>
      </c>
      <c r="P95" s="1">
        <v>1.126818208</v>
      </c>
      <c r="Q95" s="1" t="s">
        <v>19</v>
      </c>
      <c r="R95" s="2">
        <f t="shared" si="2"/>
        <v>17</v>
      </c>
    </row>
    <row r="96">
      <c r="A96" s="1" t="s">
        <v>117</v>
      </c>
      <c r="B96" s="1" t="s">
        <v>27</v>
      </c>
      <c r="C96" s="1">
        <f t="shared" si="1"/>
        <v>4</v>
      </c>
      <c r="D96" s="1">
        <v>5106.62207</v>
      </c>
      <c r="E96" s="1">
        <v>86.27599335</v>
      </c>
      <c r="F96" s="1">
        <v>92.16802469</v>
      </c>
      <c r="G96" s="1">
        <v>7.541419893</v>
      </c>
      <c r="H96" s="1">
        <v>0.2604052036</v>
      </c>
      <c r="I96" s="1">
        <v>0.03015021745</v>
      </c>
      <c r="J96" s="1">
        <v>76.25077991</v>
      </c>
      <c r="K96" s="1">
        <v>21.63212113</v>
      </c>
      <c r="L96" s="1">
        <v>1.897409218</v>
      </c>
      <c r="M96" s="1">
        <v>0.2196897375</v>
      </c>
      <c r="N96" s="1">
        <v>94.7</v>
      </c>
      <c r="O96" s="1">
        <v>5.3</v>
      </c>
      <c r="P96" s="1">
        <v>0.0</v>
      </c>
      <c r="Q96" s="1">
        <v>0.0</v>
      </c>
      <c r="R96" s="2">
        <f t="shared" si="2"/>
        <v>17</v>
      </c>
    </row>
    <row r="97">
      <c r="A97" s="1" t="s">
        <v>118</v>
      </c>
      <c r="B97" s="1" t="s">
        <v>27</v>
      </c>
      <c r="C97" s="1">
        <f t="shared" si="1"/>
        <v>4</v>
      </c>
      <c r="D97" s="1">
        <v>5421.242188</v>
      </c>
      <c r="E97" s="1">
        <v>82.97399139</v>
      </c>
      <c r="F97" s="1">
        <v>99.9999955</v>
      </c>
      <c r="G97" s="1">
        <v>0.0</v>
      </c>
      <c r="H97" s="1">
        <v>4.503407453E-6</v>
      </c>
      <c r="I97" s="1">
        <v>0.0</v>
      </c>
      <c r="J97" s="1">
        <v>100.0</v>
      </c>
      <c r="K97" s="1">
        <v>0.0</v>
      </c>
      <c r="L97" s="1">
        <v>0.0</v>
      </c>
      <c r="M97" s="1">
        <v>0.0</v>
      </c>
      <c r="N97" s="1">
        <v>100.0</v>
      </c>
      <c r="O97" s="1">
        <v>0.0</v>
      </c>
      <c r="P97" s="1">
        <v>0.0</v>
      </c>
      <c r="Q97" s="1">
        <v>0.0</v>
      </c>
      <c r="R97" s="2">
        <f t="shared" si="2"/>
        <v>17</v>
      </c>
    </row>
    <row r="98">
      <c r="A98" s="1" t="s">
        <v>119</v>
      </c>
      <c r="B98" s="1" t="s">
        <v>27</v>
      </c>
      <c r="C98" s="1">
        <f t="shared" si="1"/>
        <v>4</v>
      </c>
      <c r="D98" s="1">
        <v>5459.643066</v>
      </c>
      <c r="E98" s="1">
        <v>53.75999832</v>
      </c>
      <c r="F98" s="1">
        <v>99.78769858</v>
      </c>
      <c r="G98" s="1">
        <v>0.2123014241</v>
      </c>
      <c r="H98" s="1">
        <v>0.0</v>
      </c>
      <c r="I98" s="1">
        <v>0.0</v>
      </c>
      <c r="J98" s="1">
        <v>100.0</v>
      </c>
      <c r="K98" s="1">
        <v>0.0</v>
      </c>
      <c r="L98" s="1">
        <v>0.0</v>
      </c>
      <c r="M98" s="1">
        <v>0.0</v>
      </c>
      <c r="N98" s="1">
        <v>99.60509406</v>
      </c>
      <c r="O98" s="1">
        <v>0.3949059374</v>
      </c>
      <c r="P98" s="1">
        <v>0.0</v>
      </c>
      <c r="Q98" s="1">
        <v>0.0</v>
      </c>
      <c r="R98" s="2">
        <f t="shared" si="2"/>
        <v>17</v>
      </c>
    </row>
    <row r="99">
      <c r="A99" s="1" t="s">
        <v>120</v>
      </c>
      <c r="B99" s="1" t="s">
        <v>50</v>
      </c>
      <c r="C99" s="1">
        <f t="shared" si="1"/>
        <v>2</v>
      </c>
      <c r="D99" s="1">
        <v>5518.091797</v>
      </c>
      <c r="E99" s="1">
        <v>67.82900238</v>
      </c>
      <c r="F99" s="1">
        <v>73.78451158</v>
      </c>
      <c r="G99" s="1">
        <v>10.46117203</v>
      </c>
      <c r="H99" s="1">
        <v>9.559180722</v>
      </c>
      <c r="I99" s="1">
        <v>6.195135664</v>
      </c>
      <c r="J99" s="1">
        <v>45.72441318</v>
      </c>
      <c r="K99" s="1">
        <v>10.6323901</v>
      </c>
      <c r="L99" s="1">
        <v>24.40516973</v>
      </c>
      <c r="M99" s="1">
        <v>19.23802699</v>
      </c>
      <c r="N99" s="1">
        <v>87.09329616</v>
      </c>
      <c r="O99" s="1">
        <v>10.37996439</v>
      </c>
      <c r="P99" s="1">
        <v>2.517789997</v>
      </c>
      <c r="Q99" s="1">
        <v>0.008949452055</v>
      </c>
      <c r="R99" s="2">
        <f t="shared" si="2"/>
        <v>17</v>
      </c>
    </row>
    <row r="100">
      <c r="A100" s="1" t="s">
        <v>121</v>
      </c>
      <c r="B100" s="1" t="s">
        <v>27</v>
      </c>
      <c r="C100" s="1">
        <f t="shared" si="1"/>
        <v>4</v>
      </c>
      <c r="D100" s="1">
        <v>5540.717773</v>
      </c>
      <c r="E100" s="1">
        <v>85.51700592</v>
      </c>
      <c r="F100" s="1">
        <v>100.0000033</v>
      </c>
      <c r="G100" s="1">
        <v>0.0</v>
      </c>
      <c r="H100" s="1">
        <v>0.0</v>
      </c>
      <c r="I100" s="1">
        <v>0.0</v>
      </c>
      <c r="J100" s="1">
        <v>100.0</v>
      </c>
      <c r="K100" s="1">
        <v>0.0</v>
      </c>
      <c r="L100" s="1">
        <v>0.0</v>
      </c>
      <c r="M100" s="1">
        <v>0.0</v>
      </c>
      <c r="N100" s="1">
        <v>100.0</v>
      </c>
      <c r="O100" s="1">
        <v>0.0</v>
      </c>
      <c r="P100" s="1">
        <v>0.0</v>
      </c>
      <c r="Q100" s="1">
        <v>0.0</v>
      </c>
      <c r="R100" s="2">
        <f t="shared" si="2"/>
        <v>17</v>
      </c>
    </row>
    <row r="101">
      <c r="A101" s="1" t="s">
        <v>122</v>
      </c>
      <c r="B101" s="1" t="s">
        <v>27</v>
      </c>
      <c r="C101" s="1">
        <f t="shared" si="1"/>
        <v>4</v>
      </c>
      <c r="D101" s="1">
        <v>5792.203125</v>
      </c>
      <c r="E101" s="1">
        <v>88.11600494</v>
      </c>
      <c r="F101" s="1">
        <v>100.0000011</v>
      </c>
      <c r="G101" s="1">
        <v>0.0</v>
      </c>
      <c r="H101" s="1">
        <v>0.0</v>
      </c>
      <c r="I101" s="1">
        <v>0.0</v>
      </c>
      <c r="J101" s="1">
        <v>100.0</v>
      </c>
      <c r="K101" s="1">
        <v>0.0</v>
      </c>
      <c r="L101" s="1">
        <v>0.0</v>
      </c>
      <c r="M101" s="1">
        <v>0.0</v>
      </c>
      <c r="N101" s="1">
        <v>100.0</v>
      </c>
      <c r="O101" s="1">
        <v>0.0</v>
      </c>
      <c r="P101" s="1">
        <v>0.0</v>
      </c>
      <c r="Q101" s="1">
        <v>0.0</v>
      </c>
      <c r="R101" s="2">
        <f t="shared" si="2"/>
        <v>17</v>
      </c>
    </row>
    <row r="102">
      <c r="A102" s="1" t="s">
        <v>123</v>
      </c>
      <c r="B102" s="1" t="s">
        <v>27</v>
      </c>
      <c r="C102" s="1">
        <f t="shared" si="1"/>
        <v>4</v>
      </c>
      <c r="D102" s="1">
        <v>5850.342773</v>
      </c>
      <c r="E102" s="1">
        <v>100.0</v>
      </c>
      <c r="F102" s="1">
        <v>100.0</v>
      </c>
      <c r="G102" s="1">
        <v>0.0</v>
      </c>
      <c r="H102" s="1">
        <v>0.0</v>
      </c>
      <c r="I102" s="1">
        <v>0.0</v>
      </c>
      <c r="J102" s="1" t="s">
        <v>19</v>
      </c>
      <c r="K102" s="1" t="s">
        <v>19</v>
      </c>
      <c r="L102" s="1" t="s">
        <v>19</v>
      </c>
      <c r="M102" s="1" t="s">
        <v>19</v>
      </c>
      <c r="N102" s="1">
        <v>100.0</v>
      </c>
      <c r="O102" s="1">
        <v>0.0</v>
      </c>
      <c r="P102" s="1">
        <v>0.0</v>
      </c>
      <c r="Q102" s="1">
        <v>0.0</v>
      </c>
      <c r="R102" s="2">
        <f t="shared" si="2"/>
        <v>17</v>
      </c>
    </row>
    <row r="103">
      <c r="A103" s="1" t="s">
        <v>124</v>
      </c>
      <c r="B103" s="1" t="s">
        <v>30</v>
      </c>
      <c r="C103" s="1">
        <f t="shared" si="1"/>
        <v>3</v>
      </c>
      <c r="D103" s="1">
        <v>6031.187012</v>
      </c>
      <c r="E103" s="1">
        <v>52.51600266</v>
      </c>
      <c r="F103" s="1">
        <v>100.0</v>
      </c>
      <c r="G103" s="1">
        <v>0.0</v>
      </c>
      <c r="H103" s="1">
        <v>0.0</v>
      </c>
      <c r="I103" s="1">
        <v>0.0</v>
      </c>
      <c r="J103" s="1">
        <v>100.0</v>
      </c>
      <c r="K103" s="1">
        <v>0.0</v>
      </c>
      <c r="L103" s="1">
        <v>0.0</v>
      </c>
      <c r="M103" s="1">
        <v>0.0</v>
      </c>
      <c r="N103" s="1">
        <v>100.0</v>
      </c>
      <c r="O103" s="1">
        <v>0.0</v>
      </c>
      <c r="P103" s="1">
        <v>0.0</v>
      </c>
      <c r="Q103" s="1">
        <v>0.0</v>
      </c>
      <c r="R103" s="2">
        <f t="shared" si="2"/>
        <v>17</v>
      </c>
    </row>
    <row r="104">
      <c r="A104" s="1" t="s">
        <v>125</v>
      </c>
      <c r="B104" s="1" t="s">
        <v>50</v>
      </c>
      <c r="C104" s="1">
        <f t="shared" si="1"/>
        <v>2</v>
      </c>
      <c r="D104" s="1">
        <v>6486.201172</v>
      </c>
      <c r="E104" s="1">
        <v>73.44400024</v>
      </c>
      <c r="F104" s="1">
        <v>97.94657541</v>
      </c>
      <c r="G104" s="1">
        <v>0.2072632319</v>
      </c>
      <c r="H104" s="1">
        <v>0.3151739969</v>
      </c>
      <c r="I104" s="1">
        <v>1.530987366</v>
      </c>
      <c r="J104" s="1">
        <v>93.45439508</v>
      </c>
      <c r="K104" s="1">
        <v>0.7804762049</v>
      </c>
      <c r="L104" s="1">
        <v>0.0</v>
      </c>
      <c r="M104" s="1">
        <v>5.765128712</v>
      </c>
      <c r="N104" s="1">
        <v>99.57087001</v>
      </c>
      <c r="O104" s="1">
        <v>0.0</v>
      </c>
      <c r="P104" s="1">
        <v>0.4291299944</v>
      </c>
      <c r="Q104" s="1">
        <v>0.0</v>
      </c>
      <c r="R104" s="2">
        <f t="shared" si="2"/>
        <v>17</v>
      </c>
    </row>
    <row r="105">
      <c r="A105" s="1" t="s">
        <v>126</v>
      </c>
      <c r="B105" s="1" t="s">
        <v>19</v>
      </c>
      <c r="C105" s="1">
        <f t="shared" si="1"/>
        <v>0</v>
      </c>
      <c r="D105" s="1">
        <v>6524.190918</v>
      </c>
      <c r="E105" s="1">
        <v>36.85599899</v>
      </c>
      <c r="F105" s="1">
        <v>91.69930522</v>
      </c>
      <c r="G105" s="1">
        <v>1.900734111</v>
      </c>
      <c r="H105" s="1">
        <v>1.8656487</v>
      </c>
      <c r="I105" s="1">
        <v>4.534311965</v>
      </c>
      <c r="J105" s="1">
        <v>87.258429</v>
      </c>
      <c r="K105" s="1">
        <v>2.606070485</v>
      </c>
      <c r="L105" s="1">
        <v>2.954593684</v>
      </c>
      <c r="M105" s="1">
        <v>7.180906832</v>
      </c>
      <c r="N105" s="1">
        <v>99.30769231</v>
      </c>
      <c r="O105" s="1">
        <v>0.6923076923</v>
      </c>
      <c r="P105" s="1">
        <v>0.0</v>
      </c>
      <c r="Q105" s="1">
        <v>0.0</v>
      </c>
      <c r="R105" s="2">
        <f t="shared" si="2"/>
        <v>17</v>
      </c>
    </row>
    <row r="106">
      <c r="A106" s="1" t="s">
        <v>127</v>
      </c>
      <c r="B106" s="1" t="s">
        <v>50</v>
      </c>
      <c r="C106" s="1">
        <f t="shared" si="1"/>
        <v>2</v>
      </c>
      <c r="D106" s="1">
        <v>6624.554199</v>
      </c>
      <c r="E106" s="1">
        <v>59.01200104</v>
      </c>
      <c r="F106" s="1">
        <v>81.7087538</v>
      </c>
      <c r="G106" s="1">
        <v>1.506645682</v>
      </c>
      <c r="H106" s="1">
        <v>13.53053114</v>
      </c>
      <c r="I106" s="1">
        <v>3.254069378</v>
      </c>
      <c r="J106" s="1">
        <v>59.10744663</v>
      </c>
      <c r="K106" s="1">
        <v>3.520974285</v>
      </c>
      <c r="L106" s="1">
        <v>29.78017368</v>
      </c>
      <c r="M106" s="1">
        <v>7.5914054</v>
      </c>
      <c r="N106" s="1">
        <v>97.40695661</v>
      </c>
      <c r="O106" s="1">
        <v>0.1075523143</v>
      </c>
      <c r="P106" s="1">
        <v>2.244007656</v>
      </c>
      <c r="Q106" s="1">
        <v>0.2414834229</v>
      </c>
      <c r="R106" s="2">
        <f t="shared" si="2"/>
        <v>17</v>
      </c>
    </row>
    <row r="107">
      <c r="A107" s="1" t="s">
        <v>128</v>
      </c>
      <c r="B107" s="1" t="s">
        <v>50</v>
      </c>
      <c r="C107" s="1">
        <f t="shared" si="1"/>
        <v>2</v>
      </c>
      <c r="D107" s="1">
        <v>6825.441895</v>
      </c>
      <c r="E107" s="1">
        <v>88.92499542</v>
      </c>
      <c r="F107" s="1">
        <v>92.6</v>
      </c>
      <c r="G107" s="1">
        <v>7.4</v>
      </c>
      <c r="H107" s="1">
        <v>0.0</v>
      </c>
      <c r="I107" s="1">
        <v>0.0</v>
      </c>
      <c r="J107" s="1" t="s">
        <v>19</v>
      </c>
      <c r="K107" s="1" t="s">
        <v>19</v>
      </c>
      <c r="L107" s="1" t="s">
        <v>19</v>
      </c>
      <c r="M107" s="1" t="s">
        <v>19</v>
      </c>
      <c r="N107" s="1" t="s">
        <v>19</v>
      </c>
      <c r="O107" s="1" t="s">
        <v>19</v>
      </c>
      <c r="P107" s="1" t="s">
        <v>19</v>
      </c>
      <c r="Q107" s="1" t="s">
        <v>19</v>
      </c>
      <c r="R107" s="2">
        <f t="shared" si="2"/>
        <v>17</v>
      </c>
    </row>
    <row r="108">
      <c r="A108" s="1" t="s">
        <v>129</v>
      </c>
      <c r="B108" s="1" t="s">
        <v>30</v>
      </c>
      <c r="C108" s="1">
        <f t="shared" si="1"/>
        <v>3</v>
      </c>
      <c r="D108" s="1">
        <v>6871.287109</v>
      </c>
      <c r="E108" s="1">
        <v>80.69100189</v>
      </c>
      <c r="F108" s="1">
        <v>99.8915238</v>
      </c>
      <c r="G108" s="1">
        <v>0.0</v>
      </c>
      <c r="H108" s="1">
        <v>0.1084762012</v>
      </c>
      <c r="I108" s="1">
        <v>0.0</v>
      </c>
      <c r="J108" s="1" t="s">
        <v>19</v>
      </c>
      <c r="K108" s="1" t="s">
        <v>19</v>
      </c>
      <c r="L108" s="1" t="s">
        <v>19</v>
      </c>
      <c r="M108" s="1" t="s">
        <v>19</v>
      </c>
      <c r="N108" s="1" t="s">
        <v>19</v>
      </c>
      <c r="O108" s="1" t="s">
        <v>19</v>
      </c>
      <c r="P108" s="1" t="s">
        <v>19</v>
      </c>
      <c r="Q108" s="1" t="s">
        <v>19</v>
      </c>
      <c r="R108" s="2">
        <f t="shared" si="2"/>
        <v>17</v>
      </c>
    </row>
    <row r="109">
      <c r="A109" s="1" t="s">
        <v>130</v>
      </c>
      <c r="B109" s="1" t="s">
        <v>30</v>
      </c>
      <c r="C109" s="1">
        <f t="shared" si="1"/>
        <v>3</v>
      </c>
      <c r="D109" s="1">
        <v>6948.444824</v>
      </c>
      <c r="E109" s="1">
        <v>75.68599701</v>
      </c>
      <c r="F109" s="1">
        <v>99.01141694</v>
      </c>
      <c r="G109" s="1">
        <v>0.0</v>
      </c>
      <c r="H109" s="1">
        <v>0.9885830607</v>
      </c>
      <c r="I109" s="1">
        <v>0.0</v>
      </c>
      <c r="J109" s="1">
        <v>97.40128797</v>
      </c>
      <c r="K109" s="1">
        <v>0.0</v>
      </c>
      <c r="L109" s="1">
        <v>2.598712031</v>
      </c>
      <c r="M109" s="1">
        <v>0.0</v>
      </c>
      <c r="N109" s="1">
        <v>99.5286704</v>
      </c>
      <c r="O109" s="1">
        <v>0.0</v>
      </c>
      <c r="P109" s="1">
        <v>0.4713296007</v>
      </c>
      <c r="Q109" s="1">
        <v>0.0</v>
      </c>
      <c r="R109" s="2">
        <f t="shared" si="2"/>
        <v>17</v>
      </c>
    </row>
    <row r="110">
      <c r="A110" s="1" t="s">
        <v>131</v>
      </c>
      <c r="B110" s="1" t="s">
        <v>30</v>
      </c>
      <c r="C110" s="1">
        <f t="shared" si="1"/>
        <v>3</v>
      </c>
      <c r="D110" s="1">
        <v>7132.529785</v>
      </c>
      <c r="E110" s="1">
        <v>62.18299484</v>
      </c>
      <c r="F110" s="1">
        <v>99.59346633</v>
      </c>
      <c r="G110" s="1">
        <v>0.4065302439</v>
      </c>
      <c r="H110" s="1">
        <v>3.4229177E-6</v>
      </c>
      <c r="I110" s="1">
        <v>0.0</v>
      </c>
      <c r="J110" s="1">
        <v>99.11122753</v>
      </c>
      <c r="K110" s="1">
        <v>0.8887724684</v>
      </c>
      <c r="L110" s="1">
        <v>0.0</v>
      </c>
      <c r="M110" s="1">
        <v>0.0</v>
      </c>
      <c r="N110" s="1">
        <v>99.88674854</v>
      </c>
      <c r="O110" s="1">
        <v>0.1132514643</v>
      </c>
      <c r="P110" s="1">
        <v>0.0</v>
      </c>
      <c r="Q110" s="1">
        <v>0.0</v>
      </c>
      <c r="R110" s="2">
        <f t="shared" si="2"/>
        <v>17</v>
      </c>
    </row>
    <row r="111">
      <c r="A111" s="1" t="s">
        <v>132</v>
      </c>
      <c r="B111" s="1" t="s">
        <v>50</v>
      </c>
      <c r="C111" s="1">
        <f t="shared" si="1"/>
        <v>2</v>
      </c>
      <c r="D111" s="1">
        <v>7275.556152</v>
      </c>
      <c r="E111" s="1">
        <v>36.29000092</v>
      </c>
      <c r="F111" s="1">
        <v>85.21974318</v>
      </c>
      <c r="G111" s="1">
        <v>3.566857739</v>
      </c>
      <c r="H111" s="1">
        <v>10.62886799</v>
      </c>
      <c r="I111" s="1">
        <v>0.5845310938</v>
      </c>
      <c r="J111" s="1">
        <v>78.47295942</v>
      </c>
      <c r="K111" s="1">
        <v>5.598583786</v>
      </c>
      <c r="L111" s="1">
        <v>15.0109696</v>
      </c>
      <c r="M111" s="1">
        <v>0.9174871957</v>
      </c>
      <c r="N111" s="1">
        <v>97.06426222</v>
      </c>
      <c r="O111" s="1">
        <v>0.0</v>
      </c>
      <c r="P111" s="1">
        <v>2.935737778</v>
      </c>
      <c r="Q111" s="1">
        <v>0.0</v>
      </c>
      <c r="R111" s="2">
        <f t="shared" si="2"/>
        <v>17</v>
      </c>
    </row>
    <row r="112">
      <c r="A112" s="1" t="s">
        <v>133</v>
      </c>
      <c r="B112" s="1" t="s">
        <v>27</v>
      </c>
      <c r="C112" s="1">
        <f t="shared" si="1"/>
        <v>4</v>
      </c>
      <c r="D112" s="1">
        <v>7496.987793</v>
      </c>
      <c r="E112" s="1">
        <v>100.0</v>
      </c>
      <c r="F112" s="1">
        <v>100.0</v>
      </c>
      <c r="G112" s="1">
        <v>0.0</v>
      </c>
      <c r="H112" s="1">
        <v>0.0</v>
      </c>
      <c r="I112" s="1">
        <v>0.0</v>
      </c>
      <c r="J112" s="1" t="s">
        <v>19</v>
      </c>
      <c r="K112" s="1" t="s">
        <v>19</v>
      </c>
      <c r="L112" s="1" t="s">
        <v>19</v>
      </c>
      <c r="M112" s="1" t="s">
        <v>19</v>
      </c>
      <c r="N112" s="1">
        <v>100.0</v>
      </c>
      <c r="O112" s="1">
        <v>0.0</v>
      </c>
      <c r="P112" s="1">
        <v>0.0</v>
      </c>
      <c r="Q112" s="1">
        <v>0.0</v>
      </c>
      <c r="R112" s="2">
        <f t="shared" si="2"/>
        <v>17</v>
      </c>
    </row>
    <row r="113">
      <c r="A113" s="1" t="s">
        <v>134</v>
      </c>
      <c r="B113" s="1" t="s">
        <v>88</v>
      </c>
      <c r="C113" s="1">
        <f t="shared" si="1"/>
        <v>1</v>
      </c>
      <c r="D113" s="1">
        <v>7976.984863</v>
      </c>
      <c r="E113" s="1">
        <v>42.92300034</v>
      </c>
      <c r="F113" s="1">
        <v>63.76628562</v>
      </c>
      <c r="G113" s="1">
        <v>9.023316357</v>
      </c>
      <c r="H113" s="1">
        <v>15.5639457</v>
      </c>
      <c r="I113" s="1">
        <v>11.64645233</v>
      </c>
      <c r="J113" s="1">
        <v>52.75270267</v>
      </c>
      <c r="K113" s="1">
        <v>5.221136889</v>
      </c>
      <c r="L113" s="1">
        <v>23.14294909</v>
      </c>
      <c r="M113" s="1">
        <v>18.88321135</v>
      </c>
      <c r="N113" s="1">
        <v>78.41163766</v>
      </c>
      <c r="O113" s="1">
        <v>14.07927743</v>
      </c>
      <c r="P113" s="1">
        <v>5.485735437</v>
      </c>
      <c r="Q113" s="1">
        <v>2.023349475</v>
      </c>
      <c r="R113" s="2">
        <f t="shared" si="2"/>
        <v>17</v>
      </c>
    </row>
    <row r="114">
      <c r="A114" s="1" t="s">
        <v>135</v>
      </c>
      <c r="B114" s="1" t="s">
        <v>88</v>
      </c>
      <c r="C114" s="1">
        <f t="shared" si="1"/>
        <v>1</v>
      </c>
      <c r="D114" s="1">
        <v>8278.737305</v>
      </c>
      <c r="E114" s="1">
        <v>42.79999924</v>
      </c>
      <c r="F114" s="1">
        <v>68.58372009</v>
      </c>
      <c r="G114" s="1">
        <v>6.065434765</v>
      </c>
      <c r="H114" s="1">
        <v>14.16432245</v>
      </c>
      <c r="I114" s="1">
        <v>11.18652269</v>
      </c>
      <c r="J114" s="1">
        <v>52.11755275</v>
      </c>
      <c r="K114" s="1">
        <v>8.187542019</v>
      </c>
      <c r="L114" s="1">
        <v>20.7910842</v>
      </c>
      <c r="M114" s="1">
        <v>18.90382103</v>
      </c>
      <c r="N114" s="1">
        <v>90.58991001</v>
      </c>
      <c r="O114" s="1">
        <v>3.229348056</v>
      </c>
      <c r="P114" s="1">
        <v>5.307990528</v>
      </c>
      <c r="Q114" s="1">
        <v>0.8727514049</v>
      </c>
      <c r="R114" s="2">
        <f t="shared" si="2"/>
        <v>17</v>
      </c>
    </row>
    <row r="115">
      <c r="A115" s="1" t="s">
        <v>136</v>
      </c>
      <c r="B115" s="1" t="s">
        <v>27</v>
      </c>
      <c r="C115" s="1">
        <f t="shared" si="1"/>
        <v>4</v>
      </c>
      <c r="D115" s="1">
        <v>8654.618164</v>
      </c>
      <c r="E115" s="1">
        <v>73.91500092</v>
      </c>
      <c r="F115" s="1">
        <v>100.0000028</v>
      </c>
      <c r="G115" s="1">
        <v>0.0</v>
      </c>
      <c r="H115" s="1">
        <v>0.0</v>
      </c>
      <c r="I115" s="1">
        <v>0.0</v>
      </c>
      <c r="J115" s="1">
        <v>100.0</v>
      </c>
      <c r="K115" s="1">
        <v>0.0</v>
      </c>
      <c r="L115" s="1">
        <v>0.0</v>
      </c>
      <c r="M115" s="1">
        <v>0.0</v>
      </c>
      <c r="N115" s="1">
        <v>100.0</v>
      </c>
      <c r="O115" s="1">
        <v>0.0</v>
      </c>
      <c r="P115" s="1">
        <v>0.0</v>
      </c>
      <c r="Q115" s="1">
        <v>0.0</v>
      </c>
      <c r="R115" s="2">
        <f t="shared" si="2"/>
        <v>17</v>
      </c>
    </row>
    <row r="116">
      <c r="A116" s="1" t="s">
        <v>137</v>
      </c>
      <c r="B116" s="1" t="s">
        <v>27</v>
      </c>
      <c r="C116" s="1">
        <f t="shared" si="1"/>
        <v>4</v>
      </c>
      <c r="D116" s="1">
        <v>8655.541016</v>
      </c>
      <c r="E116" s="1">
        <v>92.58699799</v>
      </c>
      <c r="F116" s="1">
        <v>100.0</v>
      </c>
      <c r="G116" s="1">
        <v>0.0</v>
      </c>
      <c r="H116" s="1">
        <v>0.0</v>
      </c>
      <c r="I116" s="1">
        <v>0.0</v>
      </c>
      <c r="J116" s="1">
        <v>100.0</v>
      </c>
      <c r="K116" s="1">
        <v>0.0</v>
      </c>
      <c r="L116" s="1">
        <v>0.0</v>
      </c>
      <c r="M116" s="1">
        <v>0.0</v>
      </c>
      <c r="N116" s="1">
        <v>100.0</v>
      </c>
      <c r="O116" s="1">
        <v>0.0</v>
      </c>
      <c r="P116" s="1">
        <v>0.0</v>
      </c>
      <c r="Q116" s="1">
        <v>0.0</v>
      </c>
      <c r="R116" s="2">
        <f t="shared" si="2"/>
        <v>17</v>
      </c>
    </row>
    <row r="117">
      <c r="A117" s="1" t="s">
        <v>138</v>
      </c>
      <c r="B117" s="1" t="s">
        <v>30</v>
      </c>
      <c r="C117" s="1">
        <f t="shared" si="1"/>
        <v>3</v>
      </c>
      <c r="D117" s="1">
        <v>8737.370117</v>
      </c>
      <c r="E117" s="1">
        <v>56.44599915</v>
      </c>
      <c r="F117" s="1">
        <v>95.29552932</v>
      </c>
      <c r="G117" s="1">
        <v>4.244199279</v>
      </c>
      <c r="H117" s="1">
        <v>0.4437204778</v>
      </c>
      <c r="I117" s="1">
        <v>0.01655092647</v>
      </c>
      <c r="J117" s="1">
        <v>95.84497475</v>
      </c>
      <c r="K117" s="1">
        <v>3.545864028</v>
      </c>
      <c r="L117" s="1">
        <v>0.5711602866</v>
      </c>
      <c r="M117" s="1">
        <v>0.03800093141</v>
      </c>
      <c r="N117" s="1">
        <v>94.87156989</v>
      </c>
      <c r="O117" s="1">
        <v>4.783037865</v>
      </c>
      <c r="P117" s="1">
        <v>0.3453922445</v>
      </c>
      <c r="Q117" s="1">
        <v>0.0</v>
      </c>
      <c r="R117" s="2">
        <f t="shared" si="2"/>
        <v>17</v>
      </c>
    </row>
    <row r="118">
      <c r="A118" s="1" t="s">
        <v>139</v>
      </c>
      <c r="B118" s="1" t="s">
        <v>50</v>
      </c>
      <c r="C118" s="1">
        <f t="shared" si="1"/>
        <v>2</v>
      </c>
      <c r="D118" s="1">
        <v>8947.027344</v>
      </c>
      <c r="E118" s="1">
        <v>13.34500027</v>
      </c>
      <c r="F118" s="1">
        <v>45.34401752</v>
      </c>
      <c r="G118" s="1">
        <v>2.128564452</v>
      </c>
      <c r="H118" s="1">
        <v>22.15762495</v>
      </c>
      <c r="I118" s="1">
        <v>30.36979308</v>
      </c>
      <c r="J118" s="1">
        <v>39.07134367</v>
      </c>
      <c r="K118" s="1">
        <v>2.429850293</v>
      </c>
      <c r="L118" s="1">
        <v>24.43180086</v>
      </c>
      <c r="M118" s="1">
        <v>34.06700517</v>
      </c>
      <c r="N118" s="1">
        <v>86.07527164</v>
      </c>
      <c r="O118" s="1">
        <v>0.1721822608</v>
      </c>
      <c r="P118" s="1">
        <v>7.390385564</v>
      </c>
      <c r="Q118" s="1">
        <v>6.362160532</v>
      </c>
      <c r="R118" s="2">
        <f t="shared" si="2"/>
        <v>17</v>
      </c>
    </row>
    <row r="119">
      <c r="A119" s="1" t="s">
        <v>140</v>
      </c>
      <c r="B119" s="1" t="s">
        <v>27</v>
      </c>
      <c r="C119" s="1">
        <f t="shared" si="1"/>
        <v>4</v>
      </c>
      <c r="D119" s="1">
        <v>9006.400391</v>
      </c>
      <c r="E119" s="1">
        <v>58.7480011</v>
      </c>
      <c r="F119" s="1">
        <v>100.0</v>
      </c>
      <c r="G119" s="1">
        <v>0.0</v>
      </c>
      <c r="H119" s="1">
        <v>0.0</v>
      </c>
      <c r="I119" s="1">
        <v>0.0</v>
      </c>
      <c r="J119" s="1">
        <v>100.0</v>
      </c>
      <c r="K119" s="1">
        <v>0.0</v>
      </c>
      <c r="L119" s="1">
        <v>0.0</v>
      </c>
      <c r="M119" s="1">
        <v>0.0</v>
      </c>
      <c r="N119" s="1">
        <v>100.0</v>
      </c>
      <c r="O119" s="1">
        <v>0.0</v>
      </c>
      <c r="P119" s="1">
        <v>0.0</v>
      </c>
      <c r="Q119" s="1">
        <v>0.0</v>
      </c>
      <c r="R119" s="2">
        <f t="shared" si="2"/>
        <v>17</v>
      </c>
    </row>
    <row r="120">
      <c r="A120" s="1" t="s">
        <v>141</v>
      </c>
      <c r="B120" s="1" t="s">
        <v>30</v>
      </c>
      <c r="C120" s="1">
        <f t="shared" si="1"/>
        <v>3</v>
      </c>
      <c r="D120" s="1">
        <v>9449.321289</v>
      </c>
      <c r="E120" s="1">
        <v>79.48300171</v>
      </c>
      <c r="F120" s="1">
        <v>96.53472608</v>
      </c>
      <c r="G120" s="1">
        <v>3.37211955</v>
      </c>
      <c r="H120" s="1">
        <v>0.09315436837</v>
      </c>
      <c r="I120" s="1">
        <v>0.0</v>
      </c>
      <c r="J120" s="1">
        <v>98.56412231</v>
      </c>
      <c r="K120" s="1">
        <v>0.9955971951</v>
      </c>
      <c r="L120" s="1">
        <v>0.4402804931</v>
      </c>
      <c r="M120" s="1">
        <v>0.0</v>
      </c>
      <c r="N120" s="1">
        <v>96.01087362</v>
      </c>
      <c r="O120" s="1">
        <v>3.985572644</v>
      </c>
      <c r="P120" s="1">
        <v>0.003553731977</v>
      </c>
      <c r="Q120" s="1">
        <v>0.0</v>
      </c>
      <c r="R120" s="2">
        <f t="shared" si="2"/>
        <v>17</v>
      </c>
    </row>
    <row r="121">
      <c r="A121" s="1" t="s">
        <v>142</v>
      </c>
      <c r="B121" s="1" t="s">
        <v>50</v>
      </c>
      <c r="C121" s="1">
        <f t="shared" si="1"/>
        <v>2</v>
      </c>
      <c r="D121" s="1">
        <v>9537.641602</v>
      </c>
      <c r="E121" s="1">
        <v>27.50599861</v>
      </c>
      <c r="F121" s="1">
        <v>81.85241502</v>
      </c>
      <c r="G121" s="1">
        <v>2.568363935</v>
      </c>
      <c r="H121" s="1">
        <v>3.421857005</v>
      </c>
      <c r="I121" s="1">
        <v>12.15736404</v>
      </c>
      <c r="J121" s="1">
        <v>76.6435992</v>
      </c>
      <c r="K121" s="1">
        <v>3.207143928</v>
      </c>
      <c r="L121" s="1">
        <v>4.140706948</v>
      </c>
      <c r="M121" s="1">
        <v>16.00854992</v>
      </c>
      <c r="N121" s="1">
        <v>95.58062386</v>
      </c>
      <c r="O121" s="1">
        <v>0.8848144763</v>
      </c>
      <c r="P121" s="1">
        <v>1.527268323</v>
      </c>
      <c r="Q121" s="1">
        <v>2.007293339</v>
      </c>
      <c r="R121" s="2">
        <f t="shared" si="2"/>
        <v>17</v>
      </c>
    </row>
    <row r="122">
      <c r="A122" s="1" t="s">
        <v>143</v>
      </c>
      <c r="B122" s="1" t="s">
        <v>27</v>
      </c>
      <c r="C122" s="1">
        <f t="shared" si="1"/>
        <v>4</v>
      </c>
      <c r="D122" s="1">
        <v>9660.349609</v>
      </c>
      <c r="E122" s="1">
        <v>71.94200134</v>
      </c>
      <c r="F122" s="1">
        <v>99.99999747</v>
      </c>
      <c r="G122" s="1">
        <v>0.0</v>
      </c>
      <c r="H122" s="1">
        <v>2.527244192E-6</v>
      </c>
      <c r="I122" s="1">
        <v>0.0</v>
      </c>
      <c r="J122" s="1">
        <v>100.0</v>
      </c>
      <c r="K122" s="1">
        <v>0.0</v>
      </c>
      <c r="L122" s="1">
        <v>0.0</v>
      </c>
      <c r="M122" s="1">
        <v>0.0</v>
      </c>
      <c r="N122" s="1">
        <v>100.0</v>
      </c>
      <c r="O122" s="1">
        <v>0.0</v>
      </c>
      <c r="P122" s="1">
        <v>0.0</v>
      </c>
      <c r="Q122" s="1">
        <v>0.0</v>
      </c>
      <c r="R122" s="2">
        <f t="shared" si="2"/>
        <v>17</v>
      </c>
    </row>
    <row r="123">
      <c r="A123" s="1" t="s">
        <v>144</v>
      </c>
      <c r="B123" s="1" t="s">
        <v>27</v>
      </c>
      <c r="C123" s="1">
        <f t="shared" si="1"/>
        <v>4</v>
      </c>
      <c r="D123" s="1">
        <v>9890.400391</v>
      </c>
      <c r="E123" s="1">
        <v>87.04799652</v>
      </c>
      <c r="F123" s="1">
        <v>99.965596</v>
      </c>
      <c r="G123" s="1">
        <v>0.0</v>
      </c>
      <c r="H123" s="1">
        <v>0.034404</v>
      </c>
      <c r="I123" s="1">
        <v>0.0</v>
      </c>
      <c r="J123" s="1" t="s">
        <v>19</v>
      </c>
      <c r="K123" s="1" t="s">
        <v>19</v>
      </c>
      <c r="L123" s="1" t="s">
        <v>19</v>
      </c>
      <c r="M123" s="1" t="s">
        <v>19</v>
      </c>
      <c r="N123" s="1" t="s">
        <v>19</v>
      </c>
      <c r="O123" s="1" t="s">
        <v>19</v>
      </c>
      <c r="P123" s="1" t="s">
        <v>19</v>
      </c>
      <c r="Q123" s="1" t="s">
        <v>19</v>
      </c>
      <c r="R123" s="2">
        <f t="shared" si="2"/>
        <v>17</v>
      </c>
    </row>
    <row r="124">
      <c r="A124" s="1" t="s">
        <v>145</v>
      </c>
      <c r="B124" s="1" t="s">
        <v>50</v>
      </c>
      <c r="C124" s="1">
        <f t="shared" si="1"/>
        <v>2</v>
      </c>
      <c r="D124" s="1">
        <v>9904.608398</v>
      </c>
      <c r="E124" s="1">
        <v>58.35899734</v>
      </c>
      <c r="F124" s="1">
        <v>95.68922113</v>
      </c>
      <c r="G124" s="1">
        <v>0.4256206085</v>
      </c>
      <c r="H124" s="1">
        <v>3.885158264</v>
      </c>
      <c r="I124" s="1">
        <v>0.0</v>
      </c>
      <c r="J124" s="1">
        <v>89.87579955</v>
      </c>
      <c r="K124" s="1">
        <v>0.8067095079</v>
      </c>
      <c r="L124" s="1">
        <v>9.317490946</v>
      </c>
      <c r="M124" s="1">
        <v>0.0</v>
      </c>
      <c r="N124" s="1">
        <v>99.83728281</v>
      </c>
      <c r="O124" s="1">
        <v>0.1537015262</v>
      </c>
      <c r="P124" s="1">
        <v>0.009015663296</v>
      </c>
      <c r="Q124" s="1">
        <v>0.0</v>
      </c>
      <c r="R124" s="2">
        <f t="shared" si="2"/>
        <v>17</v>
      </c>
    </row>
    <row r="125">
      <c r="A125" s="1" t="s">
        <v>146</v>
      </c>
      <c r="B125" s="1" t="s">
        <v>27</v>
      </c>
      <c r="C125" s="1">
        <f t="shared" si="1"/>
        <v>4</v>
      </c>
      <c r="D125" s="1">
        <v>10099.26953</v>
      </c>
      <c r="E125" s="1">
        <v>87.97699738</v>
      </c>
      <c r="F125" s="1">
        <v>99.82686763</v>
      </c>
      <c r="G125" s="1">
        <v>0.0</v>
      </c>
      <c r="H125" s="1">
        <v>0.1731323735</v>
      </c>
      <c r="I125" s="1">
        <v>0.0</v>
      </c>
      <c r="J125" s="1">
        <v>99.71937474</v>
      </c>
      <c r="K125" s="1">
        <v>0.0</v>
      </c>
      <c r="L125" s="1">
        <v>0.2806252626</v>
      </c>
      <c r="M125" s="1">
        <v>0.0</v>
      </c>
      <c r="N125" s="1">
        <v>99.84155768</v>
      </c>
      <c r="O125" s="1">
        <v>0.0</v>
      </c>
      <c r="P125" s="1">
        <v>0.1584423157</v>
      </c>
      <c r="Q125" s="1">
        <v>0.0</v>
      </c>
      <c r="R125" s="2">
        <f t="shared" si="2"/>
        <v>17</v>
      </c>
    </row>
    <row r="126">
      <c r="A126" s="1" t="s">
        <v>147</v>
      </c>
      <c r="B126" s="1" t="s">
        <v>30</v>
      </c>
      <c r="C126" s="1">
        <f t="shared" si="1"/>
        <v>3</v>
      </c>
      <c r="D126" s="1">
        <v>10139.1748</v>
      </c>
      <c r="E126" s="1">
        <v>56.39700317</v>
      </c>
      <c r="F126" s="1">
        <v>96.04337613</v>
      </c>
      <c r="G126" s="1">
        <v>1.04278118</v>
      </c>
      <c r="H126" s="1">
        <v>2.913842688</v>
      </c>
      <c r="I126" s="1">
        <v>0.0</v>
      </c>
      <c r="J126" s="1">
        <v>90.92579795</v>
      </c>
      <c r="K126" s="1">
        <v>2.391535671</v>
      </c>
      <c r="L126" s="1">
        <v>6.682666377</v>
      </c>
      <c r="M126" s="1">
        <v>0.0</v>
      </c>
      <c r="N126" s="1">
        <v>100.0</v>
      </c>
      <c r="O126" s="1">
        <v>0.0</v>
      </c>
      <c r="P126" s="1">
        <v>0.0</v>
      </c>
      <c r="Q126" s="1">
        <v>0.0</v>
      </c>
      <c r="R126" s="2">
        <f t="shared" si="2"/>
        <v>17</v>
      </c>
    </row>
    <row r="127">
      <c r="A127" s="1" t="s">
        <v>148</v>
      </c>
      <c r="B127" s="1" t="s">
        <v>27</v>
      </c>
      <c r="C127" s="1">
        <f t="shared" si="1"/>
        <v>4</v>
      </c>
      <c r="D127" s="1">
        <v>10196.70703</v>
      </c>
      <c r="E127" s="1">
        <v>66.30999756</v>
      </c>
      <c r="F127" s="1">
        <v>99.91199367</v>
      </c>
      <c r="G127" s="1">
        <v>0.0</v>
      </c>
      <c r="H127" s="1">
        <v>0.08800633369</v>
      </c>
      <c r="I127" s="1">
        <v>0.0</v>
      </c>
      <c r="J127" s="1">
        <v>99.73877609</v>
      </c>
      <c r="K127" s="1">
        <v>0.0</v>
      </c>
      <c r="L127" s="1">
        <v>0.2612239122</v>
      </c>
      <c r="M127" s="1">
        <v>0.0</v>
      </c>
      <c r="N127" s="1">
        <v>100.0</v>
      </c>
      <c r="O127" s="1">
        <v>0.0</v>
      </c>
      <c r="P127" s="1">
        <v>0.0</v>
      </c>
      <c r="Q127" s="1">
        <v>0.0</v>
      </c>
      <c r="R127" s="2">
        <f t="shared" si="2"/>
        <v>17</v>
      </c>
    </row>
    <row r="128">
      <c r="A128" s="1" t="s">
        <v>149</v>
      </c>
      <c r="B128" s="1" t="s">
        <v>30</v>
      </c>
      <c r="C128" s="1">
        <f t="shared" si="1"/>
        <v>3</v>
      </c>
      <c r="D128" s="1">
        <v>10203.13965</v>
      </c>
      <c r="E128" s="1">
        <v>91.41799927</v>
      </c>
      <c r="F128" s="1">
        <v>98.94030296</v>
      </c>
      <c r="G128" s="1">
        <v>0.1462147369</v>
      </c>
      <c r="H128" s="1">
        <v>0.8536474704</v>
      </c>
      <c r="I128" s="1">
        <v>0.05983483179</v>
      </c>
      <c r="J128" s="1">
        <v>97.31147869</v>
      </c>
      <c r="K128" s="1">
        <v>0.6239465945</v>
      </c>
      <c r="L128" s="1">
        <v>2.024714716</v>
      </c>
      <c r="M128" s="1">
        <v>0.03986</v>
      </c>
      <c r="N128" s="1">
        <v>99.09321259</v>
      </c>
      <c r="O128" s="1">
        <v>0.1013669408</v>
      </c>
      <c r="P128" s="1">
        <v>0.7437104707</v>
      </c>
      <c r="Q128" s="1">
        <v>0.06171</v>
      </c>
      <c r="R128" s="2">
        <f t="shared" si="2"/>
        <v>17</v>
      </c>
    </row>
    <row r="129">
      <c r="A129" s="1" t="s">
        <v>150</v>
      </c>
      <c r="B129" s="1" t="s">
        <v>27</v>
      </c>
      <c r="C129" s="1">
        <f t="shared" si="1"/>
        <v>4</v>
      </c>
      <c r="D129" s="1">
        <v>10423.05566</v>
      </c>
      <c r="E129" s="1">
        <v>79.71500397</v>
      </c>
      <c r="F129" s="1">
        <v>100.0000023</v>
      </c>
      <c r="G129" s="1">
        <v>0.0</v>
      </c>
      <c r="H129" s="1">
        <v>0.0</v>
      </c>
      <c r="I129" s="1">
        <v>0.0</v>
      </c>
      <c r="J129" s="1">
        <v>100.0</v>
      </c>
      <c r="K129" s="1">
        <v>0.0</v>
      </c>
      <c r="L129" s="1">
        <v>0.0</v>
      </c>
      <c r="M129" s="1">
        <v>0.0</v>
      </c>
      <c r="N129" s="1">
        <v>100.0</v>
      </c>
      <c r="O129" s="1">
        <v>0.0</v>
      </c>
      <c r="P129" s="1">
        <v>0.0</v>
      </c>
      <c r="Q129" s="1">
        <v>0.0</v>
      </c>
      <c r="R129" s="2">
        <f t="shared" si="2"/>
        <v>17</v>
      </c>
    </row>
    <row r="130">
      <c r="A130" s="1" t="s">
        <v>151</v>
      </c>
      <c r="B130" s="1" t="s">
        <v>27</v>
      </c>
      <c r="C130" s="1">
        <f t="shared" si="1"/>
        <v>4</v>
      </c>
      <c r="D130" s="1">
        <v>10708.98242</v>
      </c>
      <c r="E130" s="1">
        <v>74.06100464</v>
      </c>
      <c r="F130" s="1">
        <v>99.88059167</v>
      </c>
      <c r="G130" s="1">
        <v>0.0</v>
      </c>
      <c r="H130" s="1">
        <v>0.1194083325</v>
      </c>
      <c r="I130" s="1">
        <v>0.0</v>
      </c>
      <c r="J130" s="1">
        <v>99.8175993</v>
      </c>
      <c r="K130" s="1">
        <v>0.0</v>
      </c>
      <c r="L130" s="1">
        <v>0.1824006965</v>
      </c>
      <c r="M130" s="1">
        <v>0.0</v>
      </c>
      <c r="N130" s="1">
        <v>99.90265093</v>
      </c>
      <c r="O130" s="1">
        <v>0.0</v>
      </c>
      <c r="P130" s="1">
        <v>0.0973490679</v>
      </c>
      <c r="Q130" s="1">
        <v>0.0</v>
      </c>
      <c r="R130" s="2">
        <f t="shared" si="2"/>
        <v>17</v>
      </c>
    </row>
    <row r="131">
      <c r="A131" s="1" t="s">
        <v>152</v>
      </c>
      <c r="B131" s="1" t="s">
        <v>30</v>
      </c>
      <c r="C131" s="1">
        <f t="shared" si="1"/>
        <v>3</v>
      </c>
      <c r="D131" s="1">
        <v>10847.9043</v>
      </c>
      <c r="E131" s="1">
        <v>82.54000092</v>
      </c>
      <c r="F131" s="1">
        <v>96.68681192</v>
      </c>
      <c r="G131" s="1">
        <v>0.4670386504</v>
      </c>
      <c r="H131" s="1">
        <v>1.269428783</v>
      </c>
      <c r="I131" s="1">
        <v>1.576720644</v>
      </c>
      <c r="J131" s="1">
        <v>90.30446437</v>
      </c>
      <c r="K131" s="1">
        <v>1.385315508</v>
      </c>
      <c r="L131" s="1">
        <v>1.115118127</v>
      </c>
      <c r="M131" s="1">
        <v>7.195101991</v>
      </c>
      <c r="N131" s="1">
        <v>98.03689158</v>
      </c>
      <c r="O131" s="1">
        <v>0.2727920359</v>
      </c>
      <c r="P131" s="1">
        <v>1.302073396</v>
      </c>
      <c r="Q131" s="1">
        <v>0.3882429922</v>
      </c>
      <c r="R131" s="2">
        <f t="shared" si="2"/>
        <v>17</v>
      </c>
    </row>
    <row r="132">
      <c r="A132" s="1" t="s">
        <v>153</v>
      </c>
      <c r="B132" s="1" t="s">
        <v>88</v>
      </c>
      <c r="C132" s="1">
        <f t="shared" si="1"/>
        <v>1</v>
      </c>
      <c r="D132" s="1">
        <v>11193.72852</v>
      </c>
      <c r="E132" s="1">
        <v>20.1989994</v>
      </c>
      <c r="F132" s="1">
        <v>40.95092717</v>
      </c>
      <c r="G132" s="1">
        <v>37.42696287</v>
      </c>
      <c r="H132" s="1">
        <v>13.53755519</v>
      </c>
      <c r="I132" s="1">
        <v>8.084554762</v>
      </c>
      <c r="J132" s="1">
        <v>33.59362881</v>
      </c>
      <c r="K132" s="1">
        <v>42.16438068</v>
      </c>
      <c r="L132" s="1">
        <v>14.11109616</v>
      </c>
      <c r="M132" s="1">
        <v>10.13089435</v>
      </c>
      <c r="N132" s="1">
        <v>70.01770445</v>
      </c>
      <c r="O132" s="1">
        <v>18.71066092</v>
      </c>
      <c r="P132" s="1">
        <v>11.27163464</v>
      </c>
      <c r="Q132" s="1">
        <v>0.0</v>
      </c>
      <c r="R132" s="2">
        <f t="shared" si="2"/>
        <v>17</v>
      </c>
    </row>
    <row r="133">
      <c r="A133" s="1" t="s">
        <v>154</v>
      </c>
      <c r="B133" s="1" t="s">
        <v>30</v>
      </c>
      <c r="C133" s="1">
        <f t="shared" si="1"/>
        <v>3</v>
      </c>
      <c r="D133" s="1">
        <v>11326.61621</v>
      </c>
      <c r="E133" s="1">
        <v>77.19400024</v>
      </c>
      <c r="F133" s="1">
        <v>97.00269616</v>
      </c>
      <c r="G133" s="1">
        <v>1.471384542</v>
      </c>
      <c r="H133" s="1">
        <v>1.252811506</v>
      </c>
      <c r="I133" s="1">
        <v>0.2731077963</v>
      </c>
      <c r="J133" s="1">
        <v>94.38665114</v>
      </c>
      <c r="K133" s="1">
        <v>2.591752445</v>
      </c>
      <c r="L133" s="1">
        <v>1.905972935</v>
      </c>
      <c r="M133" s="1">
        <v>1.115623477</v>
      </c>
      <c r="N133" s="1">
        <v>97.77557664</v>
      </c>
      <c r="O133" s="1">
        <v>1.1403859</v>
      </c>
      <c r="P133" s="1">
        <v>1.059840374</v>
      </c>
      <c r="Q133" s="1">
        <v>0.02419708411</v>
      </c>
      <c r="R133" s="2">
        <f t="shared" si="2"/>
        <v>17</v>
      </c>
    </row>
    <row r="134">
      <c r="A134" s="1" t="s">
        <v>155</v>
      </c>
      <c r="B134" s="1" t="s">
        <v>50</v>
      </c>
      <c r="C134" s="1">
        <f t="shared" si="1"/>
        <v>2</v>
      </c>
      <c r="D134" s="1">
        <v>11402.5332</v>
      </c>
      <c r="E134" s="1">
        <v>57.08799744</v>
      </c>
      <c r="F134" s="1">
        <v>66.6953084</v>
      </c>
      <c r="G134" s="1">
        <v>9.814543652</v>
      </c>
      <c r="H134" s="1">
        <v>23.49014795</v>
      </c>
      <c r="I134" s="1">
        <v>0.0</v>
      </c>
      <c r="J134" s="1">
        <v>42.8457001</v>
      </c>
      <c r="K134" s="1">
        <v>13.25598695</v>
      </c>
      <c r="L134" s="1">
        <v>43.89831295</v>
      </c>
      <c r="M134" s="1">
        <v>0.0</v>
      </c>
      <c r="N134" s="1">
        <v>84.62262129</v>
      </c>
      <c r="O134" s="1">
        <v>7.227673879</v>
      </c>
      <c r="P134" s="1">
        <v>8.149704835</v>
      </c>
      <c r="Q134" s="1">
        <v>0.0</v>
      </c>
      <c r="R134" s="2">
        <f t="shared" si="2"/>
        <v>17</v>
      </c>
    </row>
    <row r="135">
      <c r="A135" s="1" t="s">
        <v>156</v>
      </c>
      <c r="B135" s="1" t="s">
        <v>27</v>
      </c>
      <c r="C135" s="1">
        <f t="shared" si="1"/>
        <v>4</v>
      </c>
      <c r="D135" s="1">
        <v>11589.61621</v>
      </c>
      <c r="E135" s="1">
        <v>98.07899475</v>
      </c>
      <c r="F135" s="1">
        <v>99.99999645</v>
      </c>
      <c r="G135" s="1">
        <v>0.0</v>
      </c>
      <c r="H135" s="1">
        <v>3.554796791E-6</v>
      </c>
      <c r="I135" s="1">
        <v>0.0</v>
      </c>
      <c r="J135" s="1">
        <v>100.0</v>
      </c>
      <c r="K135" s="1">
        <v>0.0</v>
      </c>
      <c r="L135" s="1">
        <v>0.0</v>
      </c>
      <c r="M135" s="1">
        <v>0.0</v>
      </c>
      <c r="N135" s="1">
        <v>100.0</v>
      </c>
      <c r="O135" s="1">
        <v>0.0</v>
      </c>
      <c r="P135" s="1">
        <v>0.0</v>
      </c>
      <c r="Q135" s="1">
        <v>0.0</v>
      </c>
      <c r="R135" s="2">
        <f t="shared" si="2"/>
        <v>17</v>
      </c>
    </row>
    <row r="136">
      <c r="A136" s="1" t="s">
        <v>157</v>
      </c>
      <c r="B136" s="1" t="s">
        <v>50</v>
      </c>
      <c r="C136" s="1">
        <f t="shared" si="1"/>
        <v>2</v>
      </c>
      <c r="D136" s="1">
        <v>11673.0293</v>
      </c>
      <c r="E136" s="1">
        <v>70.1230011</v>
      </c>
      <c r="F136" s="1">
        <v>93.39007163</v>
      </c>
      <c r="G136" s="1">
        <v>0.1365905296</v>
      </c>
      <c r="H136" s="1">
        <v>1.575010843</v>
      </c>
      <c r="I136" s="1">
        <v>4.898326997</v>
      </c>
      <c r="J136" s="1">
        <v>79.93664283</v>
      </c>
      <c r="K136" s="1">
        <v>0.2447364082</v>
      </c>
      <c r="L136" s="1">
        <v>3.954133693</v>
      </c>
      <c r="M136" s="1">
        <v>15.86448707</v>
      </c>
      <c r="N136" s="1">
        <v>99.12211832</v>
      </c>
      <c r="O136" s="1">
        <v>0.09051328947</v>
      </c>
      <c r="P136" s="1">
        <v>0.5613453808</v>
      </c>
      <c r="Q136" s="1">
        <v>0.2260230112</v>
      </c>
      <c r="R136" s="2">
        <f t="shared" si="2"/>
        <v>17</v>
      </c>
    </row>
    <row r="137">
      <c r="A137" s="1" t="s">
        <v>158</v>
      </c>
      <c r="B137" s="1" t="s">
        <v>50</v>
      </c>
      <c r="C137" s="1">
        <f t="shared" si="1"/>
        <v>2</v>
      </c>
      <c r="D137" s="1">
        <v>11818.61816</v>
      </c>
      <c r="E137" s="1">
        <v>69.56800079</v>
      </c>
      <c r="F137" s="1">
        <v>97.54330899</v>
      </c>
      <c r="G137" s="1">
        <v>1.63135067</v>
      </c>
      <c r="H137" s="1">
        <v>0.8253403378</v>
      </c>
      <c r="I137" s="1">
        <v>0.0</v>
      </c>
      <c r="J137" s="1">
        <v>93.93623193</v>
      </c>
      <c r="K137" s="1">
        <v>3.351687357</v>
      </c>
      <c r="L137" s="1">
        <v>2.71208071</v>
      </c>
      <c r="M137" s="1">
        <v>0.0</v>
      </c>
      <c r="N137" s="1">
        <v>99.12119763</v>
      </c>
      <c r="O137" s="1">
        <v>0.8788023684</v>
      </c>
      <c r="P137" s="1">
        <v>0.0</v>
      </c>
      <c r="Q137" s="1">
        <v>0.0</v>
      </c>
      <c r="R137" s="2">
        <f t="shared" si="2"/>
        <v>17</v>
      </c>
    </row>
    <row r="138">
      <c r="A138" s="1" t="s">
        <v>159</v>
      </c>
      <c r="B138" s="1" t="s">
        <v>88</v>
      </c>
      <c r="C138" s="1">
        <f t="shared" si="1"/>
        <v>1</v>
      </c>
      <c r="D138" s="1">
        <v>11890.78125</v>
      </c>
      <c r="E138" s="1">
        <v>13.70800018</v>
      </c>
      <c r="F138" s="1">
        <v>62.20712225</v>
      </c>
      <c r="G138" s="1">
        <v>19.43969314</v>
      </c>
      <c r="H138" s="1">
        <v>14.75825969</v>
      </c>
      <c r="I138" s="1">
        <v>3.594924913</v>
      </c>
      <c r="J138" s="1">
        <v>57.68576527</v>
      </c>
      <c r="K138" s="1">
        <v>21.25148213</v>
      </c>
      <c r="L138" s="1">
        <v>16.89675238</v>
      </c>
      <c r="M138" s="1">
        <v>4.166000219</v>
      </c>
      <c r="N138" s="1">
        <v>90.66911086</v>
      </c>
      <c r="O138" s="1">
        <v>8.034462869</v>
      </c>
      <c r="P138" s="1">
        <v>1.296426269</v>
      </c>
      <c r="Q138" s="1">
        <v>0.0</v>
      </c>
      <c r="R138" s="2">
        <f t="shared" si="2"/>
        <v>17</v>
      </c>
    </row>
    <row r="139">
      <c r="A139" s="1" t="s">
        <v>160</v>
      </c>
      <c r="B139" s="1" t="s">
        <v>50</v>
      </c>
      <c r="C139" s="1">
        <f t="shared" si="1"/>
        <v>2</v>
      </c>
      <c r="D139" s="1">
        <v>12123.19824</v>
      </c>
      <c r="E139" s="1">
        <v>48.4149971</v>
      </c>
      <c r="F139" s="1">
        <v>65.41412299</v>
      </c>
      <c r="G139" s="1">
        <v>9.317535586</v>
      </c>
      <c r="H139" s="1">
        <v>21.97254088</v>
      </c>
      <c r="I139" s="1">
        <v>3.295800547</v>
      </c>
      <c r="J139" s="1">
        <v>58.05226799</v>
      </c>
      <c r="K139" s="1">
        <v>12.70520504</v>
      </c>
      <c r="L139" s="1">
        <v>23.97796833</v>
      </c>
      <c r="M139" s="1">
        <v>5.264558634</v>
      </c>
      <c r="N139" s="1">
        <v>73.25800004</v>
      </c>
      <c r="O139" s="1">
        <v>5.708056353</v>
      </c>
      <c r="P139" s="1">
        <v>19.83580681</v>
      </c>
      <c r="Q139" s="1">
        <v>1.198136794</v>
      </c>
      <c r="R139" s="2">
        <f t="shared" si="2"/>
        <v>17</v>
      </c>
    </row>
    <row r="140">
      <c r="A140" s="1" t="s">
        <v>161</v>
      </c>
      <c r="B140" s="1" t="s">
        <v>88</v>
      </c>
      <c r="C140" s="1">
        <f t="shared" si="1"/>
        <v>1</v>
      </c>
      <c r="D140" s="1">
        <v>12952.20898</v>
      </c>
      <c r="E140" s="1">
        <v>17.43200111</v>
      </c>
      <c r="F140" s="1">
        <v>60.41450115</v>
      </c>
      <c r="G140" s="1">
        <v>22.3207193</v>
      </c>
      <c r="H140" s="1">
        <v>13.15480415</v>
      </c>
      <c r="I140" s="1">
        <v>4.109975401</v>
      </c>
      <c r="J140" s="1">
        <v>55.64246823</v>
      </c>
      <c r="K140" s="1">
        <v>25.08014133</v>
      </c>
      <c r="L140" s="1">
        <v>14.77886772</v>
      </c>
      <c r="M140" s="1">
        <v>4.498522714</v>
      </c>
      <c r="N140" s="1">
        <v>83.0175993</v>
      </c>
      <c r="O140" s="1">
        <v>9.250506251</v>
      </c>
      <c r="P140" s="1">
        <v>5.462303057</v>
      </c>
      <c r="Q140" s="1">
        <v>2.269591394</v>
      </c>
      <c r="R140" s="2">
        <f t="shared" si="2"/>
        <v>17</v>
      </c>
    </row>
    <row r="141">
      <c r="A141" s="1" t="s">
        <v>162</v>
      </c>
      <c r="B141" s="1" t="s">
        <v>88</v>
      </c>
      <c r="C141" s="1">
        <f t="shared" si="1"/>
        <v>1</v>
      </c>
      <c r="D141" s="1">
        <v>13132.79199</v>
      </c>
      <c r="E141" s="1">
        <v>36.875</v>
      </c>
      <c r="F141" s="1">
        <v>63.96178874</v>
      </c>
      <c r="G141" s="1">
        <v>21.2815915</v>
      </c>
      <c r="H141" s="1">
        <v>6.296119406</v>
      </c>
      <c r="I141" s="1">
        <v>8.460500354</v>
      </c>
      <c r="J141" s="1">
        <v>50.74817899</v>
      </c>
      <c r="K141" s="1">
        <v>26.14432944</v>
      </c>
      <c r="L141" s="1">
        <v>9.704719143</v>
      </c>
      <c r="M141" s="1">
        <v>13.40277243</v>
      </c>
      <c r="N141" s="1">
        <v>86.58169007</v>
      </c>
      <c r="O141" s="1">
        <v>12.95724153</v>
      </c>
      <c r="P141" s="1">
        <v>0.461068398</v>
      </c>
      <c r="Q141" s="1">
        <v>0.0</v>
      </c>
      <c r="R141" s="2">
        <f t="shared" si="2"/>
        <v>17</v>
      </c>
    </row>
    <row r="142">
      <c r="A142" s="1" t="s">
        <v>163</v>
      </c>
      <c r="B142" s="1" t="s">
        <v>50</v>
      </c>
      <c r="C142" s="1">
        <f t="shared" si="1"/>
        <v>2</v>
      </c>
      <c r="D142" s="1">
        <v>14862.92676</v>
      </c>
      <c r="E142" s="1">
        <v>32.24200058</v>
      </c>
      <c r="F142" s="1">
        <v>62.66645761</v>
      </c>
      <c r="G142" s="1">
        <v>14.1975397</v>
      </c>
      <c r="H142" s="1">
        <v>16.27785545</v>
      </c>
      <c r="I142" s="1">
        <v>6.858147242</v>
      </c>
      <c r="J142" s="1">
        <v>48.28242885</v>
      </c>
      <c r="K142" s="1">
        <v>18.59098467</v>
      </c>
      <c r="L142" s="1">
        <v>23.01364655</v>
      </c>
      <c r="M142" s="1">
        <v>10.11293992</v>
      </c>
      <c r="N142" s="1">
        <v>92.89512895</v>
      </c>
      <c r="O142" s="1">
        <v>4.964517757</v>
      </c>
      <c r="P142" s="1">
        <v>2.122298674</v>
      </c>
      <c r="Q142" s="1">
        <v>0.01805461538</v>
      </c>
      <c r="R142" s="2">
        <f t="shared" si="2"/>
        <v>17</v>
      </c>
    </row>
    <row r="143">
      <c r="A143" s="1" t="s">
        <v>164</v>
      </c>
      <c r="B143" s="1" t="s">
        <v>88</v>
      </c>
      <c r="C143" s="1">
        <f t="shared" si="1"/>
        <v>1</v>
      </c>
      <c r="D143" s="1">
        <v>15893.21875</v>
      </c>
      <c r="E143" s="1">
        <v>46.14099884</v>
      </c>
      <c r="F143" s="1">
        <v>56.47697339</v>
      </c>
      <c r="G143" s="1">
        <v>27.70419956</v>
      </c>
      <c r="H143" s="1">
        <v>13.41704303</v>
      </c>
      <c r="I143" s="1">
        <v>2.401784021</v>
      </c>
      <c r="J143" s="1">
        <v>37.07586282</v>
      </c>
      <c r="K143" s="1">
        <v>36.64324958</v>
      </c>
      <c r="L143" s="1">
        <v>21.82149546</v>
      </c>
      <c r="M143" s="1">
        <v>4.459392143</v>
      </c>
      <c r="N143" s="1">
        <v>79.12330574</v>
      </c>
      <c r="O143" s="1">
        <v>17.26991556</v>
      </c>
      <c r="P143" s="1">
        <v>3.606778703</v>
      </c>
      <c r="Q143" s="1">
        <v>0.0</v>
      </c>
      <c r="R143" s="2">
        <f t="shared" si="2"/>
        <v>17</v>
      </c>
    </row>
    <row r="144">
      <c r="A144" s="1" t="s">
        <v>165</v>
      </c>
      <c r="B144" s="1" t="s">
        <v>88</v>
      </c>
      <c r="C144" s="1">
        <f t="shared" si="1"/>
        <v>1</v>
      </c>
      <c r="D144" s="1">
        <v>16425.85938</v>
      </c>
      <c r="E144" s="1">
        <v>23.52000046</v>
      </c>
      <c r="F144" s="1">
        <v>46.18753479</v>
      </c>
      <c r="G144" s="1">
        <v>14.74028929</v>
      </c>
      <c r="H144" s="1">
        <v>31.56245714</v>
      </c>
      <c r="I144" s="1">
        <v>7.509718784</v>
      </c>
      <c r="J144" s="1">
        <v>37.57521525</v>
      </c>
      <c r="K144" s="1">
        <v>14.35396111</v>
      </c>
      <c r="L144" s="1">
        <v>38.52496761</v>
      </c>
      <c r="M144" s="1">
        <v>9.545856027</v>
      </c>
      <c r="N144" s="1">
        <v>74.19222309</v>
      </c>
      <c r="O144" s="1">
        <v>15.99651381</v>
      </c>
      <c r="P144" s="1">
        <v>8.922452721</v>
      </c>
      <c r="Q144" s="1">
        <v>0.8888103843</v>
      </c>
      <c r="R144" s="2">
        <f t="shared" si="2"/>
        <v>17</v>
      </c>
    </row>
    <row r="145">
      <c r="A145" s="1" t="s">
        <v>166</v>
      </c>
      <c r="B145" s="1" t="s">
        <v>50</v>
      </c>
      <c r="C145" s="1">
        <f t="shared" si="1"/>
        <v>2</v>
      </c>
      <c r="D145" s="1">
        <v>16718.9707</v>
      </c>
      <c r="E145" s="1">
        <v>24.23200035</v>
      </c>
      <c r="F145" s="1">
        <v>71.21988497</v>
      </c>
      <c r="G145" s="1">
        <v>13.90222204</v>
      </c>
      <c r="H145" s="1">
        <v>5.677218558</v>
      </c>
      <c r="I145" s="1">
        <v>9.200674434</v>
      </c>
      <c r="J145" s="1">
        <v>65.06715583</v>
      </c>
      <c r="K145" s="1">
        <v>15.51772278</v>
      </c>
      <c r="L145" s="1">
        <v>7.492899307</v>
      </c>
      <c r="M145" s="1">
        <v>11.92222209</v>
      </c>
      <c r="N145" s="1">
        <v>90.45807717</v>
      </c>
      <c r="O145" s="1">
        <v>8.85091472</v>
      </c>
      <c r="P145" s="1">
        <v>0.0</v>
      </c>
      <c r="Q145" s="1">
        <v>0.6910081144</v>
      </c>
      <c r="R145" s="2">
        <f t="shared" si="2"/>
        <v>17</v>
      </c>
    </row>
    <row r="146">
      <c r="A146" s="1" t="s">
        <v>167</v>
      </c>
      <c r="B146" s="1" t="s">
        <v>50</v>
      </c>
      <c r="C146" s="1">
        <f t="shared" si="1"/>
        <v>2</v>
      </c>
      <c r="D146" s="1">
        <v>16743.92969</v>
      </c>
      <c r="E146" s="1">
        <v>48.12200165</v>
      </c>
      <c r="F146" s="1">
        <v>84.90523779</v>
      </c>
      <c r="G146" s="1">
        <v>2.387217509</v>
      </c>
      <c r="H146" s="1">
        <v>12.60781566</v>
      </c>
      <c r="I146" s="1">
        <v>0.09972904042</v>
      </c>
      <c r="J146" s="1">
        <v>75.2429282</v>
      </c>
      <c r="K146" s="1">
        <v>4.052382433</v>
      </c>
      <c r="L146" s="1">
        <v>20.51245174</v>
      </c>
      <c r="M146" s="1">
        <v>0.1922376314</v>
      </c>
      <c r="N146" s="1">
        <v>95.32170094</v>
      </c>
      <c r="O146" s="1">
        <v>0.5920836567</v>
      </c>
      <c r="P146" s="1">
        <v>4.086215402</v>
      </c>
      <c r="Q146" s="1">
        <v>0.0</v>
      </c>
      <c r="R146" s="2">
        <f t="shared" si="2"/>
        <v>17</v>
      </c>
    </row>
    <row r="147">
      <c r="A147" s="1" t="s">
        <v>168</v>
      </c>
      <c r="B147" s="1" t="s">
        <v>27</v>
      </c>
      <c r="C147" s="1">
        <f t="shared" si="1"/>
        <v>4</v>
      </c>
      <c r="D147" s="1">
        <v>17134.87305</v>
      </c>
      <c r="E147" s="1">
        <v>92.23600006</v>
      </c>
      <c r="F147" s="1">
        <v>99.99999929</v>
      </c>
      <c r="G147" s="1">
        <v>0.0</v>
      </c>
      <c r="H147" s="1">
        <v>7.12408621E-7</v>
      </c>
      <c r="I147" s="1">
        <v>0.0</v>
      </c>
      <c r="J147" s="1">
        <v>100.0</v>
      </c>
      <c r="K147" s="1">
        <v>0.0</v>
      </c>
      <c r="L147" s="1">
        <v>0.0</v>
      </c>
      <c r="M147" s="1">
        <v>0.0</v>
      </c>
      <c r="N147" s="1">
        <v>100.0</v>
      </c>
      <c r="O147" s="1">
        <v>0.0</v>
      </c>
      <c r="P147" s="1">
        <v>0.0</v>
      </c>
      <c r="Q147" s="1">
        <v>0.0</v>
      </c>
      <c r="R147" s="2">
        <f t="shared" si="2"/>
        <v>17</v>
      </c>
    </row>
    <row r="148">
      <c r="A148" s="1" t="s">
        <v>169</v>
      </c>
      <c r="B148" s="1" t="s">
        <v>88</v>
      </c>
      <c r="C148" s="1">
        <f t="shared" si="1"/>
        <v>1</v>
      </c>
      <c r="D148" s="1">
        <v>17500.65625</v>
      </c>
      <c r="E148" s="1">
        <v>55.47500229</v>
      </c>
      <c r="F148" s="1">
        <v>93.92585718</v>
      </c>
      <c r="G148" s="1">
        <v>5.873730768</v>
      </c>
      <c r="H148" s="1">
        <v>0.2004120542</v>
      </c>
      <c r="I148" s="1">
        <v>0.0</v>
      </c>
      <c r="J148" s="1">
        <v>92.082745</v>
      </c>
      <c r="K148" s="1">
        <v>7.917255</v>
      </c>
      <c r="L148" s="1">
        <v>0.0</v>
      </c>
      <c r="M148" s="1">
        <v>0.0</v>
      </c>
      <c r="N148" s="1">
        <v>95.40516436</v>
      </c>
      <c r="O148" s="1">
        <v>4.233570117</v>
      </c>
      <c r="P148" s="1">
        <v>0.361265525</v>
      </c>
      <c r="Q148" s="1">
        <v>0.0</v>
      </c>
      <c r="R148" s="2">
        <f t="shared" si="2"/>
        <v>17</v>
      </c>
    </row>
    <row r="149">
      <c r="A149" s="1" t="s">
        <v>170</v>
      </c>
      <c r="B149" s="1" t="s">
        <v>30</v>
      </c>
      <c r="C149" s="1">
        <f t="shared" si="1"/>
        <v>3</v>
      </c>
      <c r="D149" s="1">
        <v>17643.06055</v>
      </c>
      <c r="E149" s="1">
        <v>64.16600037</v>
      </c>
      <c r="F149" s="1">
        <v>95.35976356</v>
      </c>
      <c r="G149" s="1">
        <v>0.003451463449</v>
      </c>
      <c r="H149" s="1">
        <v>2.604485389</v>
      </c>
      <c r="I149" s="1">
        <v>2.032299589</v>
      </c>
      <c r="J149" s="1">
        <v>87.05074495</v>
      </c>
      <c r="K149" s="1">
        <v>0.009631811022</v>
      </c>
      <c r="L149" s="1">
        <v>7.26819549</v>
      </c>
      <c r="M149" s="1">
        <v>5.671427747</v>
      </c>
      <c r="N149" s="1">
        <v>100.0</v>
      </c>
      <c r="O149" s="1">
        <v>0.0</v>
      </c>
      <c r="P149" s="1">
        <v>0.0</v>
      </c>
      <c r="Q149" s="1">
        <v>0.0</v>
      </c>
      <c r="R149" s="2">
        <f t="shared" si="2"/>
        <v>17</v>
      </c>
    </row>
    <row r="150">
      <c r="A150" s="1" t="s">
        <v>171</v>
      </c>
      <c r="B150" s="1" t="s">
        <v>30</v>
      </c>
      <c r="C150" s="1">
        <f t="shared" si="1"/>
        <v>3</v>
      </c>
      <c r="D150" s="1">
        <v>17915.56641</v>
      </c>
      <c r="E150" s="1">
        <v>51.83599854</v>
      </c>
      <c r="F150" s="1">
        <v>94.00642827</v>
      </c>
      <c r="G150" s="1">
        <v>1.034150511</v>
      </c>
      <c r="H150" s="1">
        <v>3.215911815</v>
      </c>
      <c r="I150" s="1">
        <v>1.743509404</v>
      </c>
      <c r="J150" s="1">
        <v>90.1193298</v>
      </c>
      <c r="K150" s="1">
        <v>1.849169999</v>
      </c>
      <c r="L150" s="1">
        <v>4.583438691</v>
      </c>
      <c r="M150" s="1">
        <v>3.448061508</v>
      </c>
      <c r="N150" s="1">
        <v>97.61816944</v>
      </c>
      <c r="O150" s="1">
        <v>0.2768660057</v>
      </c>
      <c r="P150" s="1">
        <v>1.94525887</v>
      </c>
      <c r="Q150" s="1">
        <v>0.1597056849</v>
      </c>
      <c r="R150" s="2">
        <f t="shared" si="2"/>
        <v>17</v>
      </c>
    </row>
    <row r="151">
      <c r="A151" s="1" t="s">
        <v>172</v>
      </c>
      <c r="B151" s="1" t="s">
        <v>88</v>
      </c>
      <c r="C151" s="1">
        <f t="shared" si="1"/>
        <v>1</v>
      </c>
      <c r="D151" s="1">
        <v>18383.95508</v>
      </c>
      <c r="E151" s="1">
        <v>44.6289978</v>
      </c>
      <c r="F151" s="1">
        <v>65.41238357</v>
      </c>
      <c r="G151" s="1">
        <v>6.15393902</v>
      </c>
      <c r="H151" s="1">
        <v>21.57684071</v>
      </c>
      <c r="I151" s="1">
        <v>6.856836706</v>
      </c>
      <c r="J151" s="1">
        <v>48.22728833</v>
      </c>
      <c r="K151" s="1">
        <v>8.331703613</v>
      </c>
      <c r="L151" s="1">
        <v>31.60865444</v>
      </c>
      <c r="M151" s="1">
        <v>11.83235362</v>
      </c>
      <c r="N151" s="1">
        <v>86.73385466</v>
      </c>
      <c r="O151" s="1">
        <v>3.451996194</v>
      </c>
      <c r="P151" s="1">
        <v>9.130414105</v>
      </c>
      <c r="Q151" s="1">
        <v>0.6837350463</v>
      </c>
      <c r="R151" s="2">
        <f t="shared" si="2"/>
        <v>17</v>
      </c>
    </row>
    <row r="152">
      <c r="A152" s="1" t="s">
        <v>173</v>
      </c>
      <c r="B152" s="1" t="s">
        <v>30</v>
      </c>
      <c r="C152" s="1">
        <f t="shared" si="1"/>
        <v>3</v>
      </c>
      <c r="D152" s="1">
        <v>18776.70703</v>
      </c>
      <c r="E152" s="1">
        <v>57.67100143</v>
      </c>
      <c r="F152" s="1">
        <v>95.43497032</v>
      </c>
      <c r="G152" s="1">
        <v>1.941425039</v>
      </c>
      <c r="H152" s="1">
        <v>2.545956934</v>
      </c>
      <c r="I152" s="1">
        <v>0.07764770471</v>
      </c>
      <c r="J152" s="1">
        <v>91.93925234</v>
      </c>
      <c r="K152" s="1">
        <v>1.862616064</v>
      </c>
      <c r="L152" s="1">
        <v>6.014693049</v>
      </c>
      <c r="M152" s="1">
        <v>0.1834385438</v>
      </c>
      <c r="N152" s="1">
        <v>98.00073133</v>
      </c>
      <c r="O152" s="1">
        <v>1.999268673</v>
      </c>
      <c r="P152" s="1">
        <v>0.0</v>
      </c>
      <c r="Q152" s="1">
        <v>0.0</v>
      </c>
      <c r="R152" s="2">
        <f t="shared" si="2"/>
        <v>17</v>
      </c>
    </row>
    <row r="153">
      <c r="A153" s="1" t="s">
        <v>174</v>
      </c>
      <c r="B153" s="1" t="s">
        <v>27</v>
      </c>
      <c r="C153" s="1">
        <f t="shared" si="1"/>
        <v>4</v>
      </c>
      <c r="D153" s="1">
        <v>19116.20898</v>
      </c>
      <c r="E153" s="1">
        <v>87.72699738</v>
      </c>
      <c r="F153" s="1">
        <v>99.99999872</v>
      </c>
      <c r="G153" s="1">
        <v>0.0</v>
      </c>
      <c r="H153" s="1">
        <v>1.277139333E-6</v>
      </c>
      <c r="I153" s="1">
        <v>0.0</v>
      </c>
      <c r="J153" s="1">
        <v>100.0</v>
      </c>
      <c r="K153" s="1">
        <v>0.0</v>
      </c>
      <c r="L153" s="1">
        <v>0.0</v>
      </c>
      <c r="M153" s="1">
        <v>0.0</v>
      </c>
      <c r="N153" s="1">
        <v>100.0</v>
      </c>
      <c r="O153" s="1">
        <v>0.0</v>
      </c>
      <c r="P153" s="1">
        <v>0.0</v>
      </c>
      <c r="Q153" s="1">
        <v>0.0</v>
      </c>
      <c r="R153" s="2">
        <f t="shared" si="2"/>
        <v>17</v>
      </c>
    </row>
    <row r="154">
      <c r="A154" s="1" t="s">
        <v>175</v>
      </c>
      <c r="B154" s="1" t="s">
        <v>88</v>
      </c>
      <c r="C154" s="1">
        <f t="shared" si="1"/>
        <v>1</v>
      </c>
      <c r="D154" s="1">
        <v>19129.95508</v>
      </c>
      <c r="E154" s="1">
        <v>17.42700005</v>
      </c>
      <c r="F154" s="1">
        <v>70.04772851</v>
      </c>
      <c r="G154" s="1">
        <v>21.95081497</v>
      </c>
      <c r="H154" s="1">
        <v>5.776304407</v>
      </c>
      <c r="I154" s="1">
        <v>2.22515211</v>
      </c>
      <c r="J154" s="1">
        <v>66.58504376</v>
      </c>
      <c r="K154" s="1">
        <v>24.41415803</v>
      </c>
      <c r="L154" s="1">
        <v>6.383874146</v>
      </c>
      <c r="M154" s="1">
        <v>2.616924066</v>
      </c>
      <c r="N154" s="1">
        <v>86.45469821</v>
      </c>
      <c r="O154" s="1">
        <v>10.27894825</v>
      </c>
      <c r="P154" s="1">
        <v>2.897503996</v>
      </c>
      <c r="Q154" s="1">
        <v>0.3688495446</v>
      </c>
      <c r="R154" s="2">
        <f t="shared" si="2"/>
        <v>17</v>
      </c>
    </row>
    <row r="155">
      <c r="A155" s="1" t="s">
        <v>176</v>
      </c>
      <c r="B155" s="1" t="s">
        <v>27</v>
      </c>
      <c r="C155" s="1">
        <f t="shared" si="1"/>
        <v>4</v>
      </c>
      <c r="D155" s="1">
        <v>19237.68164</v>
      </c>
      <c r="E155" s="1">
        <v>54.19400024</v>
      </c>
      <c r="F155" s="1">
        <v>100.0</v>
      </c>
      <c r="G155" s="1">
        <v>0.0</v>
      </c>
      <c r="H155" s="1">
        <v>0.0</v>
      </c>
      <c r="I155" s="1">
        <v>0.0</v>
      </c>
      <c r="J155" s="1">
        <v>100.0</v>
      </c>
      <c r="K155" s="1">
        <v>0.0</v>
      </c>
      <c r="L155" s="1">
        <v>0.0</v>
      </c>
      <c r="M155" s="1">
        <v>0.0</v>
      </c>
      <c r="N155" s="1">
        <v>100.0</v>
      </c>
      <c r="O155" s="1">
        <v>0.0</v>
      </c>
      <c r="P155" s="1">
        <v>0.0</v>
      </c>
      <c r="Q155" s="1">
        <v>0.0</v>
      </c>
      <c r="R155" s="2">
        <f t="shared" si="2"/>
        <v>17</v>
      </c>
    </row>
    <row r="156">
      <c r="A156" s="1" t="s">
        <v>177</v>
      </c>
      <c r="B156" s="1" t="s">
        <v>88</v>
      </c>
      <c r="C156" s="1">
        <f t="shared" si="1"/>
        <v>1</v>
      </c>
      <c r="D156" s="1">
        <v>20250.83398</v>
      </c>
      <c r="E156" s="1">
        <v>43.90900421</v>
      </c>
      <c r="F156" s="1">
        <v>82.54729103</v>
      </c>
      <c r="G156" s="1">
        <v>3.854734527</v>
      </c>
      <c r="H156" s="1">
        <v>12.24697135</v>
      </c>
      <c r="I156" s="1">
        <v>1.35100309</v>
      </c>
      <c r="J156" s="1">
        <v>72.08089521</v>
      </c>
      <c r="K156" s="1">
        <v>3.78241223</v>
      </c>
      <c r="L156" s="1">
        <v>21.72810084</v>
      </c>
      <c r="M156" s="1">
        <v>2.408591717</v>
      </c>
      <c r="N156" s="1">
        <v>95.91745475</v>
      </c>
      <c r="O156" s="1">
        <v>3.947121723</v>
      </c>
      <c r="P156" s="1">
        <v>0.1354235314</v>
      </c>
      <c r="Q156" s="1">
        <v>0.0</v>
      </c>
      <c r="R156" s="2">
        <f t="shared" si="2"/>
        <v>17</v>
      </c>
    </row>
    <row r="157">
      <c r="A157" s="1" t="s">
        <v>178</v>
      </c>
      <c r="B157" s="1" t="s">
        <v>88</v>
      </c>
      <c r="C157" s="1">
        <f t="shared" si="1"/>
        <v>1</v>
      </c>
      <c r="D157" s="1">
        <v>20903.27734</v>
      </c>
      <c r="E157" s="1">
        <v>30.60700035</v>
      </c>
      <c r="F157" s="1">
        <v>47.21485446</v>
      </c>
      <c r="G157" s="1">
        <v>31.2730034</v>
      </c>
      <c r="H157" s="1">
        <v>21.15863263</v>
      </c>
      <c r="I157" s="1">
        <v>0.3535095024</v>
      </c>
      <c r="J157" s="1">
        <v>32.7182589</v>
      </c>
      <c r="K157" s="1">
        <v>38.62690254</v>
      </c>
      <c r="L157" s="1">
        <v>28.3404457</v>
      </c>
      <c r="M157" s="1">
        <v>0.3143928626</v>
      </c>
      <c r="N157" s="1">
        <v>80.08191854</v>
      </c>
      <c r="O157" s="1">
        <v>14.60004919</v>
      </c>
      <c r="P157" s="1">
        <v>4.875836487</v>
      </c>
      <c r="Q157" s="1">
        <v>0.4421957805</v>
      </c>
      <c r="R157" s="2">
        <f t="shared" si="2"/>
        <v>17</v>
      </c>
    </row>
    <row r="158">
      <c r="A158" s="1" t="s">
        <v>179</v>
      </c>
      <c r="B158" s="1" t="s">
        <v>50</v>
      </c>
      <c r="C158" s="1">
        <f t="shared" si="1"/>
        <v>2</v>
      </c>
      <c r="D158" s="1">
        <v>21413.25</v>
      </c>
      <c r="E158" s="1">
        <v>18.71299934</v>
      </c>
      <c r="F158" s="1">
        <v>92.22757937</v>
      </c>
      <c r="G158" s="1">
        <v>0.5954581495</v>
      </c>
      <c r="H158" s="1">
        <v>5.348927064</v>
      </c>
      <c r="I158" s="1">
        <v>1.82803542</v>
      </c>
      <c r="J158" s="1">
        <v>90.5374357</v>
      </c>
      <c r="K158" s="1">
        <v>0.7032099038</v>
      </c>
      <c r="L158" s="1">
        <v>6.510488612</v>
      </c>
      <c r="M158" s="1">
        <v>2.248865782</v>
      </c>
      <c r="N158" s="1">
        <v>99.56938019</v>
      </c>
      <c r="O158" s="1">
        <v>0.1273977901</v>
      </c>
      <c r="P158" s="1">
        <v>0.3032220202</v>
      </c>
      <c r="Q158" s="1">
        <v>0.0</v>
      </c>
      <c r="R158" s="2">
        <f t="shared" si="2"/>
        <v>17</v>
      </c>
    </row>
    <row r="159">
      <c r="A159" s="1" t="s">
        <v>180</v>
      </c>
      <c r="B159" s="1" t="s">
        <v>88</v>
      </c>
      <c r="C159" s="1">
        <f t="shared" si="1"/>
        <v>1</v>
      </c>
      <c r="D159" s="1">
        <v>24206.63672</v>
      </c>
      <c r="E159" s="1">
        <v>16.62599945</v>
      </c>
      <c r="F159" s="1">
        <v>46.91179747</v>
      </c>
      <c r="G159" s="1">
        <v>21.6538987</v>
      </c>
      <c r="H159" s="1">
        <v>27.02751244</v>
      </c>
      <c r="I159" s="1">
        <v>4.406791392</v>
      </c>
      <c r="J159" s="1">
        <v>39.15415932</v>
      </c>
      <c r="K159" s="1">
        <v>23.98774039</v>
      </c>
      <c r="L159" s="1">
        <v>31.99150648</v>
      </c>
      <c r="M159" s="1">
        <v>4.866593813</v>
      </c>
      <c r="N159" s="1">
        <v>85.81383976</v>
      </c>
      <c r="O159" s="1">
        <v>9.950440829</v>
      </c>
      <c r="P159" s="1">
        <v>2.13468778</v>
      </c>
      <c r="Q159" s="1">
        <v>2.101031634</v>
      </c>
      <c r="R159" s="2">
        <f t="shared" si="2"/>
        <v>17</v>
      </c>
    </row>
    <row r="160">
      <c r="A160" s="1" t="s">
        <v>181</v>
      </c>
      <c r="B160" s="1" t="s">
        <v>27</v>
      </c>
      <c r="C160" s="1">
        <f t="shared" si="1"/>
        <v>4</v>
      </c>
      <c r="D160" s="1">
        <v>25499.88086</v>
      </c>
      <c r="E160" s="1">
        <v>86.24099731</v>
      </c>
      <c r="F160" s="1">
        <v>99.96981182</v>
      </c>
      <c r="G160" s="1">
        <v>0.0</v>
      </c>
      <c r="H160" s="1">
        <v>0.03018817873</v>
      </c>
      <c r="I160" s="1">
        <v>0.0</v>
      </c>
      <c r="J160" s="1">
        <v>100.0</v>
      </c>
      <c r="K160" s="1">
        <v>0.0</v>
      </c>
      <c r="L160" s="1">
        <v>0.0</v>
      </c>
      <c r="M160" s="1">
        <v>0.0</v>
      </c>
      <c r="N160" s="1">
        <v>99.965</v>
      </c>
      <c r="O160" s="1">
        <v>0.0</v>
      </c>
      <c r="P160" s="1">
        <v>0.035</v>
      </c>
      <c r="Q160" s="1">
        <v>0.0</v>
      </c>
      <c r="R160" s="2">
        <f t="shared" si="2"/>
        <v>17</v>
      </c>
    </row>
    <row r="161">
      <c r="A161" s="1" t="s">
        <v>182</v>
      </c>
      <c r="B161" s="1" t="s">
        <v>88</v>
      </c>
      <c r="C161" s="1">
        <f t="shared" si="1"/>
        <v>1</v>
      </c>
      <c r="D161" s="1">
        <v>25778.81445</v>
      </c>
      <c r="E161" s="1">
        <v>62.38100052</v>
      </c>
      <c r="F161" s="1">
        <v>93.84384303</v>
      </c>
      <c r="G161" s="1">
        <v>0.6831311872</v>
      </c>
      <c r="H161" s="1">
        <v>5.20969278</v>
      </c>
      <c r="I161" s="1">
        <v>0.2633330058</v>
      </c>
      <c r="J161" s="1">
        <v>88.75362488</v>
      </c>
      <c r="K161" s="1">
        <v>0.3564402606</v>
      </c>
      <c r="L161" s="1">
        <v>10.18993486</v>
      </c>
      <c r="M161" s="1">
        <v>0.7</v>
      </c>
      <c r="N161" s="1">
        <v>96.91351044</v>
      </c>
      <c r="O161" s="1">
        <v>0.8801428799</v>
      </c>
      <c r="P161" s="1">
        <v>2.206346677</v>
      </c>
      <c r="Q161" s="1">
        <v>0.0</v>
      </c>
      <c r="R161" s="2">
        <f t="shared" si="2"/>
        <v>17</v>
      </c>
    </row>
    <row r="162">
      <c r="A162" s="1" t="s">
        <v>183</v>
      </c>
      <c r="B162" s="1" t="s">
        <v>50</v>
      </c>
      <c r="C162" s="1">
        <f t="shared" si="1"/>
        <v>2</v>
      </c>
      <c r="D162" s="1">
        <v>26378.27539</v>
      </c>
      <c r="E162" s="1">
        <v>51.70599747</v>
      </c>
      <c r="F162" s="1">
        <v>70.90907039</v>
      </c>
      <c r="G162" s="1">
        <v>8.935421702</v>
      </c>
      <c r="H162" s="1">
        <v>14.19244161</v>
      </c>
      <c r="I162" s="1">
        <v>5.963066293</v>
      </c>
      <c r="J162" s="1">
        <v>55.72244686</v>
      </c>
      <c r="K162" s="1">
        <v>13.34316829</v>
      </c>
      <c r="L162" s="1">
        <v>23.17527956</v>
      </c>
      <c r="M162" s="1">
        <v>7.759105289</v>
      </c>
      <c r="N162" s="1">
        <v>85.09355329</v>
      </c>
      <c r="O162" s="1">
        <v>4.818535156</v>
      </c>
      <c r="P162" s="1">
        <v>5.80236656</v>
      </c>
      <c r="Q162" s="1">
        <v>4.285544994</v>
      </c>
      <c r="R162" s="2">
        <f t="shared" si="2"/>
        <v>17</v>
      </c>
    </row>
    <row r="163">
      <c r="A163" s="1" t="s">
        <v>184</v>
      </c>
      <c r="B163" s="1" t="s">
        <v>50</v>
      </c>
      <c r="C163" s="1">
        <f t="shared" si="1"/>
        <v>2</v>
      </c>
      <c r="D163" s="1">
        <v>26545.86328</v>
      </c>
      <c r="E163" s="1">
        <v>57.56000519</v>
      </c>
      <c r="F163" s="1">
        <v>65.72041818</v>
      </c>
      <c r="G163" s="1">
        <v>12.87474863</v>
      </c>
      <c r="H163" s="1">
        <v>15.00100626</v>
      </c>
      <c r="I163" s="1">
        <v>6.403826927</v>
      </c>
      <c r="J163" s="1">
        <v>43.52758112</v>
      </c>
      <c r="K163" s="1">
        <v>12.67259943</v>
      </c>
      <c r="L163" s="1">
        <v>30.12380645</v>
      </c>
      <c r="M163" s="1">
        <v>13.676013</v>
      </c>
      <c r="N163" s="1">
        <v>82.08358486</v>
      </c>
      <c r="O163" s="1">
        <v>13.02379677</v>
      </c>
      <c r="P163" s="1">
        <v>3.850701351</v>
      </c>
      <c r="Q163" s="1">
        <v>1.041917019</v>
      </c>
      <c r="R163" s="2">
        <f t="shared" si="2"/>
        <v>17</v>
      </c>
    </row>
    <row r="164">
      <c r="A164" s="1" t="s">
        <v>185</v>
      </c>
      <c r="B164" s="1" t="s">
        <v>88</v>
      </c>
      <c r="C164" s="1">
        <f t="shared" si="1"/>
        <v>1</v>
      </c>
      <c r="D164" s="1">
        <v>27691.01953</v>
      </c>
      <c r="E164" s="1">
        <v>38.5340004</v>
      </c>
      <c r="F164" s="1">
        <v>53.38588491</v>
      </c>
      <c r="G164" s="1">
        <v>2.71797298</v>
      </c>
      <c r="H164" s="1">
        <v>32.31145967</v>
      </c>
      <c r="I164" s="1">
        <v>11.58468244</v>
      </c>
      <c r="J164" s="1">
        <v>36.40642028</v>
      </c>
      <c r="K164" s="1">
        <v>1.601776163</v>
      </c>
      <c r="L164" s="1">
        <v>43.95389345</v>
      </c>
      <c r="M164" s="1">
        <v>18.03791011</v>
      </c>
      <c r="N164" s="1">
        <v>80.47000694</v>
      </c>
      <c r="O164" s="1">
        <v>4.498430298</v>
      </c>
      <c r="P164" s="1">
        <v>13.74049434</v>
      </c>
      <c r="Q164" s="1">
        <v>1.291068417</v>
      </c>
      <c r="R164" s="2">
        <f t="shared" si="2"/>
        <v>17</v>
      </c>
    </row>
    <row r="165">
      <c r="A165" s="1" t="s">
        <v>186</v>
      </c>
      <c r="B165" s="1" t="s">
        <v>19</v>
      </c>
      <c r="C165" s="1">
        <f t="shared" si="1"/>
        <v>0</v>
      </c>
      <c r="D165" s="1">
        <v>28435.94336</v>
      </c>
      <c r="E165" s="1">
        <v>88.27899933</v>
      </c>
      <c r="F165" s="1">
        <v>93.68580071</v>
      </c>
      <c r="G165" s="1">
        <v>0.4707829181</v>
      </c>
      <c r="H165" s="1">
        <v>5.843416373</v>
      </c>
      <c r="I165" s="1" t="s">
        <v>19</v>
      </c>
      <c r="J165" s="1" t="s">
        <v>19</v>
      </c>
      <c r="K165" s="1" t="s">
        <v>19</v>
      </c>
      <c r="L165" s="1" t="s">
        <v>19</v>
      </c>
      <c r="M165" s="1" t="s">
        <v>19</v>
      </c>
      <c r="N165" s="1" t="s">
        <v>19</v>
      </c>
      <c r="O165" s="1" t="s">
        <v>19</v>
      </c>
      <c r="P165" s="1" t="s">
        <v>19</v>
      </c>
      <c r="Q165" s="1" t="s">
        <v>19</v>
      </c>
      <c r="R165" s="2">
        <f t="shared" si="2"/>
        <v>17</v>
      </c>
    </row>
    <row r="166">
      <c r="A166" s="1" t="s">
        <v>187</v>
      </c>
      <c r="B166" s="1" t="s">
        <v>50</v>
      </c>
      <c r="C166" s="1">
        <f t="shared" si="1"/>
        <v>2</v>
      </c>
      <c r="D166" s="1">
        <v>29136.80859</v>
      </c>
      <c r="E166" s="1">
        <v>20.57600021</v>
      </c>
      <c r="F166" s="1">
        <v>90.07454179</v>
      </c>
      <c r="G166" s="1">
        <v>3.979825725</v>
      </c>
      <c r="H166" s="1">
        <v>4.699081176</v>
      </c>
      <c r="I166" s="1">
        <v>1.246551314</v>
      </c>
      <c r="J166" s="1">
        <v>90.20327165</v>
      </c>
      <c r="K166" s="1">
        <v>4.207348246</v>
      </c>
      <c r="L166" s="1">
        <v>4.269023951</v>
      </c>
      <c r="M166" s="1">
        <v>1.320356149</v>
      </c>
      <c r="N166" s="1">
        <v>89.57763316</v>
      </c>
      <c r="O166" s="1">
        <v>3.101581411</v>
      </c>
      <c r="P166" s="1">
        <v>6.359123168</v>
      </c>
      <c r="Q166" s="1">
        <v>0.9616622585</v>
      </c>
      <c r="R166" s="2">
        <f t="shared" si="2"/>
        <v>17</v>
      </c>
    </row>
    <row r="167">
      <c r="A167" s="1" t="s">
        <v>188</v>
      </c>
      <c r="B167" s="1" t="s">
        <v>88</v>
      </c>
      <c r="C167" s="1">
        <f t="shared" si="1"/>
        <v>1</v>
      </c>
      <c r="D167" s="1">
        <v>29825.96875</v>
      </c>
      <c r="E167" s="1">
        <v>37.90799713</v>
      </c>
      <c r="F167" s="1">
        <v>60.66356984</v>
      </c>
      <c r="G167" s="1">
        <v>28.9627418</v>
      </c>
      <c r="H167" s="1">
        <v>7.77785276</v>
      </c>
      <c r="I167" s="1">
        <v>2.595835594</v>
      </c>
      <c r="J167" s="1">
        <v>50.68133437</v>
      </c>
      <c r="K167" s="1">
        <v>33.53021373</v>
      </c>
      <c r="L167" s="1">
        <v>11.60782393</v>
      </c>
      <c r="M167" s="1">
        <v>4.180627978</v>
      </c>
      <c r="N167" s="1">
        <v>77.01412934</v>
      </c>
      <c r="O167" s="1">
        <v>21.48137937</v>
      </c>
      <c r="P167" s="1">
        <v>1.504491286</v>
      </c>
      <c r="Q167" s="1">
        <v>0.0</v>
      </c>
      <c r="R167" s="2">
        <f t="shared" si="2"/>
        <v>17</v>
      </c>
    </row>
    <row r="168">
      <c r="A168" s="1" t="s">
        <v>189</v>
      </c>
      <c r="B168" s="1" t="s">
        <v>50</v>
      </c>
      <c r="C168" s="1">
        <f t="shared" si="1"/>
        <v>2</v>
      </c>
      <c r="D168" s="1">
        <v>31072.94531</v>
      </c>
      <c r="E168" s="1">
        <v>57.34899902</v>
      </c>
      <c r="F168" s="1">
        <v>85.79099665</v>
      </c>
      <c r="G168" s="1">
        <v>6.586062113</v>
      </c>
      <c r="H168" s="1">
        <v>2.812216176</v>
      </c>
      <c r="I168" s="1">
        <v>4.810725058</v>
      </c>
      <c r="J168" s="1">
        <v>71.89275005</v>
      </c>
      <c r="K168" s="1">
        <v>11.93454827</v>
      </c>
      <c r="L168" s="1">
        <v>4.999356483</v>
      </c>
      <c r="M168" s="1">
        <v>11.17334519</v>
      </c>
      <c r="N168" s="1">
        <v>96.12725952</v>
      </c>
      <c r="O168" s="1">
        <v>2.608342455</v>
      </c>
      <c r="P168" s="1">
        <v>1.185613803</v>
      </c>
      <c r="Q168" s="1">
        <v>0.07878421819</v>
      </c>
      <c r="R168" s="2">
        <f t="shared" si="2"/>
        <v>17</v>
      </c>
    </row>
    <row r="169">
      <c r="A169" s="1" t="s">
        <v>190</v>
      </c>
      <c r="B169" s="1" t="s">
        <v>88</v>
      </c>
      <c r="C169" s="1">
        <f t="shared" si="1"/>
        <v>1</v>
      </c>
      <c r="D169" s="1">
        <v>31255.43555</v>
      </c>
      <c r="E169" s="1">
        <v>37.0739975</v>
      </c>
      <c r="F169" s="1">
        <v>63.36942563</v>
      </c>
      <c r="G169" s="1">
        <v>9.975784507</v>
      </c>
      <c r="H169" s="1">
        <v>16.72614511</v>
      </c>
      <c r="I169" s="1">
        <v>9.928644759</v>
      </c>
      <c r="J169" s="1">
        <v>48.8666865</v>
      </c>
      <c r="K169" s="1">
        <v>12.64088359</v>
      </c>
      <c r="L169" s="1">
        <v>23.6862564</v>
      </c>
      <c r="M169" s="1">
        <v>14.80617352</v>
      </c>
      <c r="N169" s="1">
        <v>87.98504792</v>
      </c>
      <c r="O169" s="1">
        <v>5.452291027</v>
      </c>
      <c r="P169" s="1">
        <v>4.912684644</v>
      </c>
      <c r="Q169" s="1">
        <v>1.649976404</v>
      </c>
      <c r="R169" s="2">
        <f t="shared" si="2"/>
        <v>17</v>
      </c>
    </row>
    <row r="170">
      <c r="A170" s="1" t="s">
        <v>191</v>
      </c>
      <c r="B170" s="1" t="s">
        <v>30</v>
      </c>
      <c r="C170" s="1">
        <f t="shared" si="1"/>
        <v>3</v>
      </c>
      <c r="D170" s="1">
        <v>32365.99805</v>
      </c>
      <c r="E170" s="1">
        <v>77.15999603</v>
      </c>
      <c r="F170" s="1">
        <v>97.09990707</v>
      </c>
      <c r="G170" s="1">
        <v>0.3545396865</v>
      </c>
      <c r="H170" s="1">
        <v>2.545553241</v>
      </c>
      <c r="I170" s="1" t="s">
        <v>19</v>
      </c>
      <c r="J170" s="1">
        <v>90.19744812</v>
      </c>
      <c r="K170" s="1">
        <v>0.5444513971</v>
      </c>
      <c r="L170" s="1">
        <v>9.258100478</v>
      </c>
      <c r="M170" s="1" t="s">
        <v>19</v>
      </c>
      <c r="N170" s="1">
        <v>99.14309591</v>
      </c>
      <c r="O170" s="1">
        <v>0.2983242605</v>
      </c>
      <c r="P170" s="1">
        <v>0.4685798319</v>
      </c>
      <c r="Q170" s="1">
        <v>0.09</v>
      </c>
      <c r="R170" s="2">
        <f t="shared" si="2"/>
        <v>17</v>
      </c>
    </row>
    <row r="171">
      <c r="A171" s="1" t="s">
        <v>192</v>
      </c>
      <c r="B171" s="1" t="s">
        <v>50</v>
      </c>
      <c r="C171" s="1">
        <f t="shared" si="1"/>
        <v>2</v>
      </c>
      <c r="D171" s="1">
        <v>32866.26953</v>
      </c>
      <c r="E171" s="1">
        <v>66.82499695</v>
      </c>
      <c r="F171" s="1">
        <v>57.16773762</v>
      </c>
      <c r="G171" s="1">
        <v>9.287349919</v>
      </c>
      <c r="H171" s="1">
        <v>19.45082534</v>
      </c>
      <c r="I171" s="1">
        <v>14.09408712</v>
      </c>
      <c r="J171" s="1">
        <v>27.80822661</v>
      </c>
      <c r="K171" s="1">
        <v>8.740488389</v>
      </c>
      <c r="L171" s="1">
        <v>22.93315258</v>
      </c>
      <c r="M171" s="1">
        <v>40.51813242</v>
      </c>
      <c r="N171" s="1">
        <v>71.74314862</v>
      </c>
      <c r="O171" s="1">
        <v>9.558837489</v>
      </c>
      <c r="P171" s="1">
        <v>17.72203473</v>
      </c>
      <c r="Q171" s="1">
        <v>0.9759791629</v>
      </c>
      <c r="R171" s="2">
        <f t="shared" si="2"/>
        <v>17</v>
      </c>
    </row>
    <row r="172">
      <c r="A172" s="1" t="s">
        <v>193</v>
      </c>
      <c r="B172" s="1" t="s">
        <v>30</v>
      </c>
      <c r="C172" s="1">
        <f t="shared" si="1"/>
        <v>3</v>
      </c>
      <c r="D172" s="1">
        <v>32971.84766</v>
      </c>
      <c r="E172" s="1">
        <v>78.2970047</v>
      </c>
      <c r="F172" s="1">
        <v>93.13936621</v>
      </c>
      <c r="G172" s="1">
        <v>0.8495593511</v>
      </c>
      <c r="H172" s="1">
        <v>4.150468349</v>
      </c>
      <c r="I172" s="1">
        <v>1.860606087</v>
      </c>
      <c r="J172" s="1">
        <v>80.79943849</v>
      </c>
      <c r="K172" s="1">
        <v>1.596943771</v>
      </c>
      <c r="L172" s="1">
        <v>9.612691163</v>
      </c>
      <c r="M172" s="1">
        <v>7.990926578</v>
      </c>
      <c r="N172" s="1">
        <v>96.55984408</v>
      </c>
      <c r="O172" s="1">
        <v>0.6423932356</v>
      </c>
      <c r="P172" s="1">
        <v>2.636408693</v>
      </c>
      <c r="Q172" s="1">
        <v>0.1613539953</v>
      </c>
      <c r="R172" s="2">
        <f t="shared" si="2"/>
        <v>17</v>
      </c>
    </row>
    <row r="173">
      <c r="A173" s="1" t="s">
        <v>194</v>
      </c>
      <c r="B173" s="1" t="s">
        <v>50</v>
      </c>
      <c r="C173" s="1">
        <f t="shared" si="1"/>
        <v>2</v>
      </c>
      <c r="D173" s="1">
        <v>33469.19922</v>
      </c>
      <c r="E173" s="1">
        <v>50.41599655</v>
      </c>
      <c r="F173" s="1">
        <v>97.82878485</v>
      </c>
      <c r="G173" s="1">
        <v>0.0</v>
      </c>
      <c r="H173" s="1">
        <v>0.22384422</v>
      </c>
      <c r="I173" s="1">
        <v>1.947370925</v>
      </c>
      <c r="J173" s="1">
        <v>96.07258236</v>
      </c>
      <c r="K173" s="1">
        <v>0.0</v>
      </c>
      <c r="L173" s="1">
        <v>0.0</v>
      </c>
      <c r="M173" s="1">
        <v>3.927417637</v>
      </c>
      <c r="N173" s="1">
        <v>99.55600556</v>
      </c>
      <c r="O173" s="1">
        <v>0.0</v>
      </c>
      <c r="P173" s="1">
        <v>0.4439944434</v>
      </c>
      <c r="Q173" s="1">
        <v>0.0</v>
      </c>
      <c r="R173" s="2">
        <f t="shared" si="2"/>
        <v>17</v>
      </c>
    </row>
    <row r="174">
      <c r="A174" s="1" t="s">
        <v>195</v>
      </c>
      <c r="B174" s="1" t="s">
        <v>27</v>
      </c>
      <c r="C174" s="1">
        <f t="shared" si="1"/>
        <v>4</v>
      </c>
      <c r="D174" s="1">
        <v>34813.86719</v>
      </c>
      <c r="E174" s="1">
        <v>84.28700256</v>
      </c>
      <c r="F174" s="1">
        <v>100.0</v>
      </c>
      <c r="G174" s="1">
        <v>0.0</v>
      </c>
      <c r="H174" s="1">
        <v>0.0</v>
      </c>
      <c r="I174" s="1">
        <v>0.0</v>
      </c>
      <c r="J174" s="1" t="s">
        <v>19</v>
      </c>
      <c r="K174" s="1" t="s">
        <v>19</v>
      </c>
      <c r="L174" s="1" t="s">
        <v>19</v>
      </c>
      <c r="M174" s="1" t="s">
        <v>19</v>
      </c>
      <c r="N174" s="1" t="s">
        <v>19</v>
      </c>
      <c r="O174" s="1" t="s">
        <v>19</v>
      </c>
      <c r="P174" s="1" t="s">
        <v>19</v>
      </c>
      <c r="Q174" s="1" t="s">
        <v>19</v>
      </c>
      <c r="R174" s="2">
        <f t="shared" si="2"/>
        <v>17</v>
      </c>
    </row>
    <row r="175">
      <c r="A175" s="1" t="s">
        <v>196</v>
      </c>
      <c r="B175" s="1" t="s">
        <v>50</v>
      </c>
      <c r="C175" s="1">
        <f t="shared" si="1"/>
        <v>2</v>
      </c>
      <c r="D175" s="1">
        <v>36910.55859</v>
      </c>
      <c r="E175" s="1">
        <v>63.53199768</v>
      </c>
      <c r="F175" s="1">
        <v>90.40234468</v>
      </c>
      <c r="G175" s="1">
        <v>5.263549601</v>
      </c>
      <c r="H175" s="1">
        <v>2.8776725</v>
      </c>
      <c r="I175" s="1">
        <v>1.456433219</v>
      </c>
      <c r="J175" s="1">
        <v>77.34612896</v>
      </c>
      <c r="K175" s="1">
        <v>12.03707816</v>
      </c>
      <c r="L175" s="1">
        <v>6.623063373</v>
      </c>
      <c r="M175" s="1">
        <v>3.993729502</v>
      </c>
      <c r="N175" s="1">
        <v>97.89674601</v>
      </c>
      <c r="O175" s="1">
        <v>1.375477117</v>
      </c>
      <c r="P175" s="1">
        <v>0.7277768759</v>
      </c>
      <c r="Q175" s="1">
        <v>0.0</v>
      </c>
      <c r="R175" s="2">
        <f t="shared" si="2"/>
        <v>17</v>
      </c>
    </row>
    <row r="176">
      <c r="A176" s="1" t="s">
        <v>197</v>
      </c>
      <c r="B176" s="1" t="s">
        <v>27</v>
      </c>
      <c r="C176" s="1">
        <f t="shared" si="1"/>
        <v>4</v>
      </c>
      <c r="D176" s="1">
        <v>37742.15625</v>
      </c>
      <c r="E176" s="1">
        <v>81.56200409</v>
      </c>
      <c r="F176" s="1">
        <v>99.22181066</v>
      </c>
      <c r="G176" s="1">
        <v>0.0</v>
      </c>
      <c r="H176" s="1">
        <v>0.7781893369</v>
      </c>
      <c r="I176" s="1">
        <v>0.0</v>
      </c>
      <c r="J176" s="1">
        <v>99.0604959</v>
      </c>
      <c r="K176" s="1">
        <v>0.0</v>
      </c>
      <c r="L176" s="1">
        <v>0.9395041006</v>
      </c>
      <c r="M176" s="1">
        <v>0.0</v>
      </c>
      <c r="N176" s="1">
        <v>99.25827766</v>
      </c>
      <c r="O176" s="1">
        <v>0.0</v>
      </c>
      <c r="P176" s="1">
        <v>0.7417223371</v>
      </c>
      <c r="Q176" s="1">
        <v>0.0</v>
      </c>
      <c r="R176" s="2">
        <f t="shared" si="2"/>
        <v>17</v>
      </c>
    </row>
    <row r="177">
      <c r="A177" s="1" t="s">
        <v>198</v>
      </c>
      <c r="B177" s="1" t="s">
        <v>27</v>
      </c>
      <c r="C177" s="1">
        <f t="shared" si="1"/>
        <v>4</v>
      </c>
      <c r="D177" s="1">
        <v>37846.60547</v>
      </c>
      <c r="E177" s="1">
        <v>60.04300308</v>
      </c>
      <c r="F177" s="1">
        <v>99.96659155</v>
      </c>
      <c r="G177" s="1">
        <v>0.0</v>
      </c>
      <c r="H177" s="1">
        <v>0.03340844529</v>
      </c>
      <c r="I177" s="1">
        <v>0.0</v>
      </c>
      <c r="J177" s="1">
        <v>100.0</v>
      </c>
      <c r="K177" s="1">
        <v>0.0</v>
      </c>
      <c r="L177" s="1">
        <v>0.0</v>
      </c>
      <c r="M177" s="1">
        <v>0.0</v>
      </c>
      <c r="N177" s="1">
        <v>99.94435484</v>
      </c>
      <c r="O177" s="1">
        <v>0.0</v>
      </c>
      <c r="P177" s="1">
        <v>0.05564516129</v>
      </c>
      <c r="Q177" s="1">
        <v>0.0</v>
      </c>
      <c r="R177" s="2">
        <f t="shared" si="2"/>
        <v>17</v>
      </c>
    </row>
    <row r="178">
      <c r="A178" s="1" t="s">
        <v>199</v>
      </c>
      <c r="B178" s="1" t="s">
        <v>88</v>
      </c>
      <c r="C178" s="1">
        <f t="shared" si="1"/>
        <v>1</v>
      </c>
      <c r="D178" s="1">
        <v>38928.33984</v>
      </c>
      <c r="E178" s="1">
        <v>26.02599907</v>
      </c>
      <c r="F178" s="1">
        <v>75.09141325</v>
      </c>
      <c r="G178" s="1">
        <v>1.447541688</v>
      </c>
      <c r="H178" s="1">
        <v>14.56026288</v>
      </c>
      <c r="I178" s="1">
        <v>8.900782174</v>
      </c>
      <c r="J178" s="1">
        <v>66.32791521</v>
      </c>
      <c r="K178" s="1">
        <v>1.956824851</v>
      </c>
      <c r="L178" s="1">
        <v>19.68294895</v>
      </c>
      <c r="M178" s="1">
        <v>12.03231098</v>
      </c>
      <c r="N178" s="1">
        <v>100.0</v>
      </c>
      <c r="O178" s="1">
        <v>0.0</v>
      </c>
      <c r="P178" s="1">
        <v>0.0</v>
      </c>
      <c r="Q178" s="1">
        <v>0.0</v>
      </c>
      <c r="R178" s="2">
        <f t="shared" si="2"/>
        <v>17</v>
      </c>
    </row>
    <row r="179">
      <c r="A179" s="1" t="s">
        <v>200</v>
      </c>
      <c r="B179" s="1" t="s">
        <v>30</v>
      </c>
      <c r="C179" s="1">
        <f t="shared" si="1"/>
        <v>3</v>
      </c>
      <c r="D179" s="1">
        <v>40222.50391</v>
      </c>
      <c r="E179" s="1">
        <v>70.89299774</v>
      </c>
      <c r="F179" s="1">
        <v>98.35990325</v>
      </c>
      <c r="G179" s="1">
        <v>0.8921603495</v>
      </c>
      <c r="H179" s="1">
        <v>2.427900808E-6</v>
      </c>
      <c r="I179" s="1">
        <v>0.7479339713</v>
      </c>
      <c r="J179" s="1">
        <v>94.83114678</v>
      </c>
      <c r="K179" s="1">
        <v>2.599251339</v>
      </c>
      <c r="L179" s="1">
        <v>0.0</v>
      </c>
      <c r="M179" s="1">
        <v>2.569601877</v>
      </c>
      <c r="N179" s="1">
        <v>99.80873103</v>
      </c>
      <c r="O179" s="1">
        <v>0.19126897</v>
      </c>
      <c r="P179" s="1">
        <v>0.0</v>
      </c>
      <c r="Q179" s="1">
        <v>0.0</v>
      </c>
      <c r="R179" s="2">
        <f t="shared" si="2"/>
        <v>17</v>
      </c>
    </row>
    <row r="180">
      <c r="A180" s="1" t="s">
        <v>201</v>
      </c>
      <c r="B180" s="1" t="s">
        <v>50</v>
      </c>
      <c r="C180" s="1">
        <f t="shared" si="1"/>
        <v>2</v>
      </c>
      <c r="D180" s="1">
        <v>43733.75781</v>
      </c>
      <c r="E180" s="1">
        <v>69.60800171</v>
      </c>
      <c r="F180" s="1">
        <v>93.92828195</v>
      </c>
      <c r="G180" s="1">
        <v>5.671978717</v>
      </c>
      <c r="H180" s="1">
        <v>0.07590450129</v>
      </c>
      <c r="I180" s="1">
        <v>0.323834836</v>
      </c>
      <c r="J180" s="1">
        <v>100.0</v>
      </c>
      <c r="K180" s="1">
        <v>0.0</v>
      </c>
      <c r="L180" s="1">
        <v>0.0</v>
      </c>
      <c r="M180" s="1">
        <v>0.0</v>
      </c>
      <c r="N180" s="1">
        <v>91.27727011</v>
      </c>
      <c r="O180" s="1">
        <v>8.14845779</v>
      </c>
      <c r="P180" s="1">
        <v>0.1090456533</v>
      </c>
      <c r="Q180" s="1">
        <v>0.4652264446</v>
      </c>
      <c r="R180" s="2">
        <f t="shared" si="2"/>
        <v>17</v>
      </c>
    </row>
    <row r="181">
      <c r="A181" s="1" t="s">
        <v>202</v>
      </c>
      <c r="B181" s="1" t="s">
        <v>88</v>
      </c>
      <c r="C181" s="1">
        <f t="shared" si="1"/>
        <v>1</v>
      </c>
      <c r="D181" s="1">
        <v>43849.26953</v>
      </c>
      <c r="E181" s="1">
        <v>35.25299835</v>
      </c>
      <c r="F181" s="1">
        <v>60.4486756</v>
      </c>
      <c r="G181" s="1">
        <v>26.67001975</v>
      </c>
      <c r="H181" s="1">
        <v>3.650217875</v>
      </c>
      <c r="I181" s="1">
        <v>9.231086774</v>
      </c>
      <c r="J181" s="1">
        <v>53.19902707</v>
      </c>
      <c r="K181" s="1">
        <v>27.45764451</v>
      </c>
      <c r="L181" s="1">
        <v>5.637660008</v>
      </c>
      <c r="M181" s="1">
        <v>13.70566842</v>
      </c>
      <c r="N181" s="1">
        <v>73.76365956</v>
      </c>
      <c r="O181" s="1">
        <v>25.22343986</v>
      </c>
      <c r="P181" s="1">
        <v>0.0</v>
      </c>
      <c r="Q181" s="1">
        <v>1.012900581</v>
      </c>
      <c r="R181" s="2">
        <f t="shared" si="2"/>
        <v>17</v>
      </c>
    </row>
    <row r="182">
      <c r="A182" s="1" t="s">
        <v>203</v>
      </c>
      <c r="B182" s="1" t="s">
        <v>50</v>
      </c>
      <c r="C182" s="1">
        <f t="shared" si="1"/>
        <v>2</v>
      </c>
      <c r="D182" s="1">
        <v>43851.04297</v>
      </c>
      <c r="E182" s="1">
        <v>73.73300171</v>
      </c>
      <c r="F182" s="1">
        <v>94.43732996</v>
      </c>
      <c r="G182" s="1">
        <v>4.985880842</v>
      </c>
      <c r="H182" s="1">
        <v>0.5318366638</v>
      </c>
      <c r="I182" s="1">
        <v>0.04495253272</v>
      </c>
      <c r="J182" s="1">
        <v>90.03753791</v>
      </c>
      <c r="K182" s="1">
        <v>8.79672214</v>
      </c>
      <c r="L182" s="1">
        <v>0.9946030281</v>
      </c>
      <c r="M182" s="1">
        <v>0.1711369258</v>
      </c>
      <c r="N182" s="1">
        <v>96.00473586</v>
      </c>
      <c r="O182" s="1">
        <v>3.628288591</v>
      </c>
      <c r="P182" s="1">
        <v>0.3669755478</v>
      </c>
      <c r="Q182" s="1">
        <v>0.0</v>
      </c>
      <c r="R182" s="2">
        <f t="shared" si="2"/>
        <v>17</v>
      </c>
    </row>
    <row r="183">
      <c r="A183" s="1" t="s">
        <v>204</v>
      </c>
      <c r="B183" s="1" t="s">
        <v>30</v>
      </c>
      <c r="C183" s="1">
        <f t="shared" si="1"/>
        <v>3</v>
      </c>
      <c r="D183" s="1">
        <v>45195.77734</v>
      </c>
      <c r="E183" s="1">
        <v>92.11100006</v>
      </c>
      <c r="F183" s="1" t="s">
        <v>19</v>
      </c>
      <c r="G183" s="1" t="s">
        <v>19</v>
      </c>
      <c r="H183" s="1" t="s">
        <v>19</v>
      </c>
      <c r="I183" s="1" t="s">
        <v>19</v>
      </c>
      <c r="J183" s="1" t="s">
        <v>19</v>
      </c>
      <c r="K183" s="1" t="s">
        <v>19</v>
      </c>
      <c r="L183" s="1" t="s">
        <v>19</v>
      </c>
      <c r="M183" s="1" t="s">
        <v>19</v>
      </c>
      <c r="N183" s="1">
        <v>99.79042065</v>
      </c>
      <c r="O183" s="1">
        <v>0.0</v>
      </c>
      <c r="P183" s="1">
        <v>0.2095793501</v>
      </c>
      <c r="Q183" s="1">
        <v>0.0</v>
      </c>
      <c r="R183" s="2">
        <f t="shared" si="2"/>
        <v>17</v>
      </c>
    </row>
    <row r="184">
      <c r="A184" s="1" t="s">
        <v>205</v>
      </c>
      <c r="B184" s="1" t="s">
        <v>88</v>
      </c>
      <c r="C184" s="1">
        <f t="shared" si="1"/>
        <v>1</v>
      </c>
      <c r="D184" s="1">
        <v>45741.0</v>
      </c>
      <c r="E184" s="1">
        <v>24.95400047</v>
      </c>
      <c r="F184" s="1">
        <v>55.85504921</v>
      </c>
      <c r="G184" s="1">
        <v>27.28286</v>
      </c>
      <c r="H184" s="1">
        <v>12.16590654</v>
      </c>
      <c r="I184" s="1">
        <v>4.696184252</v>
      </c>
      <c r="J184" s="1">
        <v>48.23118958</v>
      </c>
      <c r="K184" s="1">
        <v>31.78469426</v>
      </c>
      <c r="L184" s="1">
        <v>14.07616061</v>
      </c>
      <c r="M184" s="1">
        <v>5.907955546</v>
      </c>
      <c r="N184" s="1">
        <v>78.7828518</v>
      </c>
      <c r="O184" s="1">
        <v>13.74416783</v>
      </c>
      <c r="P184" s="1">
        <v>6.421044133</v>
      </c>
      <c r="Q184" s="1">
        <v>1.051936238</v>
      </c>
      <c r="R184" s="2">
        <f t="shared" si="2"/>
        <v>17</v>
      </c>
    </row>
    <row r="185">
      <c r="A185" s="1" t="s">
        <v>206</v>
      </c>
      <c r="B185" s="1" t="s">
        <v>27</v>
      </c>
      <c r="C185" s="1">
        <f t="shared" si="1"/>
        <v>4</v>
      </c>
      <c r="D185" s="1">
        <v>46754.78125</v>
      </c>
      <c r="E185" s="1">
        <v>80.80999756</v>
      </c>
      <c r="F185" s="1">
        <v>99.92561261</v>
      </c>
      <c r="G185" s="1">
        <v>0.0</v>
      </c>
      <c r="H185" s="1">
        <v>0.07438739142</v>
      </c>
      <c r="I185" s="1">
        <v>0.0</v>
      </c>
      <c r="J185" s="1">
        <v>100.0</v>
      </c>
      <c r="K185" s="1">
        <v>0.0</v>
      </c>
      <c r="L185" s="1">
        <v>0.0</v>
      </c>
      <c r="M185" s="1">
        <v>0.0</v>
      </c>
      <c r="N185" s="1">
        <v>99.90794521</v>
      </c>
      <c r="O185" s="1">
        <v>0.0</v>
      </c>
      <c r="P185" s="1">
        <v>0.09205479452</v>
      </c>
      <c r="Q185" s="1">
        <v>0.0</v>
      </c>
      <c r="R185" s="2">
        <f t="shared" si="2"/>
        <v>17</v>
      </c>
    </row>
    <row r="186">
      <c r="A186" s="1" t="s">
        <v>207</v>
      </c>
      <c r="B186" s="1" t="s">
        <v>30</v>
      </c>
      <c r="C186" s="1">
        <f t="shared" si="1"/>
        <v>3</v>
      </c>
      <c r="D186" s="1">
        <v>50882.88281</v>
      </c>
      <c r="E186" s="1">
        <v>81.42499542</v>
      </c>
      <c r="F186" s="1">
        <v>97.49165711</v>
      </c>
      <c r="G186" s="1">
        <v>0.1861521591</v>
      </c>
      <c r="H186" s="1">
        <v>0.9536162228</v>
      </c>
      <c r="I186" s="1">
        <v>1.368574512</v>
      </c>
      <c r="J186" s="1">
        <v>86.76707282</v>
      </c>
      <c r="K186" s="1">
        <v>0.7312282016</v>
      </c>
      <c r="L186" s="1">
        <v>5.13386897</v>
      </c>
      <c r="M186" s="1">
        <v>7.367830005</v>
      </c>
      <c r="N186" s="1">
        <v>99.9381928</v>
      </c>
      <c r="O186" s="1">
        <v>0.0618072</v>
      </c>
      <c r="P186" s="1">
        <v>0.0</v>
      </c>
      <c r="Q186" s="1">
        <v>0.0</v>
      </c>
      <c r="R186" s="2">
        <f t="shared" si="2"/>
        <v>17</v>
      </c>
    </row>
    <row r="187">
      <c r="A187" s="1" t="s">
        <v>208</v>
      </c>
      <c r="B187" s="1" t="s">
        <v>27</v>
      </c>
      <c r="C187" s="1">
        <f t="shared" si="1"/>
        <v>4</v>
      </c>
      <c r="D187" s="1">
        <v>51269.18359</v>
      </c>
      <c r="E187" s="1">
        <v>81.41400146</v>
      </c>
      <c r="F187" s="1">
        <v>99.93139665</v>
      </c>
      <c r="G187" s="1">
        <v>0.0</v>
      </c>
      <c r="H187" s="1">
        <v>0.06860335296</v>
      </c>
      <c r="I187" s="1">
        <v>0.0</v>
      </c>
      <c r="J187" s="1" t="s">
        <v>19</v>
      </c>
      <c r="K187" s="1" t="s">
        <v>19</v>
      </c>
      <c r="L187" s="1" t="s">
        <v>19</v>
      </c>
      <c r="M187" s="1" t="s">
        <v>19</v>
      </c>
      <c r="N187" s="1" t="s">
        <v>19</v>
      </c>
      <c r="O187" s="1" t="s">
        <v>19</v>
      </c>
      <c r="P187" s="1" t="s">
        <v>19</v>
      </c>
      <c r="Q187" s="1" t="s">
        <v>19</v>
      </c>
      <c r="R187" s="2">
        <f t="shared" si="2"/>
        <v>17</v>
      </c>
    </row>
    <row r="188">
      <c r="A188" s="1" t="s">
        <v>209</v>
      </c>
      <c r="B188" s="1" t="s">
        <v>50</v>
      </c>
      <c r="C188" s="1">
        <f t="shared" si="1"/>
        <v>2</v>
      </c>
      <c r="D188" s="1">
        <v>53771.30078</v>
      </c>
      <c r="E188" s="1">
        <v>27.99499893</v>
      </c>
      <c r="F188" s="1">
        <v>61.63289158</v>
      </c>
      <c r="G188" s="1">
        <v>9.54187005</v>
      </c>
      <c r="H188" s="1">
        <v>9.780087524</v>
      </c>
      <c r="I188" s="1">
        <v>19.04515084</v>
      </c>
      <c r="J188" s="1">
        <v>51.77997893</v>
      </c>
      <c r="K188" s="1">
        <v>11.56900419</v>
      </c>
      <c r="L188" s="1">
        <v>12.51911322</v>
      </c>
      <c r="M188" s="1">
        <v>24.13190366</v>
      </c>
      <c r="N188" s="1">
        <v>86.97523145</v>
      </c>
      <c r="O188" s="1">
        <v>4.327944725</v>
      </c>
      <c r="P188" s="1">
        <v>2.73514263</v>
      </c>
      <c r="Q188" s="1">
        <v>5.961681193</v>
      </c>
      <c r="R188" s="2">
        <f t="shared" si="2"/>
        <v>17</v>
      </c>
    </row>
    <row r="189">
      <c r="A189" s="1" t="s">
        <v>210</v>
      </c>
      <c r="B189" s="1" t="s">
        <v>50</v>
      </c>
      <c r="C189" s="1">
        <f t="shared" si="1"/>
        <v>2</v>
      </c>
      <c r="D189" s="1">
        <v>54409.79297</v>
      </c>
      <c r="E189" s="1">
        <v>31.14100075</v>
      </c>
      <c r="F189" s="1">
        <v>83.71819191</v>
      </c>
      <c r="G189" s="1">
        <v>1.595436949</v>
      </c>
      <c r="H189" s="1">
        <v>5.10942478</v>
      </c>
      <c r="I189" s="1">
        <v>9.576946362</v>
      </c>
      <c r="J189" s="1">
        <v>78.42256469</v>
      </c>
      <c r="K189" s="1">
        <v>2.316962142</v>
      </c>
      <c r="L189" s="1">
        <v>6.592393694</v>
      </c>
      <c r="M189" s="1">
        <v>12.66807947</v>
      </c>
      <c r="N189" s="1">
        <v>95.42788606</v>
      </c>
      <c r="O189" s="1">
        <v>0.0</v>
      </c>
      <c r="P189" s="1">
        <v>1.830283006</v>
      </c>
      <c r="Q189" s="1">
        <v>2.741830931</v>
      </c>
      <c r="R189" s="2">
        <f t="shared" si="2"/>
        <v>17</v>
      </c>
    </row>
    <row r="190">
      <c r="A190" s="1" t="s">
        <v>211</v>
      </c>
      <c r="B190" s="1" t="s">
        <v>30</v>
      </c>
      <c r="C190" s="1">
        <f t="shared" si="1"/>
        <v>3</v>
      </c>
      <c r="D190" s="1">
        <v>59308.69141</v>
      </c>
      <c r="E190" s="1">
        <v>67.35400391</v>
      </c>
      <c r="F190" s="1">
        <v>93.88505744</v>
      </c>
      <c r="G190" s="1">
        <v>2.772736186</v>
      </c>
      <c r="H190" s="1">
        <v>1.410816657</v>
      </c>
      <c r="I190" s="1">
        <v>1.931389712</v>
      </c>
      <c r="J190" s="1">
        <v>83.32948118</v>
      </c>
      <c r="K190" s="1">
        <v>6.977359359</v>
      </c>
      <c r="L190" s="1">
        <v>3.776999287</v>
      </c>
      <c r="M190" s="1">
        <v>5.916160173</v>
      </c>
      <c r="N190" s="1">
        <v>99.00126484</v>
      </c>
      <c r="O190" s="1">
        <v>0.734785403</v>
      </c>
      <c r="P190" s="1">
        <v>0.2639497547</v>
      </c>
      <c r="Q190" s="1">
        <v>0.0</v>
      </c>
      <c r="R190" s="2">
        <f t="shared" si="2"/>
        <v>17</v>
      </c>
    </row>
    <row r="191">
      <c r="A191" s="1" t="s">
        <v>212</v>
      </c>
      <c r="B191" s="1" t="s">
        <v>50</v>
      </c>
      <c r="C191" s="1">
        <f t="shared" si="1"/>
        <v>2</v>
      </c>
      <c r="D191" s="1">
        <v>59734.21484</v>
      </c>
      <c r="E191" s="1">
        <v>35.22700119</v>
      </c>
      <c r="F191" s="1">
        <v>60.71679759</v>
      </c>
      <c r="G191" s="1">
        <v>11.29007067</v>
      </c>
      <c r="H191" s="1">
        <v>14.51775136</v>
      </c>
      <c r="I191" s="1">
        <v>13.47538038</v>
      </c>
      <c r="J191" s="1">
        <v>45.44696534</v>
      </c>
      <c r="K191" s="1">
        <v>13.98368881</v>
      </c>
      <c r="L191" s="1">
        <v>21.21996133</v>
      </c>
      <c r="M191" s="1">
        <v>19.34938452</v>
      </c>
      <c r="N191" s="1">
        <v>88.7939249</v>
      </c>
      <c r="O191" s="1">
        <v>6.337231166</v>
      </c>
      <c r="P191" s="1">
        <v>2.194178786</v>
      </c>
      <c r="Q191" s="1">
        <v>2.674665152</v>
      </c>
      <c r="R191" s="2">
        <f t="shared" si="2"/>
        <v>17</v>
      </c>
    </row>
    <row r="192">
      <c r="A192" s="1" t="s">
        <v>213</v>
      </c>
      <c r="B192" s="1" t="s">
        <v>27</v>
      </c>
      <c r="C192" s="1">
        <f t="shared" si="1"/>
        <v>4</v>
      </c>
      <c r="D192" s="1">
        <v>60461.82813</v>
      </c>
      <c r="E192" s="1">
        <v>71.03899384</v>
      </c>
      <c r="F192" s="1">
        <v>99.91703407</v>
      </c>
      <c r="G192" s="1">
        <v>0.0</v>
      </c>
      <c r="H192" s="1">
        <v>0.08296592591</v>
      </c>
      <c r="I192" s="1">
        <v>0.0</v>
      </c>
      <c r="J192" s="1" t="s">
        <v>19</v>
      </c>
      <c r="K192" s="1" t="s">
        <v>19</v>
      </c>
      <c r="L192" s="1" t="s">
        <v>19</v>
      </c>
      <c r="M192" s="1" t="s">
        <v>19</v>
      </c>
      <c r="N192" s="1" t="s">
        <v>19</v>
      </c>
      <c r="O192" s="1" t="s">
        <v>19</v>
      </c>
      <c r="P192" s="1" t="s">
        <v>19</v>
      </c>
      <c r="Q192" s="1" t="s">
        <v>19</v>
      </c>
      <c r="R192" s="2">
        <f t="shared" si="2"/>
        <v>17</v>
      </c>
    </row>
    <row r="193">
      <c r="A193" s="1" t="s">
        <v>214</v>
      </c>
      <c r="B193" s="1" t="s">
        <v>27</v>
      </c>
      <c r="C193" s="1">
        <f t="shared" si="1"/>
        <v>4</v>
      </c>
      <c r="D193" s="1">
        <v>65273.51172</v>
      </c>
      <c r="E193" s="1">
        <v>80.97499847</v>
      </c>
      <c r="F193" s="1">
        <v>99.9999985</v>
      </c>
      <c r="G193" s="1">
        <v>0.0</v>
      </c>
      <c r="H193" s="1">
        <v>1.49610841E-6</v>
      </c>
      <c r="I193" s="1">
        <v>0.0</v>
      </c>
      <c r="J193" s="1">
        <v>100.0</v>
      </c>
      <c r="K193" s="1">
        <v>0.0</v>
      </c>
      <c r="L193" s="1">
        <v>0.0</v>
      </c>
      <c r="M193" s="1">
        <v>0.0</v>
      </c>
      <c r="N193" s="1">
        <v>100.0</v>
      </c>
      <c r="O193" s="1">
        <v>0.0</v>
      </c>
      <c r="P193" s="1">
        <v>0.0</v>
      </c>
      <c r="Q193" s="1">
        <v>0.0</v>
      </c>
      <c r="R193" s="2">
        <f t="shared" si="2"/>
        <v>17</v>
      </c>
    </row>
    <row r="194">
      <c r="A194" s="1" t="s">
        <v>215</v>
      </c>
      <c r="B194" s="1" t="s">
        <v>27</v>
      </c>
      <c r="C194" s="1">
        <f t="shared" si="1"/>
        <v>4</v>
      </c>
      <c r="D194" s="1">
        <v>67886.00781</v>
      </c>
      <c r="E194" s="1">
        <v>83.90299988</v>
      </c>
      <c r="F194" s="1">
        <v>99.99999856</v>
      </c>
      <c r="G194" s="1">
        <v>0.0</v>
      </c>
      <c r="H194" s="1">
        <v>1.43853282E-6</v>
      </c>
      <c r="I194" s="1">
        <v>0.0</v>
      </c>
      <c r="J194" s="1">
        <v>100.0</v>
      </c>
      <c r="K194" s="1">
        <v>0.0</v>
      </c>
      <c r="L194" s="1">
        <v>0.0</v>
      </c>
      <c r="M194" s="1">
        <v>0.0</v>
      </c>
      <c r="N194" s="1">
        <v>100.0</v>
      </c>
      <c r="O194" s="1">
        <v>0.0</v>
      </c>
      <c r="P194" s="1">
        <v>0.0</v>
      </c>
      <c r="Q194" s="1">
        <v>0.0</v>
      </c>
      <c r="R194" s="2">
        <f t="shared" si="2"/>
        <v>17</v>
      </c>
    </row>
    <row r="195">
      <c r="A195" s="1" t="s">
        <v>216</v>
      </c>
      <c r="B195" s="1" t="s">
        <v>30</v>
      </c>
      <c r="C195" s="1">
        <f t="shared" si="1"/>
        <v>3</v>
      </c>
      <c r="D195" s="1">
        <v>69799.97656</v>
      </c>
      <c r="E195" s="1">
        <v>51.43000031</v>
      </c>
      <c r="F195" s="1">
        <v>100.0</v>
      </c>
      <c r="G195" s="1">
        <v>0.0</v>
      </c>
      <c r="H195" s="1">
        <v>0.0</v>
      </c>
      <c r="I195" s="1">
        <v>0.0</v>
      </c>
      <c r="J195" s="1">
        <v>100.0</v>
      </c>
      <c r="K195" s="1">
        <v>0.0</v>
      </c>
      <c r="L195" s="1">
        <v>0.0</v>
      </c>
      <c r="M195" s="1">
        <v>0.0</v>
      </c>
      <c r="N195" s="1">
        <v>100.0</v>
      </c>
      <c r="O195" s="1">
        <v>0.0</v>
      </c>
      <c r="P195" s="1">
        <v>0.0</v>
      </c>
      <c r="Q195" s="1">
        <v>0.0</v>
      </c>
      <c r="R195" s="2">
        <f t="shared" si="2"/>
        <v>17</v>
      </c>
    </row>
    <row r="196">
      <c r="A196" s="1" t="s">
        <v>217</v>
      </c>
      <c r="B196" s="1" t="s">
        <v>27</v>
      </c>
      <c r="C196" s="1">
        <f t="shared" si="1"/>
        <v>4</v>
      </c>
      <c r="D196" s="1">
        <v>83783.94531</v>
      </c>
      <c r="E196" s="1">
        <v>77.45300293</v>
      </c>
      <c r="F196" s="1">
        <v>100.0000023</v>
      </c>
      <c r="G196" s="1">
        <v>0.0</v>
      </c>
      <c r="H196" s="1">
        <v>0.0</v>
      </c>
      <c r="I196" s="1">
        <v>0.0</v>
      </c>
      <c r="J196" s="1">
        <v>100.0</v>
      </c>
      <c r="K196" s="1">
        <v>0.0</v>
      </c>
      <c r="L196" s="1">
        <v>0.0</v>
      </c>
      <c r="M196" s="1">
        <v>0.0</v>
      </c>
      <c r="N196" s="1">
        <v>100.0</v>
      </c>
      <c r="O196" s="1">
        <v>0.0</v>
      </c>
      <c r="P196" s="1">
        <v>0.0</v>
      </c>
      <c r="Q196" s="1">
        <v>0.0</v>
      </c>
      <c r="R196" s="2">
        <f t="shared" si="2"/>
        <v>17</v>
      </c>
    </row>
    <row r="197">
      <c r="A197" s="1" t="s">
        <v>218</v>
      </c>
      <c r="B197" s="1" t="s">
        <v>50</v>
      </c>
      <c r="C197" s="1">
        <f t="shared" si="1"/>
        <v>2</v>
      </c>
      <c r="D197" s="1">
        <v>83992.95313</v>
      </c>
      <c r="E197" s="1">
        <v>75.87400055</v>
      </c>
      <c r="F197" s="1">
        <v>97.48263633</v>
      </c>
      <c r="G197" s="1">
        <v>1.938311229</v>
      </c>
      <c r="H197" s="1">
        <v>0.5137973631</v>
      </c>
      <c r="I197" s="1">
        <v>0.06525508185</v>
      </c>
      <c r="J197" s="1">
        <v>93.82873538</v>
      </c>
      <c r="K197" s="1">
        <v>4.297948765</v>
      </c>
      <c r="L197" s="1">
        <v>1.602839669</v>
      </c>
      <c r="M197" s="1">
        <v>0.2704761905</v>
      </c>
      <c r="N197" s="1">
        <v>98.64448672</v>
      </c>
      <c r="O197" s="1">
        <v>1.188006671</v>
      </c>
      <c r="P197" s="1">
        <v>0.1675066077</v>
      </c>
      <c r="Q197" s="1">
        <v>0.0</v>
      </c>
      <c r="R197" s="2">
        <f t="shared" si="2"/>
        <v>17</v>
      </c>
    </row>
    <row r="198">
      <c r="A198" s="1" t="s">
        <v>219</v>
      </c>
      <c r="B198" s="1" t="s">
        <v>30</v>
      </c>
      <c r="C198" s="1">
        <f t="shared" si="1"/>
        <v>3</v>
      </c>
      <c r="D198" s="1">
        <v>84339.07031</v>
      </c>
      <c r="E198" s="1">
        <v>76.10500336</v>
      </c>
      <c r="F198" s="1">
        <v>97.01426916</v>
      </c>
      <c r="G198" s="1">
        <v>2.023078075</v>
      </c>
      <c r="H198" s="1">
        <v>0.7376749545</v>
      </c>
      <c r="I198" s="1">
        <v>0.2249778093</v>
      </c>
      <c r="J198" s="1">
        <v>96.02516977</v>
      </c>
      <c r="K198" s="1">
        <v>2.684574639</v>
      </c>
      <c r="L198" s="1">
        <v>0.7882555911</v>
      </c>
      <c r="M198" s="1">
        <v>0.502</v>
      </c>
      <c r="N198" s="1">
        <v>97.32481783</v>
      </c>
      <c r="O198" s="1">
        <v>1.815385203</v>
      </c>
      <c r="P198" s="1">
        <v>0.7217969634</v>
      </c>
      <c r="Q198" s="1">
        <v>0.138</v>
      </c>
      <c r="R198" s="2">
        <f t="shared" si="2"/>
        <v>17</v>
      </c>
    </row>
    <row r="199">
      <c r="A199" s="1" t="s">
        <v>220</v>
      </c>
      <c r="B199" s="1" t="s">
        <v>50</v>
      </c>
      <c r="C199" s="1">
        <f t="shared" si="1"/>
        <v>2</v>
      </c>
      <c r="D199" s="1">
        <v>89561.40625</v>
      </c>
      <c r="E199" s="1">
        <v>45.63800049</v>
      </c>
      <c r="F199" s="1">
        <v>45.95212696</v>
      </c>
      <c r="G199" s="1">
        <v>13.44122447</v>
      </c>
      <c r="H199" s="1">
        <v>32.54231607</v>
      </c>
      <c r="I199" s="1">
        <v>8.064332495</v>
      </c>
      <c r="J199" s="1">
        <v>21.98279234</v>
      </c>
      <c r="K199" s="1">
        <v>12.68294146</v>
      </c>
      <c r="L199" s="1">
        <v>51.21598167</v>
      </c>
      <c r="M199" s="1">
        <v>14.11828453</v>
      </c>
      <c r="N199" s="1">
        <v>74.50335478</v>
      </c>
      <c r="O199" s="1">
        <v>14.34445818</v>
      </c>
      <c r="P199" s="1">
        <v>10.29905862</v>
      </c>
      <c r="Q199" s="1">
        <v>0.8531284131</v>
      </c>
      <c r="R199" s="2">
        <f t="shared" si="2"/>
        <v>17</v>
      </c>
    </row>
    <row r="200">
      <c r="A200" s="1" t="s">
        <v>221</v>
      </c>
      <c r="B200" s="1" t="s">
        <v>50</v>
      </c>
      <c r="C200" s="1">
        <f t="shared" si="1"/>
        <v>2</v>
      </c>
      <c r="D200" s="1">
        <v>97338.58594</v>
      </c>
      <c r="E200" s="1">
        <v>37.34000015</v>
      </c>
      <c r="F200" s="1">
        <v>96.88435687</v>
      </c>
      <c r="G200" s="1">
        <v>0.0</v>
      </c>
      <c r="H200" s="1">
        <v>3.115643126</v>
      </c>
      <c r="I200" s="1">
        <v>0.0</v>
      </c>
      <c r="J200" s="1">
        <v>95.51453844</v>
      </c>
      <c r="K200" s="1">
        <v>0.0</v>
      </c>
      <c r="L200" s="1">
        <v>4.48546156</v>
      </c>
      <c r="M200" s="1">
        <v>0.0</v>
      </c>
      <c r="N200" s="1">
        <v>99.18304001</v>
      </c>
      <c r="O200" s="1">
        <v>0.0</v>
      </c>
      <c r="P200" s="1">
        <v>0.816959987</v>
      </c>
      <c r="Q200" s="1">
        <v>0.0</v>
      </c>
      <c r="R200" s="2">
        <f t="shared" si="2"/>
        <v>17</v>
      </c>
    </row>
    <row r="201">
      <c r="A201" s="1" t="s">
        <v>222</v>
      </c>
      <c r="B201" s="1" t="s">
        <v>50</v>
      </c>
      <c r="C201" s="1">
        <f t="shared" si="1"/>
        <v>2</v>
      </c>
      <c r="D201" s="1">
        <v>102334.4063</v>
      </c>
      <c r="E201" s="1">
        <v>42.78300095</v>
      </c>
      <c r="F201" s="1">
        <v>99.44017596</v>
      </c>
      <c r="G201" s="1">
        <v>0.2376091086</v>
      </c>
      <c r="H201" s="1">
        <v>0.3222149265</v>
      </c>
      <c r="I201" s="1">
        <v>0.0</v>
      </c>
      <c r="J201" s="1">
        <v>99.33283515</v>
      </c>
      <c r="K201" s="1">
        <v>0.3359418224</v>
      </c>
      <c r="L201" s="1">
        <v>0.3312230319</v>
      </c>
      <c r="M201" s="1">
        <v>0.0</v>
      </c>
      <c r="N201" s="1">
        <v>99.5837311</v>
      </c>
      <c r="O201" s="1">
        <v>0.1061012067</v>
      </c>
      <c r="P201" s="1">
        <v>0.3101676943</v>
      </c>
      <c r="Q201" s="1">
        <v>0.0</v>
      </c>
      <c r="R201" s="2">
        <f t="shared" si="2"/>
        <v>17</v>
      </c>
    </row>
    <row r="202">
      <c r="A202" s="1" t="s">
        <v>223</v>
      </c>
      <c r="B202" s="1" t="s">
        <v>50</v>
      </c>
      <c r="C202" s="1">
        <f t="shared" si="1"/>
        <v>2</v>
      </c>
      <c r="D202" s="1">
        <v>109581.0859</v>
      </c>
      <c r="E202" s="1">
        <v>47.40799713</v>
      </c>
      <c r="F202" s="1">
        <v>94.10903456</v>
      </c>
      <c r="G202" s="1">
        <v>2.856486137</v>
      </c>
      <c r="H202" s="1">
        <v>3.034479307</v>
      </c>
      <c r="I202" s="1">
        <v>0.0</v>
      </c>
      <c r="J202" s="1">
        <v>91.06193322</v>
      </c>
      <c r="K202" s="1">
        <v>3.959520428</v>
      </c>
      <c r="L202" s="1">
        <v>4.978546347</v>
      </c>
      <c r="M202" s="1">
        <v>0.0</v>
      </c>
      <c r="N202" s="1">
        <v>97.4893325</v>
      </c>
      <c r="O202" s="1">
        <v>1.632836465</v>
      </c>
      <c r="P202" s="1">
        <v>0.877831036</v>
      </c>
      <c r="Q202" s="1">
        <v>0.0</v>
      </c>
      <c r="R202" s="2">
        <f t="shared" si="2"/>
        <v>17</v>
      </c>
    </row>
    <row r="203">
      <c r="A203" s="1" t="s">
        <v>224</v>
      </c>
      <c r="B203" s="1" t="s">
        <v>88</v>
      </c>
      <c r="C203" s="1">
        <f t="shared" si="1"/>
        <v>1</v>
      </c>
      <c r="D203" s="1">
        <v>114963.5859</v>
      </c>
      <c r="E203" s="1">
        <v>21.69499969</v>
      </c>
      <c r="F203" s="1">
        <v>49.61557274</v>
      </c>
      <c r="G203" s="1">
        <v>26.74071964</v>
      </c>
      <c r="H203" s="1">
        <v>18.63506013</v>
      </c>
      <c r="I203" s="1">
        <v>5.008647486</v>
      </c>
      <c r="J203" s="1">
        <v>40.03013919</v>
      </c>
      <c r="K203" s="1">
        <v>30.18668334</v>
      </c>
      <c r="L203" s="1">
        <v>23.49561327</v>
      </c>
      <c r="M203" s="1">
        <v>6.287564203</v>
      </c>
      <c r="N203" s="1">
        <v>84.21282816</v>
      </c>
      <c r="O203" s="1">
        <v>14.30300858</v>
      </c>
      <c r="P203" s="1">
        <v>1.091582355</v>
      </c>
      <c r="Q203" s="1">
        <v>0.392580896</v>
      </c>
      <c r="R203" s="2">
        <f t="shared" si="2"/>
        <v>17</v>
      </c>
    </row>
    <row r="204">
      <c r="A204" s="1" t="s">
        <v>225</v>
      </c>
      <c r="B204" s="1" t="s">
        <v>27</v>
      </c>
      <c r="C204" s="1">
        <f t="shared" si="1"/>
        <v>4</v>
      </c>
      <c r="D204" s="1">
        <v>126476.4609</v>
      </c>
      <c r="E204" s="1">
        <v>91.78199768</v>
      </c>
      <c r="F204" s="1">
        <v>99.07891245</v>
      </c>
      <c r="G204" s="1">
        <v>0.0</v>
      </c>
      <c r="H204" s="1">
        <v>0.9210875467</v>
      </c>
      <c r="I204" s="1">
        <v>0.0</v>
      </c>
      <c r="J204" s="1" t="s">
        <v>19</v>
      </c>
      <c r="K204" s="1" t="s">
        <v>19</v>
      </c>
      <c r="L204" s="1" t="s">
        <v>19</v>
      </c>
      <c r="M204" s="1" t="s">
        <v>19</v>
      </c>
      <c r="N204" s="1" t="s">
        <v>19</v>
      </c>
      <c r="O204" s="1" t="s">
        <v>19</v>
      </c>
      <c r="P204" s="1" t="s">
        <v>19</v>
      </c>
      <c r="Q204" s="1" t="s">
        <v>19</v>
      </c>
      <c r="R204" s="2">
        <f t="shared" si="2"/>
        <v>17</v>
      </c>
    </row>
    <row r="205">
      <c r="A205" s="1" t="s">
        <v>226</v>
      </c>
      <c r="B205" s="1" t="s">
        <v>30</v>
      </c>
      <c r="C205" s="1">
        <f t="shared" si="1"/>
        <v>3</v>
      </c>
      <c r="D205" s="1">
        <v>128932.75</v>
      </c>
      <c r="E205" s="1">
        <v>80.73099518</v>
      </c>
      <c r="F205" s="1">
        <v>99.67956828</v>
      </c>
      <c r="G205" s="1">
        <v>0.0</v>
      </c>
      <c r="H205" s="1">
        <v>0.3204317169</v>
      </c>
      <c r="I205" s="1">
        <v>0.0</v>
      </c>
      <c r="J205" s="1">
        <v>98.33706893</v>
      </c>
      <c r="K205" s="1">
        <v>0.0</v>
      </c>
      <c r="L205" s="1">
        <v>1.662931067</v>
      </c>
      <c r="M205" s="1">
        <v>0.0</v>
      </c>
      <c r="N205" s="1">
        <v>100.0</v>
      </c>
      <c r="O205" s="1">
        <v>0.0</v>
      </c>
      <c r="P205" s="1">
        <v>0.0</v>
      </c>
      <c r="Q205" s="1">
        <v>0.0</v>
      </c>
      <c r="R205" s="2">
        <f t="shared" si="2"/>
        <v>17</v>
      </c>
    </row>
    <row r="206">
      <c r="A206" s="1" t="s">
        <v>227</v>
      </c>
      <c r="B206" s="1" t="s">
        <v>30</v>
      </c>
      <c r="C206" s="1">
        <f t="shared" si="1"/>
        <v>3</v>
      </c>
      <c r="D206" s="1">
        <v>145934.4531</v>
      </c>
      <c r="E206" s="1">
        <v>74.75400543</v>
      </c>
      <c r="F206" s="1">
        <v>96.99254807</v>
      </c>
      <c r="G206" s="1">
        <v>0.6219963766</v>
      </c>
      <c r="H206" s="1">
        <v>2.38545555</v>
      </c>
      <c r="I206" s="1" t="s">
        <v>19</v>
      </c>
      <c r="J206" s="1">
        <v>91.54410196</v>
      </c>
      <c r="K206" s="1">
        <v>1.583163513</v>
      </c>
      <c r="L206" s="1">
        <v>6.872734531</v>
      </c>
      <c r="M206" s="1" t="s">
        <v>19</v>
      </c>
      <c r="N206" s="1">
        <v>98.83259961</v>
      </c>
      <c r="O206" s="1">
        <v>0.2973899687</v>
      </c>
      <c r="P206" s="1">
        <v>0.6700104236</v>
      </c>
      <c r="Q206" s="1">
        <v>0.2</v>
      </c>
      <c r="R206" s="2">
        <f t="shared" si="2"/>
        <v>17</v>
      </c>
    </row>
    <row r="207">
      <c r="A207" s="1" t="s">
        <v>228</v>
      </c>
      <c r="B207" s="1" t="s">
        <v>50</v>
      </c>
      <c r="C207" s="1">
        <f t="shared" si="1"/>
        <v>2</v>
      </c>
      <c r="D207" s="1">
        <v>164689.3906</v>
      </c>
      <c r="E207" s="1">
        <v>38.17700195</v>
      </c>
      <c r="F207" s="1">
        <v>97.69796025</v>
      </c>
      <c r="G207" s="1">
        <v>1.156425878</v>
      </c>
      <c r="H207" s="1">
        <v>0.4626557002</v>
      </c>
      <c r="I207" s="1">
        <v>0.6829581735</v>
      </c>
      <c r="J207" s="1">
        <v>97.88023776</v>
      </c>
      <c r="K207" s="1">
        <v>0.8581049804</v>
      </c>
      <c r="L207" s="1">
        <v>0.3164802414</v>
      </c>
      <c r="M207" s="1">
        <v>0.9451770151</v>
      </c>
      <c r="N207" s="1">
        <v>97.40277797</v>
      </c>
      <c r="O207" s="1">
        <v>1.639520121</v>
      </c>
      <c r="P207" s="1">
        <v>0.6993752147</v>
      </c>
      <c r="Q207" s="1">
        <v>0.2583266934</v>
      </c>
      <c r="R207" s="2">
        <f t="shared" si="2"/>
        <v>17</v>
      </c>
    </row>
    <row r="208">
      <c r="A208" s="1" t="s">
        <v>229</v>
      </c>
      <c r="B208" s="1" t="s">
        <v>50</v>
      </c>
      <c r="C208" s="1">
        <f t="shared" si="1"/>
        <v>2</v>
      </c>
      <c r="D208" s="1">
        <v>206139.5938</v>
      </c>
      <c r="E208" s="1">
        <v>51.95800018</v>
      </c>
      <c r="F208" s="1">
        <v>77.60905338</v>
      </c>
      <c r="G208" s="1">
        <v>4.979399343</v>
      </c>
      <c r="H208" s="1">
        <v>11.79691148</v>
      </c>
      <c r="I208" s="1">
        <v>5.614635794</v>
      </c>
      <c r="J208" s="1">
        <v>61.65821003</v>
      </c>
      <c r="K208" s="1">
        <v>7.128924583</v>
      </c>
      <c r="L208" s="1">
        <v>20.92487535</v>
      </c>
      <c r="M208" s="1">
        <v>10.28799004</v>
      </c>
      <c r="N208" s="1">
        <v>92.35770519</v>
      </c>
      <c r="O208" s="1">
        <v>2.99188065</v>
      </c>
      <c r="P208" s="1">
        <v>3.356908786</v>
      </c>
      <c r="Q208" s="1">
        <v>1.29350537</v>
      </c>
      <c r="R208" s="2">
        <f t="shared" si="2"/>
        <v>17</v>
      </c>
    </row>
    <row r="209">
      <c r="A209" s="1" t="s">
        <v>230</v>
      </c>
      <c r="B209" s="1" t="s">
        <v>30</v>
      </c>
      <c r="C209" s="1">
        <f t="shared" si="1"/>
        <v>3</v>
      </c>
      <c r="D209" s="1">
        <v>212559.4063</v>
      </c>
      <c r="E209" s="1">
        <v>87.07299805</v>
      </c>
      <c r="F209" s="1">
        <v>99.32085299</v>
      </c>
      <c r="G209" s="1">
        <v>0.1265490039</v>
      </c>
      <c r="H209" s="1">
        <v>0.5525980099</v>
      </c>
      <c r="I209" s="1" t="s">
        <v>19</v>
      </c>
      <c r="J209" s="1">
        <v>95.94525953</v>
      </c>
      <c r="K209" s="1">
        <v>0.9789509154</v>
      </c>
      <c r="L209" s="1">
        <v>3.075789551</v>
      </c>
      <c r="M209" s="1" t="s">
        <v>19</v>
      </c>
      <c r="N209" s="1">
        <v>99.82200131</v>
      </c>
      <c r="O209" s="1">
        <v>0.0</v>
      </c>
      <c r="P209" s="1">
        <v>0.1779986949</v>
      </c>
      <c r="Q209" s="1">
        <v>0.0</v>
      </c>
      <c r="R209" s="2">
        <f t="shared" si="2"/>
        <v>17</v>
      </c>
    </row>
    <row r="210">
      <c r="A210" s="1" t="s">
        <v>231</v>
      </c>
      <c r="B210" s="1" t="s">
        <v>50</v>
      </c>
      <c r="C210" s="1">
        <f t="shared" si="1"/>
        <v>2</v>
      </c>
      <c r="D210" s="1">
        <v>220892.3281</v>
      </c>
      <c r="E210" s="1">
        <v>37.16500092</v>
      </c>
      <c r="F210" s="1">
        <v>90.14896508</v>
      </c>
      <c r="G210" s="1">
        <v>3.822279525</v>
      </c>
      <c r="H210" s="1">
        <v>4.413307574</v>
      </c>
      <c r="I210" s="1">
        <v>1.61544782</v>
      </c>
      <c r="J210" s="1">
        <v>88.59986076</v>
      </c>
      <c r="K210" s="1">
        <v>3.852278117</v>
      </c>
      <c r="L210" s="1">
        <v>5.174596509</v>
      </c>
      <c r="M210" s="1">
        <v>2.373264617</v>
      </c>
      <c r="N210" s="1">
        <v>92.76804985</v>
      </c>
      <c r="O210" s="1">
        <v>3.771561162</v>
      </c>
      <c r="P210" s="1">
        <v>3.126184571</v>
      </c>
      <c r="Q210" s="1">
        <v>0.3342044223</v>
      </c>
      <c r="R210" s="2">
        <f t="shared" si="2"/>
        <v>17</v>
      </c>
    </row>
    <row r="211">
      <c r="A211" s="1" t="s">
        <v>232</v>
      </c>
      <c r="B211" s="1" t="s">
        <v>50</v>
      </c>
      <c r="C211" s="1">
        <f t="shared" si="1"/>
        <v>2</v>
      </c>
      <c r="D211" s="1">
        <v>273523.625</v>
      </c>
      <c r="E211" s="1">
        <v>56.64099884</v>
      </c>
      <c r="F211" s="1">
        <v>92.41534961</v>
      </c>
      <c r="G211" s="1">
        <v>0.8554746335</v>
      </c>
      <c r="H211" s="1">
        <v>5.553871666</v>
      </c>
      <c r="I211" s="1">
        <v>1.175304087</v>
      </c>
      <c r="J211" s="1">
        <v>85.66796238</v>
      </c>
      <c r="K211" s="1">
        <v>1.17809123</v>
      </c>
      <c r="L211" s="1">
        <v>10.61491462</v>
      </c>
      <c r="M211" s="1">
        <v>2.539031772</v>
      </c>
      <c r="N211" s="1">
        <v>97.58051207</v>
      </c>
      <c r="O211" s="1">
        <v>0.6085098345</v>
      </c>
      <c r="P211" s="1">
        <v>1.679615139</v>
      </c>
      <c r="Q211" s="1">
        <v>0.1313629588</v>
      </c>
      <c r="R211" s="2">
        <f t="shared" si="2"/>
        <v>17</v>
      </c>
    </row>
    <row r="212">
      <c r="A212" s="1" t="s">
        <v>233</v>
      </c>
      <c r="B212" s="1" t="s">
        <v>27</v>
      </c>
      <c r="C212" s="1">
        <f t="shared" si="1"/>
        <v>4</v>
      </c>
      <c r="D212" s="1">
        <v>331002.6563</v>
      </c>
      <c r="E212" s="1">
        <v>82.66400146</v>
      </c>
      <c r="F212" s="1">
        <v>99.88352668</v>
      </c>
      <c r="G212" s="1">
        <v>0.0</v>
      </c>
      <c r="H212" s="1">
        <v>0.1164733182</v>
      </c>
      <c r="I212" s="1">
        <v>0.0</v>
      </c>
      <c r="J212" s="1">
        <v>99.67078734</v>
      </c>
      <c r="K212" s="1">
        <v>0.0</v>
      </c>
      <c r="L212" s="1">
        <v>0.3292126628</v>
      </c>
      <c r="M212" s="1">
        <v>0.0</v>
      </c>
      <c r="N212" s="1">
        <v>99.92814447</v>
      </c>
      <c r="O212" s="1">
        <v>0.0</v>
      </c>
      <c r="P212" s="1">
        <v>0.0718555296</v>
      </c>
      <c r="Q212" s="1">
        <v>0.0</v>
      </c>
      <c r="R212" s="2">
        <f t="shared" si="2"/>
        <v>17</v>
      </c>
    </row>
    <row r="213">
      <c r="A213" s="1" t="s">
        <v>234</v>
      </c>
      <c r="B213" s="1" t="s">
        <v>50</v>
      </c>
      <c r="C213" s="1">
        <f t="shared" si="1"/>
        <v>2</v>
      </c>
      <c r="D213" s="1">
        <v>1380004.375</v>
      </c>
      <c r="E213" s="1">
        <v>34.9260025</v>
      </c>
      <c r="F213" s="1">
        <v>90.48952503</v>
      </c>
      <c r="G213" s="1">
        <v>4.983602562</v>
      </c>
      <c r="H213" s="1">
        <v>3.963153945</v>
      </c>
      <c r="I213" s="1">
        <v>0.5637184626</v>
      </c>
      <c r="J213" s="1">
        <v>88.78250313</v>
      </c>
      <c r="K213" s="1">
        <v>5.902210054</v>
      </c>
      <c r="L213" s="1">
        <v>4.57637573</v>
      </c>
      <c r="M213" s="1">
        <v>0.7389110856</v>
      </c>
      <c r="N213" s="1">
        <v>93.6700363</v>
      </c>
      <c r="O213" s="1">
        <v>3.272056027</v>
      </c>
      <c r="P213" s="1">
        <v>2.820607523</v>
      </c>
      <c r="Q213" s="1">
        <v>0.2373001538</v>
      </c>
      <c r="R213" s="2">
        <f t="shared" si="2"/>
        <v>17</v>
      </c>
    </row>
    <row r="214">
      <c r="A214" s="1" t="s">
        <v>235</v>
      </c>
      <c r="B214" s="1" t="s">
        <v>30</v>
      </c>
      <c r="C214" s="1">
        <f t="shared" si="1"/>
        <v>3</v>
      </c>
      <c r="D214" s="1">
        <v>1463140.5</v>
      </c>
      <c r="E214" s="1">
        <v>61.71308899</v>
      </c>
      <c r="F214" s="1">
        <v>94.26111059</v>
      </c>
      <c r="G214" s="1">
        <v>0.8147213297</v>
      </c>
      <c r="H214" s="1">
        <v>4.725451938</v>
      </c>
      <c r="I214" s="1">
        <v>0.1987161441</v>
      </c>
      <c r="J214" s="1">
        <v>89.66123351</v>
      </c>
      <c r="K214" s="1">
        <v>1.832679086</v>
      </c>
      <c r="L214" s="1">
        <v>8.506087409</v>
      </c>
      <c r="M214" s="1">
        <v>0.0</v>
      </c>
      <c r="N214" s="1">
        <v>97.11488267</v>
      </c>
      <c r="O214" s="1">
        <v>0.1831784927</v>
      </c>
      <c r="P214" s="1">
        <v>2.37993884</v>
      </c>
      <c r="Q214" s="1">
        <v>0.322</v>
      </c>
      <c r="R214" s="2">
        <f t="shared" si="2"/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3" width="26.25"/>
    <col customWidth="1" min="4" max="4" width="23.0"/>
    <col customWidth="1" min="5" max="6" width="22.38"/>
  </cols>
  <sheetData>
    <row r="7"/>
    <row r="8"/>
    <row r="9"/>
    <row r="10"/>
    <row r="11"/>
    <row r="12"/>
    <row r="13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242</v>
      </c>
      <c r="C1" s="1" t="s">
        <v>243</v>
      </c>
      <c r="D1" s="1" t="s">
        <v>3</v>
      </c>
      <c r="E1" s="1" t="s">
        <v>4</v>
      </c>
      <c r="F1" s="1" t="s">
        <v>244</v>
      </c>
      <c r="G1" s="1" t="s">
        <v>245</v>
      </c>
    </row>
    <row r="2">
      <c r="B2" s="2">
        <f>MULTIPLY('Estimates on the use of water ('!D2,'Estimates on the use of water ('!E2)/100</f>
        <v>0</v>
      </c>
      <c r="C2" s="2">
        <f>MINUS('Estimates on the use of water ('!D2,B2:B214)</f>
        <v>1.350000024</v>
      </c>
      <c r="D2" s="1">
        <v>1.350000024</v>
      </c>
      <c r="E2" s="1">
        <v>0.0</v>
      </c>
      <c r="F2" s="2">
        <f t="shared" ref="F2:F214" si="1">MINUS(100,E2)</f>
        <v>100</v>
      </c>
      <c r="G2" s="2">
        <f t="shared" ref="G2:G214" si="2">ROUNDUP(D2/1000)</f>
        <v>1</v>
      </c>
    </row>
    <row r="3">
      <c r="B3" s="2">
        <f>MULTIPLY('Estimates on the use of water ('!D3,'Estimates on the use of water ('!E3)/100</f>
        <v>0.7475484306</v>
      </c>
      <c r="C3" s="2">
        <f>MINUS('Estimates on the use of water ('!D3,B3:B215)</f>
        <v>0.8704516004</v>
      </c>
      <c r="D3" s="1">
        <v>1.618000031</v>
      </c>
      <c r="E3" s="1">
        <v>46.20200348</v>
      </c>
      <c r="F3" s="2">
        <f t="shared" si="1"/>
        <v>53.79799652</v>
      </c>
      <c r="G3" s="2">
        <f t="shared" si="2"/>
        <v>1</v>
      </c>
    </row>
    <row r="4">
      <c r="B4" s="2">
        <f>MULTIPLY('Estimates on the use of water ('!D4,'Estimates on the use of water ('!E4)/100</f>
        <v>2.734433518</v>
      </c>
      <c r="C4" s="2">
        <f>MINUS('Estimates on the use of water ('!D4,B4:B216)</f>
        <v>0.7485665215</v>
      </c>
      <c r="D4" s="1">
        <v>3.48300004</v>
      </c>
      <c r="E4" s="1">
        <v>78.50799561</v>
      </c>
      <c r="F4" s="2">
        <f t="shared" si="1"/>
        <v>21.49200439</v>
      </c>
      <c r="G4" s="2">
        <f t="shared" si="2"/>
        <v>1</v>
      </c>
    </row>
    <row r="5">
      <c r="B5" s="2">
        <f>MULTIPLY('Estimates on the use of water ('!D5,'Estimates on the use of water ('!E5)/100</f>
        <v>0.4556588451</v>
      </c>
      <c r="C5" s="2">
        <f>MINUS('Estimates on the use of water ('!D5,B5:B217)</f>
        <v>4.543341227</v>
      </c>
      <c r="D5" s="1">
        <v>4.999000072</v>
      </c>
      <c r="E5" s="1">
        <v>9.114999771</v>
      </c>
      <c r="F5" s="2">
        <f t="shared" si="1"/>
        <v>90.88500023</v>
      </c>
      <c r="G5" s="2">
        <f t="shared" si="2"/>
        <v>1</v>
      </c>
    </row>
    <row r="6">
      <c r="B6" s="2">
        <f>MULTIPLY('Estimates on the use of water ('!D6,'Estimates on the use of water ('!E6)/100</f>
        <v>5.213297852</v>
      </c>
      <c r="C6" s="2">
        <f>MINUS('Estimates on the use of water ('!D6,B6:B218)</f>
        <v>0.5817022241</v>
      </c>
      <c r="D6" s="1">
        <v>5.795000076</v>
      </c>
      <c r="E6" s="1">
        <v>89.96199799</v>
      </c>
      <c r="F6" s="2">
        <f t="shared" si="1"/>
        <v>10.03800201</v>
      </c>
      <c r="G6" s="2">
        <f t="shared" si="2"/>
        <v>1</v>
      </c>
    </row>
    <row r="7">
      <c r="B7" s="2">
        <f>MULTIPLY('Estimates on the use of water ('!D7,'Estimates on the use of water ('!E7)/100</f>
        <v>2.433378304</v>
      </c>
      <c r="C7" s="2">
        <f>MINUS('Estimates on the use of water ('!D7,B7:B219)</f>
        <v>3.637621795</v>
      </c>
      <c r="D7" s="1">
        <v>6.071000099</v>
      </c>
      <c r="E7" s="1">
        <v>40.08200073</v>
      </c>
      <c r="F7" s="2">
        <f t="shared" si="1"/>
        <v>59.91799927</v>
      </c>
      <c r="G7" s="2">
        <f t="shared" si="2"/>
        <v>1</v>
      </c>
    </row>
    <row r="8">
      <c r="B8" s="2">
        <f>MULTIPLY('Estimates on the use of water ('!D8,'Estimates on the use of water ('!E8)/100</f>
        <v>9.885</v>
      </c>
      <c r="C8" s="2">
        <f>MINUS('Estimates on the use of water ('!D8,B8:B220)</f>
        <v>0</v>
      </c>
      <c r="D8" s="1">
        <v>9.885</v>
      </c>
      <c r="E8" s="1">
        <v>100.0</v>
      </c>
      <c r="F8" s="2">
        <f t="shared" si="1"/>
        <v>0</v>
      </c>
      <c r="G8" s="2">
        <f t="shared" si="2"/>
        <v>1</v>
      </c>
    </row>
    <row r="9">
      <c r="B9" s="2">
        <f>MULTIPLY('Estimates on the use of water ('!D9,'Estimates on the use of water ('!E9)/100</f>
        <v>10.83399963</v>
      </c>
      <c r="C9" s="2">
        <f>MINUS('Estimates on the use of water ('!D9,B9:B221)</f>
        <v>0</v>
      </c>
      <c r="D9" s="1">
        <v>10.83399963</v>
      </c>
      <c r="E9" s="1">
        <v>100.0</v>
      </c>
      <c r="F9" s="2">
        <f t="shared" si="1"/>
        <v>0</v>
      </c>
      <c r="G9" s="2">
        <f t="shared" si="2"/>
        <v>1</v>
      </c>
    </row>
    <row r="10">
      <c r="B10" s="2">
        <f>MULTIPLY('Estimates on the use of water ('!D10,'Estimates on the use of water ('!E10)/100</f>
        <v>0</v>
      </c>
      <c r="C10" s="2">
        <f>MINUS('Estimates on the use of water ('!D10,B10:B222)</f>
        <v>11.24600029</v>
      </c>
      <c r="D10" s="1">
        <v>11.24600029</v>
      </c>
      <c r="E10" s="1">
        <v>0.0</v>
      </c>
      <c r="F10" s="2">
        <f t="shared" si="1"/>
        <v>100</v>
      </c>
      <c r="G10" s="2">
        <f t="shared" si="2"/>
        <v>1</v>
      </c>
    </row>
    <row r="11">
      <c r="B11" s="2">
        <f>MULTIPLY('Estimates on the use of water ('!D11,'Estimates on the use of water ('!E11)/100</f>
        <v>7.548530758</v>
      </c>
      <c r="C11" s="2">
        <f>MINUS('Estimates on the use of water ('!D11,B11:B223)</f>
        <v>4.243469062</v>
      </c>
      <c r="D11" s="1">
        <v>11.79199982</v>
      </c>
      <c r="E11" s="1">
        <v>64.01399994</v>
      </c>
      <c r="F11" s="2">
        <f t="shared" si="1"/>
        <v>35.98600006</v>
      </c>
      <c r="G11" s="2">
        <f t="shared" si="2"/>
        <v>1</v>
      </c>
    </row>
    <row r="12">
      <c r="B12" s="2">
        <f>MULTIPLY('Estimates on the use of water ('!D12,'Estimates on the use of water ('!E12)/100</f>
        <v>13.25994166</v>
      </c>
      <c r="C12" s="2">
        <f>MINUS('Estimates on the use of water ('!D12,B12:B224)</f>
        <v>4.304057516</v>
      </c>
      <c r="D12" s="1">
        <v>17.56399918</v>
      </c>
      <c r="E12" s="1">
        <v>75.49500275</v>
      </c>
      <c r="F12" s="2">
        <f t="shared" si="1"/>
        <v>24.50499725</v>
      </c>
      <c r="G12" s="2">
        <f t="shared" si="2"/>
        <v>1</v>
      </c>
    </row>
    <row r="13">
      <c r="B13" s="2">
        <f>MULTIPLY('Estimates on the use of water ('!D13,'Estimates on the use of water ('!E13)/100</f>
        <v>14.652348</v>
      </c>
      <c r="C13" s="2">
        <f>MINUS('Estimates on the use of water ('!D13,B13:B225)</f>
        <v>3.439651048</v>
      </c>
      <c r="D13" s="1">
        <v>18.09199905</v>
      </c>
      <c r="E13" s="1">
        <v>80.98799896</v>
      </c>
      <c r="F13" s="2">
        <f t="shared" si="1"/>
        <v>19.01200104</v>
      </c>
      <c r="G13" s="2">
        <f t="shared" si="2"/>
        <v>1</v>
      </c>
    </row>
    <row r="14">
      <c r="B14" s="2">
        <f>MULTIPLY('Estimates on the use of water ('!D14,'Estimates on the use of water ('!E14)/100</f>
        <v>14.66948013</v>
      </c>
      <c r="C14" s="2">
        <f>MINUS('Estimates on the use of water ('!D14,B14:B226)</f>
        <v>15.56751938</v>
      </c>
      <c r="D14" s="1">
        <v>30.23699951</v>
      </c>
      <c r="E14" s="1">
        <v>48.51499939</v>
      </c>
      <c r="F14" s="2">
        <f t="shared" si="1"/>
        <v>51.48500061</v>
      </c>
      <c r="G14" s="2">
        <f t="shared" si="2"/>
        <v>1</v>
      </c>
    </row>
    <row r="15">
      <c r="B15" s="2">
        <f>MULTIPLY('Estimates on the use of water ('!D15,'Estimates on the use of water ('!E15)/100</f>
        <v>33.69100189</v>
      </c>
      <c r="C15" s="2">
        <f>MINUS('Estimates on the use of water ('!D15,B15:B227)</f>
        <v>0</v>
      </c>
      <c r="D15" s="1">
        <v>33.69100189</v>
      </c>
      <c r="E15" s="1">
        <v>100.0</v>
      </c>
      <c r="F15" s="2">
        <f t="shared" si="1"/>
        <v>0</v>
      </c>
      <c r="G15" s="2">
        <f t="shared" si="2"/>
        <v>1</v>
      </c>
    </row>
    <row r="16">
      <c r="B16" s="2">
        <f>MULTIPLY('Estimates on the use of water ('!D16,'Estimates on the use of water ('!E16)/100</f>
        <v>33.08921054</v>
      </c>
      <c r="C16" s="2">
        <f>MINUS('Estimates on the use of water ('!D16,B16:B228)</f>
        <v>0.8487891866</v>
      </c>
      <c r="D16" s="1">
        <v>33.93799973</v>
      </c>
      <c r="E16" s="1">
        <v>97.49900055</v>
      </c>
      <c r="F16" s="2">
        <f t="shared" si="1"/>
        <v>2.50099945</v>
      </c>
      <c r="G16" s="2">
        <f t="shared" si="2"/>
        <v>1</v>
      </c>
    </row>
    <row r="17">
      <c r="B17" s="2">
        <f>MULTIPLY('Estimates on the use of water ('!D17,'Estimates on the use of water ('!E17)/100</f>
        <v>5.497830211</v>
      </c>
      <c r="C17" s="2">
        <f>MINUS('Estimates on the use of water ('!D17,B17:B229)</f>
        <v>32.63917083</v>
      </c>
      <c r="D17" s="1">
        <v>38.13700104</v>
      </c>
      <c r="E17" s="1">
        <v>14.41600037</v>
      </c>
      <c r="F17" s="2">
        <f t="shared" si="1"/>
        <v>85.58399963</v>
      </c>
      <c r="G17" s="2">
        <f t="shared" si="2"/>
        <v>1</v>
      </c>
    </row>
    <row r="18">
      <c r="B18" s="2">
        <f>MULTIPLY('Estimates on the use of water ('!D18,'Estimates on the use of water ('!E18)/100</f>
        <v>38.659</v>
      </c>
      <c r="C18" s="2">
        <f>MINUS('Estimates on the use of water ('!D18,B18:B230)</f>
        <v>0</v>
      </c>
      <c r="D18" s="1">
        <v>38.659</v>
      </c>
      <c r="E18" s="1">
        <v>100.0</v>
      </c>
      <c r="F18" s="2">
        <f t="shared" si="1"/>
        <v>0</v>
      </c>
      <c r="G18" s="2">
        <f t="shared" si="2"/>
        <v>1</v>
      </c>
    </row>
    <row r="19">
      <c r="B19" s="2">
        <f>MULTIPLY('Estimates on the use of water ('!D19,'Estimates on the use of water ('!E19)/100</f>
        <v>39.24399948</v>
      </c>
      <c r="C19" s="2">
        <f>MINUS('Estimates on the use of water ('!D19,B19:B231)</f>
        <v>0</v>
      </c>
      <c r="D19" s="1">
        <v>39.24399948</v>
      </c>
      <c r="E19" s="1">
        <v>100.0</v>
      </c>
      <c r="F19" s="2">
        <f t="shared" si="1"/>
        <v>0</v>
      </c>
      <c r="G19" s="2">
        <f t="shared" si="2"/>
        <v>1</v>
      </c>
    </row>
    <row r="20">
      <c r="B20" s="2">
        <f>MULTIPLY('Estimates on the use of water ('!D20,'Estimates on the use of water ('!E20)/100</f>
        <v>20.71778283</v>
      </c>
      <c r="C20" s="2">
        <f>MINUS('Estimates on the use of water ('!D20,B20:B232)</f>
        <v>28.14721885</v>
      </c>
      <c r="D20" s="1">
        <v>48.86500168</v>
      </c>
      <c r="E20" s="1">
        <v>42.39799881</v>
      </c>
      <c r="F20" s="2">
        <f t="shared" si="1"/>
        <v>57.60200119</v>
      </c>
      <c r="G20" s="2">
        <f t="shared" si="2"/>
        <v>1</v>
      </c>
    </row>
    <row r="21">
      <c r="B21" s="2">
        <f>MULTIPLY('Estimates on the use of water ('!D21,'Estimates on the use of water ('!E21)/100</f>
        <v>48.10584012</v>
      </c>
      <c r="C21" s="2">
        <f>MINUS('Estimates on the use of water ('!D21,B21:B233)</f>
        <v>7.091158476</v>
      </c>
      <c r="D21" s="1">
        <v>55.1969986</v>
      </c>
      <c r="E21" s="1">
        <v>87.15299988</v>
      </c>
      <c r="F21" s="2">
        <f t="shared" si="1"/>
        <v>12.84700012</v>
      </c>
      <c r="G21" s="2">
        <f t="shared" si="2"/>
        <v>1</v>
      </c>
    </row>
    <row r="22">
      <c r="B22" s="2">
        <f>MULTIPLY('Estimates on the use of water ('!D22,'Estimates on the use of water ('!E22)/100</f>
        <v>49.5517395</v>
      </c>
      <c r="C22" s="2">
        <f>MINUS('Estimates on the use of water ('!D22,B22:B234)</f>
        <v>7.220259864</v>
      </c>
      <c r="D22" s="1">
        <v>56.77199936</v>
      </c>
      <c r="E22" s="1">
        <v>87.28200531</v>
      </c>
      <c r="F22" s="2">
        <f t="shared" si="1"/>
        <v>12.71799469</v>
      </c>
      <c r="G22" s="2">
        <f t="shared" si="2"/>
        <v>1</v>
      </c>
    </row>
    <row r="23">
      <c r="B23" s="2">
        <f>MULTIPLY('Estimates on the use of water ('!D23,'Estimates on the use of water ('!E23)/100</f>
        <v>52.83617213</v>
      </c>
      <c r="C23" s="2">
        <f>MINUS('Estimates on the use of water ('!D23,B23:B235)</f>
        <v>4.720827078</v>
      </c>
      <c r="D23" s="1">
        <v>57.55699921</v>
      </c>
      <c r="E23" s="1">
        <v>91.79799652</v>
      </c>
      <c r="F23" s="2">
        <f t="shared" si="1"/>
        <v>8.20200348</v>
      </c>
      <c r="G23" s="2">
        <f t="shared" si="2"/>
        <v>1</v>
      </c>
    </row>
    <row r="24">
      <c r="B24" s="2">
        <f>MULTIPLY('Estimates on the use of water ('!D24,'Estimates on the use of water ('!E24)/100</f>
        <v>46.04937527</v>
      </c>
      <c r="C24" s="2">
        <f>MINUS('Estimates on the use of water ('!D24,B24:B236)</f>
        <v>13.14462497</v>
      </c>
      <c r="D24" s="1">
        <v>59.19400024</v>
      </c>
      <c r="E24" s="1">
        <v>77.79399109</v>
      </c>
      <c r="F24" s="2">
        <f t="shared" si="1"/>
        <v>22.20600891</v>
      </c>
      <c r="G24" s="2">
        <f t="shared" si="2"/>
        <v>1</v>
      </c>
    </row>
    <row r="25">
      <c r="B25" s="2">
        <f>MULTIPLY('Estimates on the use of water ('!D25,'Estimates on the use of water ('!E25)/100</f>
        <v>62.27299881</v>
      </c>
      <c r="C25" s="2">
        <f>MINUS('Estimates on the use of water ('!D25,B25:B237)</f>
        <v>0</v>
      </c>
      <c r="D25" s="1">
        <v>62.27299881</v>
      </c>
      <c r="E25" s="1">
        <v>100.0</v>
      </c>
      <c r="F25" s="2">
        <f t="shared" si="1"/>
        <v>0</v>
      </c>
      <c r="G25" s="2">
        <f t="shared" si="2"/>
        <v>1</v>
      </c>
    </row>
    <row r="26">
      <c r="B26" s="2">
        <f>MULTIPLY('Estimates on the use of water ('!D26,'Estimates on the use of water ('!E26)/100</f>
        <v>67.92829715</v>
      </c>
      <c r="C26" s="2">
        <f>MINUS('Estimates on the use of water ('!D26,B26:B238)</f>
        <v>9.33670224</v>
      </c>
      <c r="D26" s="1">
        <v>77.26499939</v>
      </c>
      <c r="E26" s="1">
        <v>87.91600037</v>
      </c>
      <c r="F26" s="2">
        <f t="shared" si="1"/>
        <v>12.08399963</v>
      </c>
      <c r="G26" s="2">
        <f t="shared" si="2"/>
        <v>1</v>
      </c>
    </row>
    <row r="27">
      <c r="B27" s="2">
        <f>MULTIPLY('Estimates on the use of water ('!D27,'Estimates on the use of water ('!E27)/100</f>
        <v>44.98022836</v>
      </c>
      <c r="C27" s="2">
        <f>MINUS('Estimates on the use of water ('!D27,B27:B239)</f>
        <v>40.05176932</v>
      </c>
      <c r="D27" s="1">
        <v>85.03199768</v>
      </c>
      <c r="E27" s="1">
        <v>52.89800262</v>
      </c>
      <c r="F27" s="2">
        <f t="shared" si="1"/>
        <v>47.10199738</v>
      </c>
      <c r="G27" s="2">
        <f t="shared" si="2"/>
        <v>1</v>
      </c>
    </row>
    <row r="28">
      <c r="B28" s="2">
        <f>MULTIPLY('Estimates on the use of water ('!D28,'Estimates on the use of water ('!E28)/100</f>
        <v>100.1823817</v>
      </c>
      <c r="C28" s="2">
        <f>MINUS('Estimates on the use of water ('!D28,B28:B240)</f>
        <v>4.240614766</v>
      </c>
      <c r="D28" s="1">
        <v>104.4229965</v>
      </c>
      <c r="E28" s="1">
        <v>95.93900299</v>
      </c>
      <c r="F28" s="2">
        <f t="shared" si="1"/>
        <v>4.06099701</v>
      </c>
      <c r="G28" s="2">
        <f t="shared" si="2"/>
        <v>1</v>
      </c>
    </row>
    <row r="29">
      <c r="B29" s="2">
        <f>MULTIPLY('Estimates on the use of water ('!D29,'Estimates on the use of water ('!E29)/100</f>
        <v>24.41494867</v>
      </c>
      <c r="C29" s="2">
        <f>MINUS('Estimates on the use of water ('!D29,B29:B241)</f>
        <v>81.28204993</v>
      </c>
      <c r="D29" s="1">
        <v>105.6969986</v>
      </c>
      <c r="E29" s="1">
        <v>23.09899902</v>
      </c>
      <c r="F29" s="2">
        <f t="shared" si="1"/>
        <v>76.90100098</v>
      </c>
      <c r="G29" s="2">
        <f t="shared" si="2"/>
        <v>1</v>
      </c>
    </row>
    <row r="30">
      <c r="B30" s="2">
        <f>MULTIPLY('Estimates on the use of water ('!D30,'Estimates on the use of water ('!E30)/100</f>
        <v>66.4048063</v>
      </c>
      <c r="C30" s="2">
        <f>MINUS('Estimates on the use of water ('!D30,B30:B242)</f>
        <v>53.0411928</v>
      </c>
      <c r="D30" s="1">
        <v>119.4459991</v>
      </c>
      <c r="E30" s="1">
        <v>55.59399796</v>
      </c>
      <c r="F30" s="2">
        <f t="shared" si="1"/>
        <v>44.40600204</v>
      </c>
      <c r="G30" s="2">
        <f t="shared" si="2"/>
        <v>1</v>
      </c>
    </row>
    <row r="31">
      <c r="B31" s="2">
        <f>MULTIPLY('Estimates on the use of water ('!D31,'Estimates on the use of water ('!E31)/100</f>
        <v>160.2392151</v>
      </c>
      <c r="C31" s="2">
        <f>MINUS('Estimates on the use of water ('!D31,B31:B243)</f>
        <v>8.543789728</v>
      </c>
      <c r="D31" s="1">
        <v>168.7830048</v>
      </c>
      <c r="E31" s="1">
        <v>94.93800354</v>
      </c>
      <c r="F31" s="2">
        <f t="shared" si="1"/>
        <v>5.06199646</v>
      </c>
      <c r="G31" s="2">
        <f t="shared" si="2"/>
        <v>1</v>
      </c>
    </row>
    <row r="32">
      <c r="B32" s="2">
        <f>MULTIPLY('Estimates on the use of water ('!D32,'Estimates on the use of water ('!E32)/100</f>
        <v>34.59753874</v>
      </c>
      <c r="C32" s="2">
        <f>MINUS('Estimates on the use of water ('!D32,B32:B244)</f>
        <v>149.0314591</v>
      </c>
      <c r="D32" s="1">
        <v>183.6289978</v>
      </c>
      <c r="E32" s="1">
        <v>18.8409996</v>
      </c>
      <c r="F32" s="2">
        <f t="shared" si="1"/>
        <v>81.1590004</v>
      </c>
      <c r="G32" s="2">
        <f t="shared" si="2"/>
        <v>1</v>
      </c>
    </row>
    <row r="33">
      <c r="B33" s="2">
        <f>MULTIPLY('Estimates on the use of water ('!D33,'Estimates on the use of water ('!E33)/100</f>
        <v>35.49356544</v>
      </c>
      <c r="C33" s="2">
        <f>MINUS('Estimates on the use of water ('!D33,B33:B245)</f>
        <v>162.9164383</v>
      </c>
      <c r="D33" s="1">
        <v>198.4100037</v>
      </c>
      <c r="E33" s="1">
        <v>17.88899994</v>
      </c>
      <c r="F33" s="2">
        <f t="shared" si="1"/>
        <v>82.11100006</v>
      </c>
      <c r="G33" s="2">
        <f t="shared" si="2"/>
        <v>1</v>
      </c>
    </row>
    <row r="34">
      <c r="B34" s="2">
        <f>MULTIPLY('Estimates on the use of water ('!D34,'Estimates on the use of water ('!E34)/100</f>
        <v>162.9549752</v>
      </c>
      <c r="C34" s="2">
        <f>MINUS('Estimates on the use of water ('!D34,B34:B246)</f>
        <v>56.20602034</v>
      </c>
      <c r="D34" s="1">
        <v>219.1609955</v>
      </c>
      <c r="E34" s="1">
        <v>74.35400391</v>
      </c>
      <c r="F34" s="2">
        <f t="shared" si="1"/>
        <v>25.64599609</v>
      </c>
      <c r="G34" s="2">
        <f t="shared" si="2"/>
        <v>1</v>
      </c>
    </row>
    <row r="35">
      <c r="B35" s="2">
        <f>MULTIPLY('Estimates on the use of water ('!D35,'Estimates on the use of water ('!E35)/100</f>
        <v>124.8146688</v>
      </c>
      <c r="C35" s="2">
        <f>MINUS('Estimates on the use of water ('!D35,B35:B247)</f>
        <v>147.9983195</v>
      </c>
      <c r="D35" s="1">
        <v>272.8129883</v>
      </c>
      <c r="E35" s="1">
        <v>45.75099945</v>
      </c>
      <c r="F35" s="2">
        <f t="shared" si="1"/>
        <v>54.24900055</v>
      </c>
      <c r="G35" s="2">
        <f t="shared" si="2"/>
        <v>1</v>
      </c>
    </row>
    <row r="36">
      <c r="B36" s="2">
        <f>MULTIPLY('Estimates on the use of water ('!D36,'Estimates on the use of water ('!E36)/100</f>
        <v>174.0902553</v>
      </c>
      <c r="C36" s="2">
        <f>MINUS('Estimates on the use of water ('!D36,B36:B248)</f>
        <v>106.8137364</v>
      </c>
      <c r="D36" s="1">
        <v>280.9039917</v>
      </c>
      <c r="E36" s="1">
        <v>61.97500229</v>
      </c>
      <c r="F36" s="2">
        <f t="shared" si="1"/>
        <v>38.02499771</v>
      </c>
      <c r="G36" s="2">
        <f t="shared" si="2"/>
        <v>1</v>
      </c>
    </row>
    <row r="37">
      <c r="B37" s="2">
        <f>MULTIPLY('Estimates on the use of water ('!D37,'Estimates on the use of water ('!E37)/100</f>
        <v>204.177445</v>
      </c>
      <c r="C37" s="2">
        <f>MINUS('Estimates on the use of water ('!D37,B37:B249)</f>
        <v>81.3135523</v>
      </c>
      <c r="D37" s="1">
        <v>285.4909973</v>
      </c>
      <c r="E37" s="1">
        <v>71.51799774</v>
      </c>
      <c r="F37" s="2">
        <f t="shared" si="1"/>
        <v>28.48200226</v>
      </c>
      <c r="G37" s="2">
        <f t="shared" si="2"/>
        <v>1</v>
      </c>
    </row>
    <row r="38">
      <c r="B38" s="2">
        <f>MULTIPLY('Estimates on the use of water ('!D38,'Estimates on the use of water ('!E38)/100</f>
        <v>89.63388924</v>
      </c>
      <c r="C38" s="2">
        <f>MINUS('Estimates on the use of water ('!D38,B38:B250)</f>
        <v>197.737113</v>
      </c>
      <c r="D38" s="1">
        <v>287.3710022</v>
      </c>
      <c r="E38" s="1">
        <v>31.19099998</v>
      </c>
      <c r="F38" s="2">
        <f t="shared" si="1"/>
        <v>68.80900002</v>
      </c>
      <c r="G38" s="2">
        <f t="shared" si="2"/>
        <v>1</v>
      </c>
    </row>
    <row r="39">
      <c r="B39" s="2">
        <f>MULTIPLY('Estimates on the use of water ('!D39,'Estimates on the use of water ('!E39)/100</f>
        <v>256.3288973</v>
      </c>
      <c r="C39" s="2">
        <f>MINUS('Estimates on the use of water ('!D39,B39:B251)</f>
        <v>42.35310949</v>
      </c>
      <c r="D39" s="1">
        <v>298.6820068</v>
      </c>
      <c r="E39" s="1">
        <v>85.81999969</v>
      </c>
      <c r="F39" s="2">
        <f t="shared" si="1"/>
        <v>14.18000031</v>
      </c>
      <c r="G39" s="2">
        <f t="shared" si="2"/>
        <v>1</v>
      </c>
    </row>
    <row r="40">
      <c r="B40" s="2">
        <f>MULTIPLY('Estimates on the use of water ('!D40,'Estimates on the use of water ('!E40)/100</f>
        <v>78.40004064</v>
      </c>
      <c r="C40" s="2">
        <f>MINUS('Estimates on the use of water ('!D40,B40:B252)</f>
        <v>228.7499533</v>
      </c>
      <c r="D40" s="1">
        <v>307.1499939</v>
      </c>
      <c r="E40" s="1">
        <v>25.52500153</v>
      </c>
      <c r="F40" s="2">
        <f t="shared" si="1"/>
        <v>74.47499847</v>
      </c>
      <c r="G40" s="2">
        <f t="shared" si="2"/>
        <v>1</v>
      </c>
    </row>
    <row r="41">
      <c r="B41" s="2">
        <f>MULTIPLY('Estimates on the use of water ('!D41,'Estimates on the use of water ('!E41)/100</f>
        <v>320.4269079</v>
      </c>
      <c r="C41" s="2">
        <f>MINUS('Estimates on the use of water ('!D41,B41:B253)</f>
        <v>20.82309206</v>
      </c>
      <c r="D41" s="1">
        <v>341.25</v>
      </c>
      <c r="E41" s="1">
        <v>93.897995</v>
      </c>
      <c r="F41" s="2">
        <f t="shared" si="1"/>
        <v>6.102005</v>
      </c>
      <c r="G41" s="2">
        <f t="shared" si="2"/>
        <v>1</v>
      </c>
    </row>
    <row r="42">
      <c r="B42" s="2">
        <f>MULTIPLY('Estimates on the use of water ('!D42,'Estimates on the use of water ('!E42)/100</f>
        <v>334.5112317</v>
      </c>
      <c r="C42" s="2">
        <f>MINUS('Estimates on the use of water ('!D42,B42:B254)</f>
        <v>40.75378287</v>
      </c>
      <c r="D42" s="1">
        <v>375.2650146</v>
      </c>
      <c r="E42" s="1">
        <v>89.13999939</v>
      </c>
      <c r="F42" s="2">
        <f t="shared" si="1"/>
        <v>10.86000061</v>
      </c>
      <c r="G42" s="2">
        <f t="shared" si="2"/>
        <v>1</v>
      </c>
    </row>
    <row r="43">
      <c r="B43" s="2">
        <f>MULTIPLY('Estimates on the use of water ('!D43,'Estimates on the use of water ('!E43)/100</f>
        <v>183.0050723</v>
      </c>
      <c r="C43" s="2">
        <f>MINUS('Estimates on the use of water ('!D43,B43:B255)</f>
        <v>214.6159299</v>
      </c>
      <c r="D43" s="1">
        <v>397.6210022</v>
      </c>
      <c r="E43" s="1">
        <v>46.02500153</v>
      </c>
      <c r="F43" s="2">
        <f t="shared" si="1"/>
        <v>53.97499847</v>
      </c>
      <c r="G43" s="2">
        <f t="shared" si="2"/>
        <v>1</v>
      </c>
    </row>
    <row r="44">
      <c r="B44" s="2">
        <f>MULTIPLY('Estimates on the use of water ('!D44,'Estimates on the use of water ('!E44)/100</f>
        <v>394.1210794</v>
      </c>
      <c r="C44" s="2">
        <f>MINUS('Estimates on the use of water ('!D44,B44:B256)</f>
        <v>6.005934812</v>
      </c>
      <c r="D44" s="1">
        <v>400.1270142</v>
      </c>
      <c r="E44" s="1">
        <v>98.49899292</v>
      </c>
      <c r="F44" s="2">
        <f t="shared" si="1"/>
        <v>1.50100708</v>
      </c>
      <c r="G44" s="2">
        <f t="shared" si="2"/>
        <v>1</v>
      </c>
    </row>
    <row r="45">
      <c r="B45" s="2">
        <f>MULTIPLY('Estimates on the use of water ('!D45,'Estimates on the use of water ('!E45)/100</f>
        <v>342.3304822</v>
      </c>
      <c r="C45" s="2">
        <f>MINUS('Estimates on the use of water ('!D45,B45:B257)</f>
        <v>95.15251949</v>
      </c>
      <c r="D45" s="1">
        <v>437.4830017</v>
      </c>
      <c r="E45" s="1">
        <v>78.25000763</v>
      </c>
      <c r="F45" s="2">
        <f t="shared" si="1"/>
        <v>21.74999237</v>
      </c>
      <c r="G45" s="2">
        <f t="shared" si="2"/>
        <v>1</v>
      </c>
    </row>
    <row r="46">
      <c r="B46" s="2">
        <f>MULTIPLY('Estimates on the use of water ('!D46,'Estimates on the use of water ('!E46)/100</f>
        <v>418.3317262</v>
      </c>
      <c r="C46" s="2">
        <f>MINUS('Estimates on the use of water ('!D46,B46:B258)</f>
        <v>23.20727535</v>
      </c>
      <c r="D46" s="1">
        <v>441.5390015</v>
      </c>
      <c r="E46" s="1">
        <v>94.7440033</v>
      </c>
      <c r="F46" s="2">
        <f t="shared" si="1"/>
        <v>5.2559967</v>
      </c>
      <c r="G46" s="2">
        <f t="shared" si="2"/>
        <v>1</v>
      </c>
    </row>
    <row r="47">
      <c r="B47" s="2">
        <f>MULTIPLY('Estimates on the use of water ('!D47,'Estimates on the use of water ('!E47)/100</f>
        <v>219.8330159</v>
      </c>
      <c r="C47" s="2">
        <f>MINUS('Estimates on the use of water ('!D47,B47:B259)</f>
        <v>320.7089763</v>
      </c>
      <c r="D47" s="1">
        <v>540.5419922</v>
      </c>
      <c r="E47" s="1">
        <v>40.66899872</v>
      </c>
      <c r="F47" s="2">
        <f t="shared" si="1"/>
        <v>59.33100128</v>
      </c>
      <c r="G47" s="2">
        <f t="shared" si="2"/>
        <v>1</v>
      </c>
    </row>
    <row r="48">
      <c r="B48" s="2">
        <f>MULTIPLY('Estimates on the use of water ('!D48,'Estimates on the use of water ('!E48)/100</f>
        <v>370.5771082</v>
      </c>
      <c r="C48" s="2">
        <f>MINUS('Estimates on the use of water ('!D48,B48:B260)</f>
        <v>185.4108679</v>
      </c>
      <c r="D48" s="1">
        <v>555.9879761</v>
      </c>
      <c r="E48" s="1">
        <v>66.65200043</v>
      </c>
      <c r="F48" s="2">
        <f t="shared" si="1"/>
        <v>33.34799957</v>
      </c>
      <c r="G48" s="2">
        <f t="shared" si="2"/>
        <v>1</v>
      </c>
    </row>
    <row r="49">
      <c r="B49" s="2">
        <f>MULTIPLY('Estimates on the use of water ('!D49,'Estimates on the use of water ('!E49)/100</f>
        <v>388.0525185</v>
      </c>
      <c r="C49" s="2">
        <f>MINUS('Estimates on the use of water ('!D49,B49:B261)</f>
        <v>198.5814537</v>
      </c>
      <c r="D49" s="1">
        <v>586.6339722</v>
      </c>
      <c r="E49" s="1">
        <v>66.14900208</v>
      </c>
      <c r="F49" s="2">
        <f t="shared" si="1"/>
        <v>33.85099792</v>
      </c>
      <c r="G49" s="2">
        <f t="shared" si="2"/>
        <v>1</v>
      </c>
    </row>
    <row r="50">
      <c r="B50" s="2">
        <f>MULTIPLY('Estimates on the use of water ('!D50,'Estimates on the use of water ('!E50)/100</f>
        <v>572.4738139</v>
      </c>
      <c r="C50" s="2">
        <f>MINUS('Estimates on the use of water ('!D50,B50:B262)</f>
        <v>53.50219927</v>
      </c>
      <c r="D50" s="1">
        <v>625.9760132</v>
      </c>
      <c r="E50" s="1">
        <v>91.4529953</v>
      </c>
      <c r="F50" s="2">
        <f t="shared" si="1"/>
        <v>8.5470047</v>
      </c>
      <c r="G50" s="2">
        <f t="shared" si="2"/>
        <v>1</v>
      </c>
    </row>
    <row r="51">
      <c r="B51" s="2">
        <f>MULTIPLY('Estimates on the use of water ('!D51,'Estimates on the use of water ('!E51)/100</f>
        <v>423.8665318</v>
      </c>
      <c r="C51" s="2">
        <f>MINUS('Estimates on the use of water ('!D51,B51:B263)</f>
        <v>204.1954799</v>
      </c>
      <c r="D51" s="1">
        <v>628.0620117</v>
      </c>
      <c r="E51" s="1">
        <v>67.48800659</v>
      </c>
      <c r="F51" s="2">
        <f t="shared" si="1"/>
        <v>32.51199341</v>
      </c>
      <c r="G51" s="2">
        <f t="shared" si="2"/>
        <v>1</v>
      </c>
    </row>
    <row r="52">
      <c r="B52" s="2">
        <f>MULTIPLY('Estimates on the use of water ('!D52,'Estimates on the use of water ('!E52)/100</f>
        <v>649.34198</v>
      </c>
      <c r="C52" s="2">
        <f>MINUS('Estimates on the use of water ('!D52,B52:B264)</f>
        <v>0</v>
      </c>
      <c r="D52" s="1">
        <v>649.34198</v>
      </c>
      <c r="E52" s="1">
        <v>100.0</v>
      </c>
      <c r="F52" s="2">
        <f t="shared" si="1"/>
        <v>0</v>
      </c>
      <c r="G52" s="2">
        <f t="shared" si="2"/>
        <v>1</v>
      </c>
    </row>
    <row r="53">
      <c r="B53" s="2">
        <f>MULTIPLY('Estimates on the use of water ('!D53,'Estimates on the use of water ('!E53)/100</f>
        <v>169.4528009</v>
      </c>
      <c r="C53" s="2">
        <f>MINUS('Estimates on the use of water ('!D53,B53:B265)</f>
        <v>517.4251898</v>
      </c>
      <c r="D53" s="1">
        <v>686.8779907</v>
      </c>
      <c r="E53" s="1">
        <v>24.67000008</v>
      </c>
      <c r="F53" s="2">
        <f t="shared" si="1"/>
        <v>75.32999992</v>
      </c>
      <c r="G53" s="2">
        <f t="shared" si="2"/>
        <v>1</v>
      </c>
    </row>
    <row r="54">
      <c r="B54" s="2">
        <f>MULTIPLY('Estimates on the use of water ('!D54,'Estimates on the use of water ('!E54)/100</f>
        <v>326.5153189</v>
      </c>
      <c r="C54" s="2">
        <f>MINUS('Estimates on the use of water ('!D54,B54:B266)</f>
        <v>445.0966806</v>
      </c>
      <c r="D54" s="1">
        <v>771.6119995</v>
      </c>
      <c r="E54" s="1">
        <v>42.31599808</v>
      </c>
      <c r="F54" s="2">
        <f t="shared" si="1"/>
        <v>57.68400192</v>
      </c>
      <c r="G54" s="2">
        <f t="shared" si="2"/>
        <v>1</v>
      </c>
    </row>
    <row r="55">
      <c r="B55" s="2">
        <f>MULTIPLY('Estimates on the use of water ('!D55,'Estimates on the use of water ('!E55)/100</f>
        <v>210.6876939</v>
      </c>
      <c r="C55" s="2">
        <f>MINUS('Estimates on the use of water ('!D55,B55:B267)</f>
        <v>575.8713271</v>
      </c>
      <c r="D55" s="1">
        <v>786.559021</v>
      </c>
      <c r="E55" s="1">
        <v>26.7859993</v>
      </c>
      <c r="F55" s="2">
        <f t="shared" si="1"/>
        <v>73.2140007</v>
      </c>
      <c r="G55" s="2">
        <f t="shared" si="2"/>
        <v>1</v>
      </c>
    </row>
    <row r="56">
      <c r="B56" s="2">
        <f>MULTIPLY('Estimates on the use of water ('!D56,'Estimates on the use of water ('!E56)/100</f>
        <v>892.2550209</v>
      </c>
      <c r="C56" s="2">
        <f>MINUS('Estimates on the use of water ('!D56,B56:B268)</f>
        <v>3.052962531</v>
      </c>
      <c r="D56" s="1">
        <v>895.3079834</v>
      </c>
      <c r="E56" s="1">
        <v>99.65900421</v>
      </c>
      <c r="F56" s="2">
        <f t="shared" si="1"/>
        <v>0.34099579</v>
      </c>
      <c r="G56" s="2">
        <f t="shared" si="2"/>
        <v>1</v>
      </c>
    </row>
    <row r="57">
      <c r="B57" s="2">
        <f>MULTIPLY('Estimates on the use of water ('!D57,'Estimates on the use of water ('!E57)/100</f>
        <v>513.1873283</v>
      </c>
      <c r="C57" s="2">
        <f>MINUS('Estimates on the use of water ('!D57,B57:B269)</f>
        <v>383.2566414</v>
      </c>
      <c r="D57" s="1">
        <v>896.4439697</v>
      </c>
      <c r="E57" s="1">
        <v>57.24700546</v>
      </c>
      <c r="F57" s="2">
        <f t="shared" si="1"/>
        <v>42.75299454</v>
      </c>
      <c r="G57" s="2">
        <f t="shared" si="2"/>
        <v>1</v>
      </c>
    </row>
    <row r="58">
      <c r="B58" s="2">
        <f>MULTIPLY('Estimates on the use of water ('!D58,'Estimates on the use of water ('!E58)/100</f>
        <v>771.2540973</v>
      </c>
      <c r="C58" s="2">
        <f>MINUS('Estimates on the use of water ('!D58,B58:B270)</f>
        <v>216.7479169</v>
      </c>
      <c r="D58" s="1">
        <v>988.0020142</v>
      </c>
      <c r="E58" s="1">
        <v>78.06199646</v>
      </c>
      <c r="F58" s="2">
        <f t="shared" si="1"/>
        <v>21.93800354</v>
      </c>
      <c r="G58" s="2">
        <f t="shared" si="2"/>
        <v>1</v>
      </c>
    </row>
    <row r="59">
      <c r="B59" s="2">
        <f>MULTIPLY('Estimates on the use of water ('!D59,'Estimates on the use of water ('!E59)/100</f>
        <v>280.4232425</v>
      </c>
      <c r="C59" s="2">
        <f>MINUS('Estimates on the use of water ('!D59,B59:B271)</f>
        <v>879.7406975</v>
      </c>
      <c r="D59" s="1">
        <v>1160.16394</v>
      </c>
      <c r="E59" s="1">
        <v>24.17100143</v>
      </c>
      <c r="F59" s="2">
        <f t="shared" si="1"/>
        <v>75.82899857</v>
      </c>
      <c r="G59" s="2">
        <f t="shared" si="2"/>
        <v>2</v>
      </c>
    </row>
    <row r="60">
      <c r="B60" s="2">
        <f>MULTIPLY('Estimates on the use of water ('!D60,'Estimates on the use of water ('!E60)/100</f>
        <v>806.7706582</v>
      </c>
      <c r="C60" s="2">
        <f>MINUS('Estimates on the use of water ('!D60,B60:B272)</f>
        <v>400.5903038</v>
      </c>
      <c r="D60" s="1">
        <v>1207.360962</v>
      </c>
      <c r="E60" s="1">
        <v>66.82099915</v>
      </c>
      <c r="F60" s="2">
        <f t="shared" si="1"/>
        <v>33.17900085</v>
      </c>
      <c r="G60" s="2">
        <f t="shared" si="2"/>
        <v>2</v>
      </c>
    </row>
    <row r="61">
      <c r="B61" s="2">
        <f>MULTIPLY('Estimates on the use of water ('!D61,'Estimates on the use of water ('!E61)/100</f>
        <v>518.3721948</v>
      </c>
      <c r="C61" s="2">
        <f>MINUS('Estimates on the use of water ('!D61,B61:B273)</f>
        <v>753.3947732</v>
      </c>
      <c r="D61" s="1">
        <v>1271.766968</v>
      </c>
      <c r="E61" s="1">
        <v>40.75999832</v>
      </c>
      <c r="F61" s="2">
        <f t="shared" si="1"/>
        <v>59.24000168</v>
      </c>
      <c r="G61" s="2">
        <f t="shared" si="2"/>
        <v>2</v>
      </c>
    </row>
    <row r="62">
      <c r="B62" s="2">
        <f>MULTIPLY('Estimates on the use of water ('!D62,'Estimates on the use of water ('!E62)/100</f>
        <v>412.9360356</v>
      </c>
      <c r="C62" s="2">
        <f>MINUS('Estimates on the use of water ('!D62,B62:B274)</f>
        <v>905.5059814</v>
      </c>
      <c r="D62" s="1">
        <v>1318.442017</v>
      </c>
      <c r="E62" s="1">
        <v>31.31999969</v>
      </c>
      <c r="F62" s="2">
        <f t="shared" si="1"/>
        <v>68.68000031</v>
      </c>
      <c r="G62" s="2">
        <f t="shared" si="2"/>
        <v>2</v>
      </c>
    </row>
    <row r="63">
      <c r="B63" s="2">
        <f>MULTIPLY('Estimates on the use of water ('!D63,'Estimates on the use of water ('!E63)/100</f>
        <v>918.3496946</v>
      </c>
      <c r="C63" s="2">
        <f>MINUS('Estimates on the use of water ('!D63,B63:B275)</f>
        <v>408.1892454</v>
      </c>
      <c r="D63" s="1">
        <v>1326.53894</v>
      </c>
      <c r="E63" s="1">
        <v>69.22900391</v>
      </c>
      <c r="F63" s="2">
        <f t="shared" si="1"/>
        <v>30.77099609</v>
      </c>
      <c r="G63" s="2">
        <f t="shared" si="2"/>
        <v>2</v>
      </c>
    </row>
    <row r="64">
      <c r="B64" s="2">
        <f>MULTIPLY('Estimates on the use of water ('!D64,'Estimates on the use of water ('!E64)/100</f>
        <v>744.725133</v>
      </c>
      <c r="C64" s="2">
        <f>MINUS('Estimates on the use of water ('!D64,B64:B276)</f>
        <v>654.765834</v>
      </c>
      <c r="D64" s="1">
        <v>1399.490967</v>
      </c>
      <c r="E64" s="1">
        <v>53.2140007</v>
      </c>
      <c r="F64" s="2">
        <f t="shared" si="1"/>
        <v>46.7859993</v>
      </c>
      <c r="G64" s="2">
        <f t="shared" si="2"/>
        <v>2</v>
      </c>
    </row>
    <row r="65">
      <c r="B65" s="2">
        <f>MULTIPLY('Estimates on the use of water ('!D65,'Estimates on the use of water ('!E65)/100</f>
        <v>1523.018961</v>
      </c>
      <c r="C65" s="2">
        <f>MINUS('Estimates on the use of water ('!D65,B65:B277)</f>
        <v>178.5640472</v>
      </c>
      <c r="D65" s="1">
        <v>1701.583008</v>
      </c>
      <c r="E65" s="1">
        <v>89.50600433</v>
      </c>
      <c r="F65" s="2">
        <f t="shared" si="1"/>
        <v>10.49399567</v>
      </c>
      <c r="G65" s="2">
        <f t="shared" si="2"/>
        <v>2</v>
      </c>
    </row>
    <row r="66">
      <c r="B66" s="2">
        <f>MULTIPLY('Estimates on the use of water ('!D66,'Estimates on the use of water ('!E66)/100</f>
        <v>1288.55896</v>
      </c>
      <c r="C66" s="2">
        <f>MINUS('Estimates on the use of water ('!D66,B66:B278)</f>
        <v>597.6430659</v>
      </c>
      <c r="D66" s="1">
        <v>1886.202026</v>
      </c>
      <c r="E66" s="1">
        <v>68.31500244</v>
      </c>
      <c r="F66" s="2">
        <f t="shared" si="1"/>
        <v>31.68499756</v>
      </c>
      <c r="G66" s="2">
        <f t="shared" si="2"/>
        <v>2</v>
      </c>
    </row>
    <row r="67">
      <c r="B67" s="2">
        <f>MULTIPLY('Estimates on the use of water ('!D67,'Estimates on the use of water ('!E67)/100</f>
        <v>869.7764001</v>
      </c>
      <c r="C67" s="2">
        <f>MINUS('Estimates on the use of water ('!D67,B67:B279)</f>
        <v>1098.221647</v>
      </c>
      <c r="D67" s="1">
        <v>1967.998047</v>
      </c>
      <c r="E67" s="1">
        <v>44.19599915</v>
      </c>
      <c r="F67" s="2">
        <f t="shared" si="1"/>
        <v>55.80400085</v>
      </c>
      <c r="G67" s="2">
        <f t="shared" si="2"/>
        <v>2</v>
      </c>
    </row>
    <row r="68">
      <c r="B68" s="2">
        <f>MULTIPLY('Estimates on the use of water ('!D68,'Estimates on the use of water ('!E68)/100</f>
        <v>1145.865756</v>
      </c>
      <c r="C68" s="2">
        <f>MINUS('Estimates on the use of water ('!D68,B68:B280)</f>
        <v>933.0661286</v>
      </c>
      <c r="D68" s="1">
        <v>2078.931885</v>
      </c>
      <c r="E68" s="1">
        <v>55.11800385</v>
      </c>
      <c r="F68" s="2">
        <f t="shared" si="1"/>
        <v>44.88199615</v>
      </c>
      <c r="G68" s="2">
        <f t="shared" si="2"/>
        <v>3</v>
      </c>
    </row>
    <row r="69">
      <c r="B69" s="2">
        <f>MULTIPLY('Estimates on the use of water ('!D69,'Estimates on the use of water ('!E69)/100</f>
        <v>1218.402191</v>
      </c>
      <c r="C69" s="2">
        <f>MINUS('Estimates on the use of water ('!D69,B69:B281)</f>
        <v>864.9776923</v>
      </c>
      <c r="D69" s="1">
        <v>2083.379883</v>
      </c>
      <c r="E69" s="1">
        <v>58.48199844</v>
      </c>
      <c r="F69" s="2">
        <f t="shared" si="1"/>
        <v>41.51800156</v>
      </c>
      <c r="G69" s="2">
        <f t="shared" si="2"/>
        <v>3</v>
      </c>
    </row>
    <row r="70">
      <c r="B70" s="2">
        <f>MULTIPLY('Estimates on the use of water ('!D70,'Estimates on the use of water ('!E70)/100</f>
        <v>621.8528943</v>
      </c>
      <c r="C70" s="2">
        <f>MINUS('Estimates on the use of water ('!D70,B70:B282)</f>
        <v>1520.399059</v>
      </c>
      <c r="D70" s="1">
        <v>2142.251953</v>
      </c>
      <c r="E70" s="1">
        <v>29.02799988</v>
      </c>
      <c r="F70" s="2">
        <f t="shared" si="1"/>
        <v>70.97200012</v>
      </c>
      <c r="G70" s="2">
        <f t="shared" si="2"/>
        <v>3</v>
      </c>
    </row>
    <row r="71">
      <c r="B71" s="2">
        <f>MULTIPLY('Estimates on the use of water ('!D71,'Estimates on the use of water ('!E71)/100</f>
        <v>2005.202958</v>
      </c>
      <c r="C71" s="2">
        <f>MINUS('Estimates on the use of water ('!D71,B71:B283)</f>
        <v>220.525069</v>
      </c>
      <c r="D71" s="1">
        <v>2225.728027</v>
      </c>
      <c r="E71" s="1">
        <v>90.09200287</v>
      </c>
      <c r="F71" s="2">
        <f t="shared" si="1"/>
        <v>9.90799713</v>
      </c>
      <c r="G71" s="2">
        <f t="shared" si="2"/>
        <v>3</v>
      </c>
    </row>
    <row r="72">
      <c r="B72" s="2">
        <f>MULTIPLY('Estimates on the use of water ('!D72,'Estimates on the use of water ('!E72)/100</f>
        <v>1666.761225</v>
      </c>
      <c r="C72" s="2">
        <f>MINUS('Estimates on the use of water ('!D72,B72:B284)</f>
        <v>684.8637746</v>
      </c>
      <c r="D72" s="1">
        <v>2351.625</v>
      </c>
      <c r="E72" s="1">
        <v>70.8769989</v>
      </c>
      <c r="F72" s="2">
        <f t="shared" si="1"/>
        <v>29.1230011</v>
      </c>
      <c r="G72" s="2">
        <f t="shared" si="2"/>
        <v>3</v>
      </c>
    </row>
    <row r="73">
      <c r="B73" s="2">
        <f>MULTIPLY('Estimates on the use of water ('!D73,'Estimates on the use of water ('!E73)/100</f>
        <v>1512.396629</v>
      </c>
      <c r="C73" s="2">
        <f>MINUS('Estimates on the use of water ('!D73,B73:B285)</f>
        <v>904.2674335</v>
      </c>
      <c r="D73" s="1">
        <v>2416.664063</v>
      </c>
      <c r="E73" s="1">
        <v>62.58199692</v>
      </c>
      <c r="F73" s="2">
        <f t="shared" si="1"/>
        <v>37.41800308</v>
      </c>
      <c r="G73" s="2">
        <f t="shared" si="2"/>
        <v>3</v>
      </c>
    </row>
    <row r="74">
      <c r="B74" s="2">
        <f>MULTIPLY('Estimates on the use of water ('!D74,'Estimates on the use of water ('!E74)/100</f>
        <v>1322.114855</v>
      </c>
      <c r="C74" s="2">
        <f>MINUS('Estimates on the use of water ('!D74,B74:B286)</f>
        <v>1218.801161</v>
      </c>
      <c r="D74" s="1">
        <v>2540.916016</v>
      </c>
      <c r="E74" s="1">
        <v>52.03300095</v>
      </c>
      <c r="F74" s="2">
        <f t="shared" si="1"/>
        <v>47.96699905</v>
      </c>
      <c r="G74" s="2">
        <f t="shared" si="2"/>
        <v>3</v>
      </c>
    </row>
    <row r="75">
      <c r="B75" s="2">
        <f>MULTIPLY('Estimates on the use of water ('!D75,'Estimates on the use of water ('!E75)/100</f>
        <v>1852.41008</v>
      </c>
      <c r="C75" s="2">
        <f>MINUS('Estimates on the use of water ('!D75,B75:B287)</f>
        <v>869.880936</v>
      </c>
      <c r="D75" s="1">
        <v>2722.291016</v>
      </c>
      <c r="E75" s="1">
        <v>68.04599762</v>
      </c>
      <c r="F75" s="2">
        <f t="shared" si="1"/>
        <v>31.95400238</v>
      </c>
      <c r="G75" s="2">
        <f t="shared" si="2"/>
        <v>3</v>
      </c>
    </row>
    <row r="76">
      <c r="B76" s="2">
        <f>MULTIPLY('Estimates on the use of water ('!D76,'Estimates on the use of water ('!E76)/100</f>
        <v>2677.202799</v>
      </c>
      <c r="C76" s="2">
        <f>MINUS('Estimates on the use of water ('!D76,B76:B288)</f>
        <v>183.6372886</v>
      </c>
      <c r="D76" s="1">
        <v>2860.840088</v>
      </c>
      <c r="E76" s="1">
        <v>93.58100128</v>
      </c>
      <c r="F76" s="2">
        <f t="shared" si="1"/>
        <v>6.41899872</v>
      </c>
      <c r="G76" s="2">
        <f t="shared" si="2"/>
        <v>3</v>
      </c>
    </row>
    <row r="77">
      <c r="B77" s="2">
        <f>MULTIPLY('Estimates on the use of water ('!D77,'Estimates on the use of water ('!E77)/100</f>
        <v>1787.459152</v>
      </c>
      <c r="C77" s="2">
        <f>MINUS('Estimates on the use of water ('!D77,B77:B289)</f>
        <v>1090.340897</v>
      </c>
      <c r="D77" s="1">
        <v>2877.800049</v>
      </c>
      <c r="E77" s="1">
        <v>62.11199951</v>
      </c>
      <c r="F77" s="2">
        <f t="shared" si="1"/>
        <v>37.88800049</v>
      </c>
      <c r="G77" s="2">
        <f t="shared" si="2"/>
        <v>3</v>
      </c>
    </row>
    <row r="78">
      <c r="B78" s="2">
        <f>MULTIPLY('Estimates on the use of water ('!D78,'Estimates on the use of water ('!E78)/100</f>
        <v>2859.019967</v>
      </c>
      <c r="C78" s="2">
        <f>MINUS('Estimates on the use of water ('!D78,B78:B290)</f>
        <v>22.04009188</v>
      </c>
      <c r="D78" s="1">
        <v>2881.060059</v>
      </c>
      <c r="E78" s="1">
        <v>99.23500061</v>
      </c>
      <c r="F78" s="2">
        <f t="shared" si="1"/>
        <v>0.76499939</v>
      </c>
      <c r="G78" s="2">
        <f t="shared" si="2"/>
        <v>3</v>
      </c>
    </row>
    <row r="79">
      <c r="B79" s="2">
        <f>MULTIPLY('Estimates on the use of water ('!D79,'Estimates on the use of water ('!E79)/100</f>
        <v>1667.459332</v>
      </c>
      <c r="C79" s="2">
        <f>MINUS('Estimates on the use of water ('!D79,B79:B291)</f>
        <v>1293.701557</v>
      </c>
      <c r="D79" s="1">
        <v>2961.160889</v>
      </c>
      <c r="E79" s="1">
        <v>56.31100082</v>
      </c>
      <c r="F79" s="2">
        <f t="shared" si="1"/>
        <v>43.68899918</v>
      </c>
      <c r="G79" s="2">
        <f t="shared" si="2"/>
        <v>3</v>
      </c>
    </row>
    <row r="80">
      <c r="B80" s="2">
        <f>MULTIPLY('Estimates on the use of water ('!D80,'Estimates on the use of water ('!E80)/100</f>
        <v>1876.112263</v>
      </c>
      <c r="C80" s="2">
        <f>MINUS('Estimates on the use of water ('!D80,B80:B292)</f>
        <v>1087.121624</v>
      </c>
      <c r="D80" s="1">
        <v>2963.233887</v>
      </c>
      <c r="E80" s="1">
        <v>63.31299973</v>
      </c>
      <c r="F80" s="2">
        <f t="shared" si="1"/>
        <v>36.68700027</v>
      </c>
      <c r="G80" s="2">
        <f t="shared" si="2"/>
        <v>3</v>
      </c>
    </row>
    <row r="81">
      <c r="B81" s="2">
        <f>MULTIPLY('Estimates on the use of water ('!D81,'Estimates on the use of water ('!E81)/100</f>
        <v>2250.776857</v>
      </c>
      <c r="C81" s="2">
        <f>MINUS('Estimates on the use of water ('!D81,B81:B293)</f>
        <v>1027.515135</v>
      </c>
      <c r="D81" s="1">
        <v>3278.291992</v>
      </c>
      <c r="E81" s="1">
        <v>68.65699768</v>
      </c>
      <c r="F81" s="2">
        <f t="shared" si="1"/>
        <v>31.34300232</v>
      </c>
      <c r="G81" s="2">
        <f t="shared" si="2"/>
        <v>4</v>
      </c>
    </row>
    <row r="82">
      <c r="B82" s="2">
        <f>MULTIPLY('Estimates on the use of water ('!D82,'Estimates on the use of water ('!E82)/100</f>
        <v>1608.255499</v>
      </c>
      <c r="C82" s="2">
        <f>MINUS('Estimates on the use of water ('!D82,B82:B294)</f>
        <v>1672.559442</v>
      </c>
      <c r="D82" s="1">
        <v>3280.814941</v>
      </c>
      <c r="E82" s="1">
        <v>49.02000046</v>
      </c>
      <c r="F82" s="2">
        <f t="shared" si="1"/>
        <v>50.97999954</v>
      </c>
      <c r="G82" s="2">
        <f t="shared" si="2"/>
        <v>4</v>
      </c>
    </row>
    <row r="83">
      <c r="B83" s="2">
        <f>MULTIPLY('Estimates on the use of water ('!D83,'Estimates on the use of water ('!E83)/100</f>
        <v>3317.930372</v>
      </c>
      <c r="C83" s="2">
        <f>MINUS('Estimates on the use of water ('!D83,B83:B295)</f>
        <v>155.7966794</v>
      </c>
      <c r="D83" s="1">
        <v>3473.727051</v>
      </c>
      <c r="E83" s="1">
        <v>95.51499939</v>
      </c>
      <c r="F83" s="2">
        <f t="shared" si="1"/>
        <v>4.48500061</v>
      </c>
      <c r="G83" s="2">
        <f t="shared" si="2"/>
        <v>4</v>
      </c>
    </row>
    <row r="84">
      <c r="B84" s="2">
        <f>MULTIPLY('Estimates on the use of water ('!D84,'Estimates on the use of water ('!E84)/100</f>
        <v>2371.684054</v>
      </c>
      <c r="C84" s="2">
        <f>MINUS('Estimates on the use of water ('!D84,B84:B296)</f>
        <v>1617.490995</v>
      </c>
      <c r="D84" s="1">
        <v>3989.175049</v>
      </c>
      <c r="E84" s="1">
        <v>59.4529953</v>
      </c>
      <c r="F84" s="2">
        <f t="shared" si="1"/>
        <v>40.5470047</v>
      </c>
      <c r="G84" s="2">
        <f t="shared" si="2"/>
        <v>4</v>
      </c>
    </row>
    <row r="85">
      <c r="B85" s="2">
        <f>MULTIPLY('Estimates on the use of water ('!D85,'Estimates on the use of water ('!E85)/100</f>
        <v>1728.512874</v>
      </c>
      <c r="C85" s="2">
        <f>MINUS('Estimates on the use of water ('!D85,B85:B297)</f>
        <v>2305.450017</v>
      </c>
      <c r="D85" s="1">
        <v>4033.962891</v>
      </c>
      <c r="E85" s="1">
        <v>42.84900284</v>
      </c>
      <c r="F85" s="2">
        <f t="shared" si="1"/>
        <v>57.15099716</v>
      </c>
      <c r="G85" s="2">
        <f t="shared" si="2"/>
        <v>5</v>
      </c>
    </row>
    <row r="86">
      <c r="B86" s="2">
        <f>MULTIPLY('Estimates on the use of water ('!D86,'Estimates on the use of water ('!E86)/100</f>
        <v>2362.704831</v>
      </c>
      <c r="C86" s="2">
        <f>MINUS('Estimates on the use of water ('!D86,B86:B298)</f>
        <v>1742.563235</v>
      </c>
      <c r="D86" s="1">
        <v>4105.268066</v>
      </c>
      <c r="E86" s="1">
        <v>57.55299759</v>
      </c>
      <c r="F86" s="2">
        <f t="shared" si="1"/>
        <v>42.44700241</v>
      </c>
      <c r="G86" s="2">
        <f t="shared" si="2"/>
        <v>5</v>
      </c>
    </row>
    <row r="87">
      <c r="B87" s="2">
        <f>MULTIPLY('Estimates on the use of water ('!D87,'Estimates on the use of water ('!E87)/100</f>
        <v>4270.562988</v>
      </c>
      <c r="C87" s="2">
        <f>MINUS('Estimates on the use of water ('!D87,B87:B299)</f>
        <v>0</v>
      </c>
      <c r="D87" s="1">
        <v>4270.562988</v>
      </c>
      <c r="E87" s="1">
        <v>100.0</v>
      </c>
      <c r="F87" s="2">
        <f t="shared" si="1"/>
        <v>0</v>
      </c>
      <c r="G87" s="2">
        <f t="shared" si="2"/>
        <v>5</v>
      </c>
    </row>
    <row r="88">
      <c r="B88" s="2">
        <f>MULTIPLY('Estimates on the use of water ('!D88,'Estimates on the use of water ('!E88)/100</f>
        <v>2951.905488</v>
      </c>
      <c r="C88" s="2">
        <f>MINUS('Estimates on the use of water ('!D88,B88:B300)</f>
        <v>1362.862578</v>
      </c>
      <c r="D88" s="1">
        <v>4314.768066</v>
      </c>
      <c r="E88" s="1">
        <v>68.41400146</v>
      </c>
      <c r="F88" s="2">
        <f t="shared" si="1"/>
        <v>31.58599854</v>
      </c>
      <c r="G88" s="2">
        <f t="shared" si="2"/>
        <v>5</v>
      </c>
    </row>
    <row r="89">
      <c r="B89" s="2">
        <f>MULTIPLY('Estimates on the use of water ('!D89,'Estimates on the use of water ('!E89)/100</f>
        <v>2572.517282</v>
      </c>
      <c r="C89" s="2">
        <f>MINUS('Estimates on the use of water ('!D89,B89:B301)</f>
        <v>2077.142874</v>
      </c>
      <c r="D89" s="1">
        <v>4649.660156</v>
      </c>
      <c r="E89" s="1">
        <v>55.32699585</v>
      </c>
      <c r="F89" s="2">
        <f t="shared" si="1"/>
        <v>44.67300415</v>
      </c>
      <c r="G89" s="2">
        <f t="shared" si="2"/>
        <v>5</v>
      </c>
    </row>
    <row r="90">
      <c r="B90" s="2">
        <f>MULTIPLY('Estimates on the use of water ('!D90,'Estimates on the use of water ('!E90)/100</f>
        <v>4180.82759</v>
      </c>
      <c r="C90" s="2">
        <f>MINUS('Estimates on the use of water ('!D90,B90:B302)</f>
        <v>641.4053199</v>
      </c>
      <c r="D90" s="1">
        <v>4822.23291</v>
      </c>
      <c r="E90" s="1">
        <v>86.6989975</v>
      </c>
      <c r="F90" s="2">
        <f t="shared" si="1"/>
        <v>13.3010025</v>
      </c>
      <c r="G90" s="2">
        <f t="shared" si="2"/>
        <v>5</v>
      </c>
    </row>
    <row r="91">
      <c r="B91" s="2">
        <f>MULTIPLY('Estimates on the use of water ('!D91,'Estimates on the use of water ('!E91)/100</f>
        <v>2038.063786</v>
      </c>
      <c r="C91" s="2">
        <f>MINUS('Estimates on the use of water ('!D91,B91:B303)</f>
        <v>2791.700374</v>
      </c>
      <c r="D91" s="1">
        <v>4829.76416</v>
      </c>
      <c r="E91" s="1">
        <v>42.19799805</v>
      </c>
      <c r="F91" s="2">
        <f t="shared" si="1"/>
        <v>57.80200195</v>
      </c>
      <c r="G91" s="2">
        <f t="shared" si="2"/>
        <v>5</v>
      </c>
    </row>
    <row r="92">
      <c r="B92" s="2">
        <f>MULTIPLY('Estimates on the use of water ('!D92,'Estimates on the use of water ('!E92)/100</f>
        <v>3143.055217</v>
      </c>
      <c r="C92" s="2">
        <f>MINUS('Estimates on the use of water ('!D92,B92:B304)</f>
        <v>1794.740681</v>
      </c>
      <c r="D92" s="1">
        <v>4937.795898</v>
      </c>
      <c r="E92" s="1">
        <v>63.65299988</v>
      </c>
      <c r="F92" s="2">
        <f t="shared" si="1"/>
        <v>36.34700012</v>
      </c>
      <c r="G92" s="2">
        <f t="shared" si="2"/>
        <v>5</v>
      </c>
    </row>
    <row r="93">
      <c r="B93" s="2">
        <f>MULTIPLY('Estimates on the use of water ('!D93,'Estimates on the use of water ('!E93)/100</f>
        <v>2634.493089</v>
      </c>
      <c r="C93" s="2">
        <f>MINUS('Estimates on the use of water ('!D93,B93:B305)</f>
        <v>2423.183669</v>
      </c>
      <c r="D93" s="1">
        <v>5057.676758</v>
      </c>
      <c r="E93" s="1">
        <v>52.08899689</v>
      </c>
      <c r="F93" s="2">
        <f t="shared" si="1"/>
        <v>47.91100311</v>
      </c>
      <c r="G93" s="2">
        <f t="shared" si="2"/>
        <v>6</v>
      </c>
    </row>
    <row r="94">
      <c r="B94" s="2">
        <f>MULTIPLY('Estimates on the use of water ('!D94,'Estimates on the use of water ('!E94)/100</f>
        <v>4114.566434</v>
      </c>
      <c r="C94" s="2">
        <f>MINUS('Estimates on the use of water ('!D94,B94:B306)</f>
        <v>979.547336</v>
      </c>
      <c r="D94" s="1">
        <v>5094.11377</v>
      </c>
      <c r="E94" s="1">
        <v>80.77099609</v>
      </c>
      <c r="F94" s="2">
        <f t="shared" si="1"/>
        <v>19.22900391</v>
      </c>
      <c r="G94" s="2">
        <f t="shared" si="2"/>
        <v>6</v>
      </c>
    </row>
    <row r="95">
      <c r="B95" s="2">
        <f>MULTIPLY('Estimates on the use of water ('!D95,'Estimates on the use of water ('!E95)/100</f>
        <v>3913.755054</v>
      </c>
      <c r="C95" s="2">
        <f>MINUS('Estimates on the use of water ('!D95,B95:B307)</f>
        <v>1187.660962</v>
      </c>
      <c r="D95" s="1">
        <v>5101.416016</v>
      </c>
      <c r="E95" s="1">
        <v>76.71899414</v>
      </c>
      <c r="F95" s="2">
        <f t="shared" si="1"/>
        <v>23.28100586</v>
      </c>
      <c r="G95" s="2">
        <f t="shared" si="2"/>
        <v>6</v>
      </c>
    </row>
    <row r="96">
      <c r="B96" s="2">
        <f>MULTIPLY('Estimates on the use of water ('!D96,'Estimates on the use of water ('!E96)/100</f>
        <v>4405.788918</v>
      </c>
      <c r="C96" s="2">
        <f>MINUS('Estimates on the use of water ('!D96,B96:B308)</f>
        <v>700.8331525</v>
      </c>
      <c r="D96" s="1">
        <v>5106.62207</v>
      </c>
      <c r="E96" s="1">
        <v>86.27599335</v>
      </c>
      <c r="F96" s="2">
        <f t="shared" si="1"/>
        <v>13.72400665</v>
      </c>
      <c r="G96" s="2">
        <f t="shared" si="2"/>
        <v>6</v>
      </c>
    </row>
    <row r="97">
      <c r="B97" s="2">
        <f>MULTIPLY('Estimates on the use of water ('!D97,'Estimates on the use of water ('!E97)/100</f>
        <v>4498.221026</v>
      </c>
      <c r="C97" s="2">
        <f>MINUS('Estimates on the use of water ('!D97,B97:B309)</f>
        <v>923.0211617</v>
      </c>
      <c r="D97" s="1">
        <v>5421.242188</v>
      </c>
      <c r="E97" s="1">
        <v>82.97399139</v>
      </c>
      <c r="F97" s="2">
        <f t="shared" si="1"/>
        <v>17.02600861</v>
      </c>
      <c r="G97" s="2">
        <f t="shared" si="2"/>
        <v>6</v>
      </c>
    </row>
    <row r="98">
      <c r="B98" s="2">
        <f>MULTIPLY('Estimates on the use of water ('!D98,'Estimates on the use of water ('!E98)/100</f>
        <v>2935.104021</v>
      </c>
      <c r="C98" s="2">
        <f>MINUS('Estimates on the use of water ('!D98,B98:B310)</f>
        <v>2524.539045</v>
      </c>
      <c r="D98" s="1">
        <v>5459.643066</v>
      </c>
      <c r="E98" s="1">
        <v>53.75999832</v>
      </c>
      <c r="F98" s="2">
        <f t="shared" si="1"/>
        <v>46.24000168</v>
      </c>
      <c r="G98" s="2">
        <f t="shared" si="2"/>
        <v>6</v>
      </c>
    </row>
    <row r="99">
      <c r="B99" s="2">
        <f>MULTIPLY('Estimates on the use of water ('!D99,'Estimates on the use of water ('!E99)/100</f>
        <v>3742.866616</v>
      </c>
      <c r="C99" s="2">
        <f>MINUS('Estimates on the use of water ('!D99,B99:B311)</f>
        <v>1775.225181</v>
      </c>
      <c r="D99" s="1">
        <v>5518.091797</v>
      </c>
      <c r="E99" s="1">
        <v>67.82900238</v>
      </c>
      <c r="F99" s="2">
        <f t="shared" si="1"/>
        <v>32.17099762</v>
      </c>
      <c r="G99" s="2">
        <f t="shared" si="2"/>
        <v>6</v>
      </c>
    </row>
    <row r="100">
      <c r="B100" s="2">
        <f>MULTIPLY('Estimates on the use of water ('!D100,'Estimates on the use of water ('!E100)/100</f>
        <v>4738.255946</v>
      </c>
      <c r="C100" s="2">
        <f>MINUS('Estimates on the use of water ('!D100,B100:B312)</f>
        <v>802.4618271</v>
      </c>
      <c r="D100" s="1">
        <v>5540.717773</v>
      </c>
      <c r="E100" s="1">
        <v>85.51700592</v>
      </c>
      <c r="F100" s="2">
        <f t="shared" si="1"/>
        <v>14.48299408</v>
      </c>
      <c r="G100" s="2">
        <f t="shared" si="2"/>
        <v>6</v>
      </c>
    </row>
    <row r="101">
      <c r="B101" s="2">
        <f>MULTIPLY('Estimates on the use of water ('!D101,'Estimates on the use of water ('!E101)/100</f>
        <v>5103.857992</v>
      </c>
      <c r="C101" s="2">
        <f>MINUS('Estimates on the use of water ('!D101,B101:B313)</f>
        <v>688.3451332</v>
      </c>
      <c r="D101" s="1">
        <v>5792.203125</v>
      </c>
      <c r="E101" s="1">
        <v>88.11600494</v>
      </c>
      <c r="F101" s="2">
        <f t="shared" si="1"/>
        <v>11.88399506</v>
      </c>
      <c r="G101" s="2">
        <f t="shared" si="2"/>
        <v>6</v>
      </c>
    </row>
    <row r="102">
      <c r="B102" s="2">
        <f>MULTIPLY('Estimates on the use of water ('!D102,'Estimates on the use of water ('!E102)/100</f>
        <v>5850.342773</v>
      </c>
      <c r="C102" s="2">
        <f>MINUS('Estimates on the use of water ('!D102,B102:B314)</f>
        <v>0</v>
      </c>
      <c r="D102" s="1">
        <v>5850.342773</v>
      </c>
      <c r="E102" s="1">
        <v>100.0</v>
      </c>
      <c r="F102" s="2">
        <f t="shared" si="1"/>
        <v>0</v>
      </c>
      <c r="G102" s="2">
        <f t="shared" si="2"/>
        <v>6</v>
      </c>
    </row>
    <row r="103">
      <c r="B103" s="2">
        <f>MULTIPLY('Estimates on the use of water ('!D103,'Estimates on the use of water ('!E103)/100</f>
        <v>3167.338332</v>
      </c>
      <c r="C103" s="2">
        <f>MINUS('Estimates on the use of water ('!D103,B103:B315)</f>
        <v>2863.84868</v>
      </c>
      <c r="D103" s="1">
        <v>6031.187012</v>
      </c>
      <c r="E103" s="1">
        <v>52.51600266</v>
      </c>
      <c r="F103" s="2">
        <f t="shared" si="1"/>
        <v>47.48399734</v>
      </c>
      <c r="G103" s="2">
        <f t="shared" si="2"/>
        <v>7</v>
      </c>
    </row>
    <row r="104">
      <c r="B104" s="2">
        <f>MULTIPLY('Estimates on the use of water ('!D104,'Estimates on the use of water ('!E104)/100</f>
        <v>4763.725604</v>
      </c>
      <c r="C104" s="2">
        <f>MINUS('Estimates on the use of water ('!D104,B104:B316)</f>
        <v>1722.475568</v>
      </c>
      <c r="D104" s="1">
        <v>6486.201172</v>
      </c>
      <c r="E104" s="1">
        <v>73.44400024</v>
      </c>
      <c r="F104" s="2">
        <f t="shared" si="1"/>
        <v>26.55599976</v>
      </c>
      <c r="G104" s="2">
        <f t="shared" si="2"/>
        <v>7</v>
      </c>
    </row>
    <row r="105">
      <c r="B105" s="2">
        <f>MULTIPLY('Estimates on the use of water ('!D105,'Estimates on the use of water ('!E105)/100</f>
        <v>2404.555739</v>
      </c>
      <c r="C105" s="2">
        <f>MINUS('Estimates on the use of water ('!D105,B105:B317)</f>
        <v>4119.635179</v>
      </c>
      <c r="D105" s="1">
        <v>6524.190918</v>
      </c>
      <c r="E105" s="1">
        <v>36.85599899</v>
      </c>
      <c r="F105" s="2">
        <f t="shared" si="1"/>
        <v>63.14400101</v>
      </c>
      <c r="G105" s="2">
        <f t="shared" si="2"/>
        <v>7</v>
      </c>
    </row>
    <row r="106">
      <c r="B106" s="2">
        <f>MULTIPLY('Estimates on the use of water ('!D106,'Estimates on the use of water ('!E106)/100</f>
        <v>3909.281993</v>
      </c>
      <c r="C106" s="2">
        <f>MINUS('Estimates on the use of water ('!D106,B106:B318)</f>
        <v>2715.272206</v>
      </c>
      <c r="D106" s="1">
        <v>6624.554199</v>
      </c>
      <c r="E106" s="1">
        <v>59.01200104</v>
      </c>
      <c r="F106" s="2">
        <f t="shared" si="1"/>
        <v>40.98799896</v>
      </c>
      <c r="G106" s="2">
        <f t="shared" si="2"/>
        <v>7</v>
      </c>
    </row>
    <row r="107">
      <c r="B107" s="2">
        <f>MULTIPLY('Estimates on the use of water ('!D107,'Estimates on the use of water ('!E107)/100</f>
        <v>6069.523893</v>
      </c>
      <c r="C107" s="2">
        <f>MINUS('Estimates on the use of water ('!D107,B107:B319)</f>
        <v>755.9180025</v>
      </c>
      <c r="D107" s="1">
        <v>6825.441895</v>
      </c>
      <c r="E107" s="1">
        <v>88.92499542</v>
      </c>
      <c r="F107" s="2">
        <f t="shared" si="1"/>
        <v>11.07500458</v>
      </c>
      <c r="G107" s="2">
        <f t="shared" si="2"/>
        <v>7</v>
      </c>
    </row>
    <row r="108">
      <c r="B108" s="2">
        <f>MULTIPLY('Estimates on the use of water ('!D108,'Estimates on the use of water ('!E108)/100</f>
        <v>5544.510411</v>
      </c>
      <c r="C108" s="2">
        <f>MINUS('Estimates on the use of water ('!D108,B108:B320)</f>
        <v>1326.776698</v>
      </c>
      <c r="D108" s="1">
        <v>6871.287109</v>
      </c>
      <c r="E108" s="1">
        <v>80.69100189</v>
      </c>
      <c r="F108" s="2">
        <f t="shared" si="1"/>
        <v>19.30899811</v>
      </c>
      <c r="G108" s="2">
        <f t="shared" si="2"/>
        <v>7</v>
      </c>
    </row>
    <row r="109">
      <c r="B109" s="2">
        <f>MULTIPLY('Estimates on the use of water ('!D109,'Estimates on the use of water ('!E109)/100</f>
        <v>5258.999742</v>
      </c>
      <c r="C109" s="2">
        <f>MINUS('Estimates on the use of water ('!D109,B109:B321)</f>
        <v>1689.445082</v>
      </c>
      <c r="D109" s="1">
        <v>6948.444824</v>
      </c>
      <c r="E109" s="1">
        <v>75.68599701</v>
      </c>
      <c r="F109" s="2">
        <f t="shared" si="1"/>
        <v>24.31400299</v>
      </c>
      <c r="G109" s="2">
        <f t="shared" si="2"/>
        <v>7</v>
      </c>
    </row>
    <row r="110">
      <c r="B110" s="2">
        <f>MULTIPLY('Estimates on the use of water ('!D110,'Estimates on the use of water ('!E110)/100</f>
        <v>4435.220628</v>
      </c>
      <c r="C110" s="2">
        <f>MINUS('Estimates on the use of water ('!D110,B110:B322)</f>
        <v>2697.309157</v>
      </c>
      <c r="D110" s="1">
        <v>7132.529785</v>
      </c>
      <c r="E110" s="1">
        <v>62.18299484</v>
      </c>
      <c r="F110" s="2">
        <f t="shared" si="1"/>
        <v>37.81700516</v>
      </c>
      <c r="G110" s="2">
        <f t="shared" si="2"/>
        <v>8</v>
      </c>
    </row>
    <row r="111">
      <c r="B111" s="2">
        <f>MULTIPLY('Estimates on the use of water ('!D111,'Estimates on the use of water ('!E111)/100</f>
        <v>2640.299394</v>
      </c>
      <c r="C111" s="2">
        <f>MINUS('Estimates on the use of water ('!D111,B111:B323)</f>
        <v>4635.256758</v>
      </c>
      <c r="D111" s="1">
        <v>7275.556152</v>
      </c>
      <c r="E111" s="1">
        <v>36.29000092</v>
      </c>
      <c r="F111" s="2">
        <f t="shared" si="1"/>
        <v>63.70999908</v>
      </c>
      <c r="G111" s="2">
        <f t="shared" si="2"/>
        <v>8</v>
      </c>
    </row>
    <row r="112">
      <c r="B112" s="2">
        <f>MULTIPLY('Estimates on the use of water ('!D112,'Estimates on the use of water ('!E112)/100</f>
        <v>7496.987793</v>
      </c>
      <c r="C112" s="2">
        <f>MINUS('Estimates on the use of water ('!D112,B112:B324)</f>
        <v>0</v>
      </c>
      <c r="D112" s="1">
        <v>7496.987793</v>
      </c>
      <c r="E112" s="1">
        <v>100.0</v>
      </c>
      <c r="F112" s="2">
        <f t="shared" si="1"/>
        <v>0</v>
      </c>
      <c r="G112" s="2">
        <f t="shared" si="2"/>
        <v>8</v>
      </c>
    </row>
    <row r="113">
      <c r="B113" s="2">
        <f>MULTIPLY('Estimates on the use of water ('!D113,'Estimates on the use of water ('!E113)/100</f>
        <v>3423.96124</v>
      </c>
      <c r="C113" s="2">
        <f>MINUS('Estimates on the use of water ('!D113,B113:B325)</f>
        <v>4553.023623</v>
      </c>
      <c r="D113" s="1">
        <v>7976.984863</v>
      </c>
      <c r="E113" s="1">
        <v>42.92300034</v>
      </c>
      <c r="F113" s="2">
        <f t="shared" si="1"/>
        <v>57.07699966</v>
      </c>
      <c r="G113" s="2">
        <f t="shared" si="2"/>
        <v>8</v>
      </c>
    </row>
    <row r="114">
      <c r="B114" s="2">
        <f>MULTIPLY('Estimates on the use of water ('!D114,'Estimates on the use of water ('!E114)/100</f>
        <v>3543.299504</v>
      </c>
      <c r="C114" s="2">
        <f>MINUS('Estimates on the use of water ('!D114,B114:B326)</f>
        <v>4735.437801</v>
      </c>
      <c r="D114" s="1">
        <v>8278.737305</v>
      </c>
      <c r="E114" s="1">
        <v>42.79999924</v>
      </c>
      <c r="F114" s="2">
        <f t="shared" si="1"/>
        <v>57.20000076</v>
      </c>
      <c r="G114" s="2">
        <f t="shared" si="2"/>
        <v>9</v>
      </c>
    </row>
    <row r="115">
      <c r="B115" s="2">
        <f>MULTIPLY('Estimates on the use of water ('!D115,'Estimates on the use of water ('!E115)/100</f>
        <v>6397.061096</v>
      </c>
      <c r="C115" s="2">
        <f>MINUS('Estimates on the use of water ('!D115,B115:B327)</f>
        <v>2257.557068</v>
      </c>
      <c r="D115" s="1">
        <v>8654.618164</v>
      </c>
      <c r="E115" s="1">
        <v>73.91500092</v>
      </c>
      <c r="F115" s="2">
        <f t="shared" si="1"/>
        <v>26.08499908</v>
      </c>
      <c r="G115" s="2">
        <f t="shared" si="2"/>
        <v>9</v>
      </c>
    </row>
    <row r="116">
      <c r="B116" s="2">
        <f>MULTIPLY('Estimates on the use of water ('!D116,'Estimates on the use of water ('!E116)/100</f>
        <v>8013.905587</v>
      </c>
      <c r="C116" s="2">
        <f>MINUS('Estimates on the use of water ('!D116,B116:B328)</f>
        <v>641.6354295</v>
      </c>
      <c r="D116" s="1">
        <v>8655.541016</v>
      </c>
      <c r="E116" s="1">
        <v>92.58699799</v>
      </c>
      <c r="F116" s="2">
        <f t="shared" si="1"/>
        <v>7.41300201</v>
      </c>
      <c r="G116" s="2">
        <f t="shared" si="2"/>
        <v>9</v>
      </c>
    </row>
    <row r="117">
      <c r="B117" s="2">
        <f>MULTIPLY('Estimates on the use of water ('!D117,'Estimates on the use of water ('!E117)/100</f>
        <v>4931.895862</v>
      </c>
      <c r="C117" s="2">
        <f>MINUS('Estimates on the use of water ('!D117,B117:B329)</f>
        <v>3805.474255</v>
      </c>
      <c r="D117" s="1">
        <v>8737.370117</v>
      </c>
      <c r="E117" s="1">
        <v>56.44599915</v>
      </c>
      <c r="F117" s="2">
        <f t="shared" si="1"/>
        <v>43.55400085</v>
      </c>
      <c r="G117" s="2">
        <f t="shared" si="2"/>
        <v>9</v>
      </c>
    </row>
    <row r="118">
      <c r="B118" s="2">
        <f>MULTIPLY('Estimates on the use of water ('!D118,'Estimates on the use of water ('!E118)/100</f>
        <v>1193.980823</v>
      </c>
      <c r="C118" s="2">
        <f>MINUS('Estimates on the use of water ('!D118,B118:B330)</f>
        <v>7753.046521</v>
      </c>
      <c r="D118" s="1">
        <v>8947.027344</v>
      </c>
      <c r="E118" s="1">
        <v>13.34500027</v>
      </c>
      <c r="F118" s="2">
        <f t="shared" si="1"/>
        <v>86.65499973</v>
      </c>
      <c r="G118" s="2">
        <f t="shared" si="2"/>
        <v>9</v>
      </c>
    </row>
    <row r="119">
      <c r="B119" s="2">
        <f>MULTIPLY('Estimates on the use of water ('!D119,'Estimates on the use of water ('!E119)/100</f>
        <v>5291.080201</v>
      </c>
      <c r="C119" s="2">
        <f>MINUS('Estimates on the use of water ('!D119,B119:B331)</f>
        <v>3715.32019</v>
      </c>
      <c r="D119" s="1">
        <v>9006.400391</v>
      </c>
      <c r="E119" s="1">
        <v>58.7480011</v>
      </c>
      <c r="F119" s="2">
        <f t="shared" si="1"/>
        <v>41.2519989</v>
      </c>
      <c r="G119" s="2">
        <f t="shared" si="2"/>
        <v>10</v>
      </c>
    </row>
    <row r="120">
      <c r="B120" s="2">
        <f>MULTIPLY('Estimates on the use of water ('!D120,'Estimates on the use of water ('!E120)/100</f>
        <v>7510.604202</v>
      </c>
      <c r="C120" s="2">
        <f>MINUS('Estimates on the use of water ('!D120,B120:B332)</f>
        <v>1938.717087</v>
      </c>
      <c r="D120" s="1">
        <v>9449.321289</v>
      </c>
      <c r="E120" s="1">
        <v>79.48300171</v>
      </c>
      <c r="F120" s="2">
        <f t="shared" si="1"/>
        <v>20.51699829</v>
      </c>
      <c r="G120" s="2">
        <f t="shared" si="2"/>
        <v>10</v>
      </c>
    </row>
    <row r="121">
      <c r="B121" s="2">
        <f>MULTIPLY('Estimates on the use of water ('!D121,'Estimates on the use of water ('!E121)/100</f>
        <v>2623.423566</v>
      </c>
      <c r="C121" s="2">
        <f>MINUS('Estimates on the use of water ('!D121,B121:B333)</f>
        <v>6914.218036</v>
      </c>
      <c r="D121" s="1">
        <v>9537.641602</v>
      </c>
      <c r="E121" s="1">
        <v>27.50599861</v>
      </c>
      <c r="F121" s="2">
        <f t="shared" si="1"/>
        <v>72.49400139</v>
      </c>
      <c r="G121" s="2">
        <f t="shared" si="2"/>
        <v>10</v>
      </c>
    </row>
    <row r="122">
      <c r="B122" s="2">
        <f>MULTIPLY('Estimates on the use of water ('!D122,'Estimates on the use of water ('!E122)/100</f>
        <v>6949.848845</v>
      </c>
      <c r="C122" s="2">
        <f>MINUS('Estimates on the use of water ('!D122,B122:B334)</f>
        <v>2710.500764</v>
      </c>
      <c r="D122" s="1">
        <v>9660.349609</v>
      </c>
      <c r="E122" s="1">
        <v>71.94200134</v>
      </c>
      <c r="F122" s="2">
        <f t="shared" si="1"/>
        <v>28.05799866</v>
      </c>
      <c r="G122" s="2">
        <f t="shared" si="2"/>
        <v>10</v>
      </c>
    </row>
    <row r="123">
      <c r="B123" s="2">
        <f>MULTIPLY('Estimates on the use of water ('!D123,'Estimates on the use of water ('!E123)/100</f>
        <v>8609.395388</v>
      </c>
      <c r="C123" s="2">
        <f>MINUS('Estimates on the use of water ('!D123,B123:B335)</f>
        <v>1281.005003</v>
      </c>
      <c r="D123" s="1">
        <v>9890.400391</v>
      </c>
      <c r="E123" s="1">
        <v>87.04799652</v>
      </c>
      <c r="F123" s="2">
        <f t="shared" si="1"/>
        <v>12.95200348</v>
      </c>
      <c r="G123" s="2">
        <f t="shared" si="2"/>
        <v>10</v>
      </c>
    </row>
    <row r="124">
      <c r="B124" s="2">
        <f>MULTIPLY('Estimates on the use of water ('!D124,'Estimates on the use of water ('!E124)/100</f>
        <v>5780.230152</v>
      </c>
      <c r="C124" s="2">
        <f>MINUS('Estimates on the use of water ('!D124,B124:B336)</f>
        <v>4124.378246</v>
      </c>
      <c r="D124" s="1">
        <v>9904.608398</v>
      </c>
      <c r="E124" s="1">
        <v>58.35899734</v>
      </c>
      <c r="F124" s="2">
        <f t="shared" si="1"/>
        <v>41.64100266</v>
      </c>
      <c r="G124" s="2">
        <f t="shared" si="2"/>
        <v>10</v>
      </c>
    </row>
    <row r="125">
      <c r="B125" s="2">
        <f>MULTIPLY('Estimates on the use of water ('!D125,'Estimates on the use of water ('!E125)/100</f>
        <v>8885.03409</v>
      </c>
      <c r="C125" s="2">
        <f>MINUS('Estimates on the use of water ('!D125,B125:B337)</f>
        <v>1214.23544</v>
      </c>
      <c r="D125" s="1">
        <v>10099.26953</v>
      </c>
      <c r="E125" s="1">
        <v>87.97699738</v>
      </c>
      <c r="F125" s="2">
        <f t="shared" si="1"/>
        <v>12.02300262</v>
      </c>
      <c r="G125" s="2">
        <f t="shared" si="2"/>
        <v>11</v>
      </c>
    </row>
    <row r="126">
      <c r="B126" s="2">
        <f>MULTIPLY('Estimates on the use of water ('!D126,'Estimates on the use of water ('!E126)/100</f>
        <v>5718.190733</v>
      </c>
      <c r="C126" s="2">
        <f>MINUS('Estimates on the use of water ('!D126,B126:B338)</f>
        <v>4420.984067</v>
      </c>
      <c r="D126" s="1">
        <v>10139.1748</v>
      </c>
      <c r="E126" s="1">
        <v>56.39700317</v>
      </c>
      <c r="F126" s="2">
        <f t="shared" si="1"/>
        <v>43.60299683</v>
      </c>
      <c r="G126" s="2">
        <f t="shared" si="2"/>
        <v>11</v>
      </c>
    </row>
    <row r="127">
      <c r="B127" s="2">
        <f>MULTIPLY('Estimates on the use of water ('!D127,'Estimates on the use of water ('!E127)/100</f>
        <v>6761.436183</v>
      </c>
      <c r="C127" s="2">
        <f>MINUS('Estimates on the use of water ('!D127,B127:B339)</f>
        <v>3435.270847</v>
      </c>
      <c r="D127" s="1">
        <v>10196.70703</v>
      </c>
      <c r="E127" s="1">
        <v>66.30999756</v>
      </c>
      <c r="F127" s="2">
        <f t="shared" si="1"/>
        <v>33.69000244</v>
      </c>
      <c r="G127" s="2">
        <f t="shared" si="2"/>
        <v>11</v>
      </c>
    </row>
    <row r="128">
      <c r="B128" s="2">
        <f>MULTIPLY('Estimates on the use of water ('!D128,'Estimates on the use of water ('!E128)/100</f>
        <v>9327.506131</v>
      </c>
      <c r="C128" s="2">
        <f>MINUS('Estimates on the use of water ('!D128,B128:B340)</f>
        <v>875.6335192</v>
      </c>
      <c r="D128" s="1">
        <v>10203.13965</v>
      </c>
      <c r="E128" s="1">
        <v>91.41799927</v>
      </c>
      <c r="F128" s="2">
        <f t="shared" si="1"/>
        <v>8.58200073</v>
      </c>
      <c r="G128" s="2">
        <f t="shared" si="2"/>
        <v>11</v>
      </c>
    </row>
    <row r="129">
      <c r="B129" s="2">
        <f>MULTIPLY('Estimates on the use of water ('!D129,'Estimates on the use of water ('!E129)/100</f>
        <v>8308.739233</v>
      </c>
      <c r="C129" s="2">
        <f>MINUS('Estimates on the use of water ('!D129,B129:B341)</f>
        <v>2114.316427</v>
      </c>
      <c r="D129" s="1">
        <v>10423.05566</v>
      </c>
      <c r="E129" s="1">
        <v>79.71500397</v>
      </c>
      <c r="F129" s="2">
        <f t="shared" si="1"/>
        <v>20.28499603</v>
      </c>
      <c r="G129" s="2">
        <f t="shared" si="2"/>
        <v>11</v>
      </c>
    </row>
    <row r="130">
      <c r="B130" s="2">
        <f>MULTIPLY('Estimates on the use of water ('!D130,'Estimates on the use of water ('!E130)/100</f>
        <v>7931.179967</v>
      </c>
      <c r="C130" s="2">
        <f>MINUS('Estimates on the use of water ('!D130,B130:B342)</f>
        <v>2777.802453</v>
      </c>
      <c r="D130" s="1">
        <v>10708.98242</v>
      </c>
      <c r="E130" s="1">
        <v>74.06100464</v>
      </c>
      <c r="F130" s="2">
        <f t="shared" si="1"/>
        <v>25.93899536</v>
      </c>
      <c r="G130" s="2">
        <f t="shared" si="2"/>
        <v>11</v>
      </c>
    </row>
    <row r="131">
      <c r="B131" s="2">
        <f>MULTIPLY('Estimates on the use of water ('!D131,'Estimates on the use of water ('!E131)/100</f>
        <v>8953.860309</v>
      </c>
      <c r="C131" s="2">
        <f>MINUS('Estimates on the use of water ('!D131,B131:B343)</f>
        <v>1894.043991</v>
      </c>
      <c r="D131" s="1">
        <v>10847.9043</v>
      </c>
      <c r="E131" s="1">
        <v>82.54000092</v>
      </c>
      <c r="F131" s="2">
        <f t="shared" si="1"/>
        <v>17.45999908</v>
      </c>
      <c r="G131" s="2">
        <f t="shared" si="2"/>
        <v>11</v>
      </c>
    </row>
    <row r="132">
      <c r="B132" s="2">
        <f>MULTIPLY('Estimates on the use of water ('!D132,'Estimates on the use of water ('!E132)/100</f>
        <v>2261.021157</v>
      </c>
      <c r="C132" s="2">
        <f>MINUS('Estimates on the use of water ('!D132,B132:B344)</f>
        <v>8932.707363</v>
      </c>
      <c r="D132" s="1">
        <v>11193.72852</v>
      </c>
      <c r="E132" s="1">
        <v>20.1989994</v>
      </c>
      <c r="F132" s="2">
        <f t="shared" si="1"/>
        <v>79.8010006</v>
      </c>
      <c r="G132" s="2">
        <f t="shared" si="2"/>
        <v>12</v>
      </c>
    </row>
    <row r="133">
      <c r="B133" s="2">
        <f>MULTIPLY('Estimates on the use of water ('!D133,'Estimates on the use of water ('!E133)/100</f>
        <v>8743.468144</v>
      </c>
      <c r="C133" s="2">
        <f>MINUS('Estimates on the use of water ('!D133,B133:B345)</f>
        <v>2583.148066</v>
      </c>
      <c r="D133" s="1">
        <v>11326.61621</v>
      </c>
      <c r="E133" s="1">
        <v>77.19400024</v>
      </c>
      <c r="F133" s="2">
        <f t="shared" si="1"/>
        <v>22.80599976</v>
      </c>
      <c r="G133" s="2">
        <f t="shared" si="2"/>
        <v>12</v>
      </c>
    </row>
    <row r="134">
      <c r="B134" s="2">
        <f>MULTIPLY('Estimates on the use of water ('!D134,'Estimates on the use of water ('!E134)/100</f>
        <v>6509.477861</v>
      </c>
      <c r="C134" s="2">
        <f>MINUS('Estimates on the use of water ('!D134,B134:B346)</f>
        <v>4893.055339</v>
      </c>
      <c r="D134" s="1">
        <v>11402.5332</v>
      </c>
      <c r="E134" s="1">
        <v>57.08799744</v>
      </c>
      <c r="F134" s="2">
        <f t="shared" si="1"/>
        <v>42.91200256</v>
      </c>
      <c r="G134" s="2">
        <f t="shared" si="2"/>
        <v>12</v>
      </c>
    </row>
    <row r="135">
      <c r="B135" s="2">
        <f>MULTIPLY('Estimates on the use of water ('!D135,'Estimates on the use of water ('!E135)/100</f>
        <v>11366.97907</v>
      </c>
      <c r="C135" s="2">
        <f>MINUS('Estimates on the use of water ('!D135,B135:B347)</f>
        <v>222.6371358</v>
      </c>
      <c r="D135" s="1">
        <v>11589.61621</v>
      </c>
      <c r="E135" s="1">
        <v>98.07899475</v>
      </c>
      <c r="F135" s="2">
        <f t="shared" si="1"/>
        <v>1.92100525</v>
      </c>
      <c r="G135" s="2">
        <f t="shared" si="2"/>
        <v>12</v>
      </c>
    </row>
    <row r="136">
      <c r="B136" s="2">
        <f>MULTIPLY('Estimates on the use of water ('!D136,'Estimates on the use of water ('!E136)/100</f>
        <v>8185.478464</v>
      </c>
      <c r="C136" s="2">
        <f>MINUS('Estimates on the use of water ('!D136,B136:B348)</f>
        <v>3487.550836</v>
      </c>
      <c r="D136" s="1">
        <v>11673.0293</v>
      </c>
      <c r="E136" s="1">
        <v>70.1230011</v>
      </c>
      <c r="F136" s="2">
        <f t="shared" si="1"/>
        <v>29.8769989</v>
      </c>
      <c r="G136" s="2">
        <f t="shared" si="2"/>
        <v>12</v>
      </c>
    </row>
    <row r="137">
      <c r="B137" s="2">
        <f>MULTIPLY('Estimates on the use of water ('!D137,'Estimates on the use of water ('!E137)/100</f>
        <v>8221.976375</v>
      </c>
      <c r="C137" s="2">
        <f>MINUS('Estimates on the use of water ('!D137,B137:B349)</f>
        <v>3596.641785</v>
      </c>
      <c r="D137" s="1">
        <v>11818.61816</v>
      </c>
      <c r="E137" s="1">
        <v>69.56800079</v>
      </c>
      <c r="F137" s="2">
        <f t="shared" si="1"/>
        <v>30.43199921</v>
      </c>
      <c r="G137" s="2">
        <f t="shared" si="2"/>
        <v>12</v>
      </c>
    </row>
    <row r="138">
      <c r="B138" s="2">
        <f>MULTIPLY('Estimates on the use of water ('!D138,'Estimates on the use of water ('!E138)/100</f>
        <v>1629.988315</v>
      </c>
      <c r="C138" s="2">
        <f>MINUS('Estimates on the use of water ('!D138,B138:B350)</f>
        <v>10260.79293</v>
      </c>
      <c r="D138" s="1">
        <v>11890.78125</v>
      </c>
      <c r="E138" s="1">
        <v>13.70800018</v>
      </c>
      <c r="F138" s="2">
        <f t="shared" si="1"/>
        <v>86.29199982</v>
      </c>
      <c r="G138" s="2">
        <f t="shared" si="2"/>
        <v>12</v>
      </c>
    </row>
    <row r="139">
      <c r="B139" s="2">
        <f>MULTIPLY('Estimates on the use of water ('!D139,'Estimates on the use of water ('!E139)/100</f>
        <v>5869.446076</v>
      </c>
      <c r="C139" s="2">
        <f>MINUS('Estimates on the use of water ('!D139,B139:B351)</f>
        <v>6253.752164</v>
      </c>
      <c r="D139" s="1">
        <v>12123.19824</v>
      </c>
      <c r="E139" s="1">
        <v>48.4149971</v>
      </c>
      <c r="F139" s="2">
        <f t="shared" si="1"/>
        <v>51.5850029</v>
      </c>
      <c r="G139" s="2">
        <f t="shared" si="2"/>
        <v>13</v>
      </c>
    </row>
    <row r="140">
      <c r="B140" s="2">
        <f>MULTIPLY('Estimates on the use of water ('!D140,'Estimates on the use of water ('!E140)/100</f>
        <v>2257.829213</v>
      </c>
      <c r="C140" s="2">
        <f>MINUS('Estimates on the use of water ('!D140,B140:B352)</f>
        <v>10694.37977</v>
      </c>
      <c r="D140" s="1">
        <v>12952.20898</v>
      </c>
      <c r="E140" s="1">
        <v>17.43200111</v>
      </c>
      <c r="F140" s="2">
        <f t="shared" si="1"/>
        <v>82.56799889</v>
      </c>
      <c r="G140" s="2">
        <f t="shared" si="2"/>
        <v>13</v>
      </c>
    </row>
    <row r="141">
      <c r="B141" s="2">
        <f>MULTIPLY('Estimates on the use of water ('!D141,'Estimates on the use of water ('!E141)/100</f>
        <v>4842.717046</v>
      </c>
      <c r="C141" s="2">
        <f>MINUS('Estimates on the use of water ('!D141,B141:B353)</f>
        <v>8290.074944</v>
      </c>
      <c r="D141" s="1">
        <v>13132.79199</v>
      </c>
      <c r="E141" s="1">
        <v>36.875</v>
      </c>
      <c r="F141" s="2">
        <f t="shared" si="1"/>
        <v>63.125</v>
      </c>
      <c r="G141" s="2">
        <f t="shared" si="2"/>
        <v>14</v>
      </c>
    </row>
    <row r="142">
      <c r="B142" s="2">
        <f>MULTIPLY('Estimates on the use of water ('!D142,'Estimates on the use of water ('!E142)/100</f>
        <v>4792.104932</v>
      </c>
      <c r="C142" s="2">
        <f>MINUS('Estimates on the use of water ('!D142,B142:B354)</f>
        <v>10070.82183</v>
      </c>
      <c r="D142" s="1">
        <v>14862.92676</v>
      </c>
      <c r="E142" s="1">
        <v>32.24200058</v>
      </c>
      <c r="F142" s="2">
        <f t="shared" si="1"/>
        <v>67.75799942</v>
      </c>
      <c r="G142" s="2">
        <f t="shared" si="2"/>
        <v>15</v>
      </c>
    </row>
    <row r="143">
      <c r="B143" s="2">
        <f>MULTIPLY('Estimates on the use of water ('!D143,'Estimates on the use of water ('!E143)/100</f>
        <v>7333.289879</v>
      </c>
      <c r="C143" s="2">
        <f>MINUS('Estimates on the use of water ('!D143,B143:B355)</f>
        <v>8559.928871</v>
      </c>
      <c r="D143" s="1">
        <v>15893.21875</v>
      </c>
      <c r="E143" s="1">
        <v>46.14099884</v>
      </c>
      <c r="F143" s="2">
        <f t="shared" si="1"/>
        <v>53.85900116</v>
      </c>
      <c r="G143" s="2">
        <f t="shared" si="2"/>
        <v>16</v>
      </c>
    </row>
    <row r="144">
      <c r="B144" s="2">
        <f>MULTIPLY('Estimates on the use of water ('!D144,'Estimates on the use of water ('!E144)/100</f>
        <v>3863.362202</v>
      </c>
      <c r="C144" s="2">
        <f>MINUS('Estimates on the use of water ('!D144,B144:B356)</f>
        <v>12562.49718</v>
      </c>
      <c r="D144" s="1">
        <v>16425.85938</v>
      </c>
      <c r="E144" s="1">
        <v>23.52000046</v>
      </c>
      <c r="F144" s="2">
        <f t="shared" si="1"/>
        <v>76.47999954</v>
      </c>
      <c r="G144" s="2">
        <f t="shared" si="2"/>
        <v>17</v>
      </c>
    </row>
    <row r="145">
      <c r="B145" s="2">
        <f>MULTIPLY('Estimates on the use of water ('!D145,'Estimates on the use of water ('!E145)/100</f>
        <v>4051.341039</v>
      </c>
      <c r="C145" s="2">
        <f>MINUS('Estimates on the use of water ('!D145,B145:B357)</f>
        <v>12667.62966</v>
      </c>
      <c r="D145" s="1">
        <v>16718.9707</v>
      </c>
      <c r="E145" s="1">
        <v>24.23200035</v>
      </c>
      <c r="F145" s="2">
        <f t="shared" si="1"/>
        <v>75.76799965</v>
      </c>
      <c r="G145" s="2">
        <f t="shared" si="2"/>
        <v>17</v>
      </c>
    </row>
    <row r="146">
      <c r="B146" s="2">
        <f>MULTIPLY('Estimates on the use of water ('!D146,'Estimates on the use of water ('!E146)/100</f>
        <v>8057.514122</v>
      </c>
      <c r="C146" s="2">
        <f>MINUS('Estimates on the use of water ('!D146,B146:B358)</f>
        <v>8686.415568</v>
      </c>
      <c r="D146" s="1">
        <v>16743.92969</v>
      </c>
      <c r="E146" s="1">
        <v>48.12200165</v>
      </c>
      <c r="F146" s="2">
        <f t="shared" si="1"/>
        <v>51.87799835</v>
      </c>
      <c r="G146" s="2">
        <f t="shared" si="2"/>
        <v>17</v>
      </c>
    </row>
    <row r="147">
      <c r="B147" s="2">
        <f>MULTIPLY('Estimates on the use of water ('!D147,'Estimates on the use of water ('!E147)/100</f>
        <v>15804.52152</v>
      </c>
      <c r="C147" s="2">
        <f>MINUS('Estimates on the use of water ('!D147,B147:B359)</f>
        <v>1330.351533</v>
      </c>
      <c r="D147" s="1">
        <v>17134.87305</v>
      </c>
      <c r="E147" s="1">
        <v>92.23600006</v>
      </c>
      <c r="F147" s="2">
        <f t="shared" si="1"/>
        <v>7.76399994</v>
      </c>
      <c r="G147" s="2">
        <f t="shared" si="2"/>
        <v>18</v>
      </c>
    </row>
    <row r="148">
      <c r="B148" s="2">
        <f>MULTIPLY('Estimates on the use of water ('!D148,'Estimates on the use of water ('!E148)/100</f>
        <v>9708.489455</v>
      </c>
      <c r="C148" s="2">
        <f>MINUS('Estimates on the use of water ('!D148,B148:B360)</f>
        <v>7792.166795</v>
      </c>
      <c r="D148" s="1">
        <v>17500.65625</v>
      </c>
      <c r="E148" s="1">
        <v>55.47500229</v>
      </c>
      <c r="F148" s="2">
        <f t="shared" si="1"/>
        <v>44.52499771</v>
      </c>
      <c r="G148" s="2">
        <f t="shared" si="2"/>
        <v>18</v>
      </c>
    </row>
    <row r="149">
      <c r="B149" s="2">
        <f>MULTIPLY('Estimates on the use of water ('!D149,'Estimates on the use of water ('!E149)/100</f>
        <v>11320.8463</v>
      </c>
      <c r="C149" s="2">
        <f>MINUS('Estimates on the use of water ('!D149,B149:B361)</f>
        <v>6322.214252</v>
      </c>
      <c r="D149" s="1">
        <v>17643.06055</v>
      </c>
      <c r="E149" s="1">
        <v>64.16600037</v>
      </c>
      <c r="F149" s="2">
        <f t="shared" si="1"/>
        <v>35.83399963</v>
      </c>
      <c r="G149" s="2">
        <f t="shared" si="2"/>
        <v>18</v>
      </c>
    </row>
    <row r="150">
      <c r="B150" s="2">
        <f>MULTIPLY('Estimates on the use of water ('!D150,'Estimates on the use of water ('!E150)/100</f>
        <v>9286.712743</v>
      </c>
      <c r="C150" s="2">
        <f>MINUS('Estimates on the use of water ('!D150,B150:B362)</f>
        <v>8628.853667</v>
      </c>
      <c r="D150" s="1">
        <v>17915.56641</v>
      </c>
      <c r="E150" s="1">
        <v>51.83599854</v>
      </c>
      <c r="F150" s="2">
        <f t="shared" si="1"/>
        <v>48.16400146</v>
      </c>
      <c r="G150" s="2">
        <f t="shared" si="2"/>
        <v>18</v>
      </c>
    </row>
    <row r="151">
      <c r="B151" s="2">
        <f>MULTIPLY('Estimates on the use of water ('!D151,'Estimates on the use of water ('!E151)/100</f>
        <v>8204.574908</v>
      </c>
      <c r="C151" s="2">
        <f>MINUS('Estimates on the use of water ('!D151,B151:B363)</f>
        <v>10179.38017</v>
      </c>
      <c r="D151" s="1">
        <v>18383.95508</v>
      </c>
      <c r="E151" s="1">
        <v>44.6289978</v>
      </c>
      <c r="F151" s="2">
        <f t="shared" si="1"/>
        <v>55.3710022</v>
      </c>
      <c r="G151" s="2">
        <f t="shared" si="2"/>
        <v>19</v>
      </c>
    </row>
    <row r="152">
      <c r="B152" s="2">
        <f>MULTIPLY('Estimates on the use of water ('!D152,'Estimates on the use of water ('!E152)/100</f>
        <v>10828.71498</v>
      </c>
      <c r="C152" s="2">
        <f>MINUS('Estimates on the use of water ('!D152,B152:B364)</f>
        <v>7947.99205</v>
      </c>
      <c r="D152" s="1">
        <v>18776.70703</v>
      </c>
      <c r="E152" s="1">
        <v>57.67100143</v>
      </c>
      <c r="F152" s="2">
        <f t="shared" si="1"/>
        <v>42.32899857</v>
      </c>
      <c r="G152" s="2">
        <f t="shared" si="2"/>
        <v>19</v>
      </c>
    </row>
    <row r="153">
      <c r="B153" s="2">
        <f>MULTIPLY('Estimates on the use of water ('!D153,'Estimates on the use of water ('!E153)/100</f>
        <v>16770.07615</v>
      </c>
      <c r="C153" s="2">
        <f>MINUS('Estimates on the use of water ('!D153,B153:B365)</f>
        <v>2346.132829</v>
      </c>
      <c r="D153" s="1">
        <v>19116.20898</v>
      </c>
      <c r="E153" s="1">
        <v>87.72699738</v>
      </c>
      <c r="F153" s="2">
        <f t="shared" si="1"/>
        <v>12.27300262</v>
      </c>
      <c r="G153" s="2">
        <f t="shared" si="2"/>
        <v>20</v>
      </c>
    </row>
    <row r="154">
      <c r="B154" s="2">
        <f>MULTIPLY('Estimates on the use of water ('!D154,'Estimates on the use of water ('!E154)/100</f>
        <v>3333.777281</v>
      </c>
      <c r="C154" s="2">
        <f>MINUS('Estimates on the use of water ('!D154,B154:B366)</f>
        <v>15796.1778</v>
      </c>
      <c r="D154" s="1">
        <v>19129.95508</v>
      </c>
      <c r="E154" s="1">
        <v>17.42700005</v>
      </c>
      <c r="F154" s="2">
        <f t="shared" si="1"/>
        <v>82.57299995</v>
      </c>
      <c r="G154" s="2">
        <f t="shared" si="2"/>
        <v>20</v>
      </c>
    </row>
    <row r="155">
      <c r="B155" s="2">
        <f>MULTIPLY('Estimates on the use of water ('!D155,'Estimates on the use of water ('!E155)/100</f>
        <v>10425.66923</v>
      </c>
      <c r="C155" s="2">
        <f>MINUS('Estimates on the use of water ('!D155,B155:B367)</f>
        <v>8812.012406</v>
      </c>
      <c r="D155" s="1">
        <v>19237.68164</v>
      </c>
      <c r="E155" s="1">
        <v>54.19400024</v>
      </c>
      <c r="F155" s="2">
        <f t="shared" si="1"/>
        <v>45.80599976</v>
      </c>
      <c r="G155" s="2">
        <f t="shared" si="2"/>
        <v>20</v>
      </c>
    </row>
    <row r="156">
      <c r="B156" s="2">
        <f>MULTIPLY('Estimates on the use of water ('!D156,'Estimates on the use of water ('!E156)/100</f>
        <v>8891.939545</v>
      </c>
      <c r="C156" s="2">
        <f>MINUS('Estimates on the use of water ('!D156,B156:B368)</f>
        <v>11358.89444</v>
      </c>
      <c r="D156" s="1">
        <v>20250.83398</v>
      </c>
      <c r="E156" s="1">
        <v>43.90900421</v>
      </c>
      <c r="F156" s="2">
        <f t="shared" si="1"/>
        <v>56.09099579</v>
      </c>
      <c r="G156" s="2">
        <f t="shared" si="2"/>
        <v>21</v>
      </c>
    </row>
    <row r="157">
      <c r="B157" s="2">
        <f>MULTIPLY('Estimates on the use of water ('!D157,'Estimates on the use of water ('!E157)/100</f>
        <v>6397.866169</v>
      </c>
      <c r="C157" s="2">
        <f>MINUS('Estimates on the use of water ('!D157,B157:B369)</f>
        <v>14505.41117</v>
      </c>
      <c r="D157" s="1">
        <v>20903.27734</v>
      </c>
      <c r="E157" s="1">
        <v>30.60700035</v>
      </c>
      <c r="F157" s="2">
        <f t="shared" si="1"/>
        <v>69.39299965</v>
      </c>
      <c r="G157" s="2">
        <f t="shared" si="2"/>
        <v>21</v>
      </c>
    </row>
    <row r="158">
      <c r="B158" s="2">
        <f>MULTIPLY('Estimates on the use of water ('!D158,'Estimates on the use of water ('!E158)/100</f>
        <v>4007.061331</v>
      </c>
      <c r="C158" s="2">
        <f>MINUS('Estimates on the use of water ('!D158,B158:B370)</f>
        <v>17406.18867</v>
      </c>
      <c r="D158" s="1">
        <v>21413.25</v>
      </c>
      <c r="E158" s="1">
        <v>18.71299934</v>
      </c>
      <c r="F158" s="2">
        <f t="shared" si="1"/>
        <v>81.28700066</v>
      </c>
      <c r="G158" s="2">
        <f t="shared" si="2"/>
        <v>22</v>
      </c>
    </row>
    <row r="159">
      <c r="B159" s="2">
        <f>MULTIPLY('Estimates on the use of water ('!D159,'Estimates on the use of water ('!E159)/100</f>
        <v>4024.595288</v>
      </c>
      <c r="C159" s="2">
        <f>MINUS('Estimates on the use of water ('!D159,B159:B371)</f>
        <v>20182.04143</v>
      </c>
      <c r="D159" s="1">
        <v>24206.63672</v>
      </c>
      <c r="E159" s="1">
        <v>16.62599945</v>
      </c>
      <c r="F159" s="2">
        <f t="shared" si="1"/>
        <v>83.37400055</v>
      </c>
      <c r="G159" s="2">
        <f t="shared" si="2"/>
        <v>25</v>
      </c>
    </row>
    <row r="160">
      <c r="B160" s="2">
        <f>MULTIPLY('Estimates on the use of water ('!D160,'Estimates on the use of water ('!E160)/100</f>
        <v>21991.35157</v>
      </c>
      <c r="C160" s="2">
        <f>MINUS('Estimates on the use of water ('!D160,B160:B372)</f>
        <v>3508.529293</v>
      </c>
      <c r="D160" s="1">
        <v>25499.88086</v>
      </c>
      <c r="E160" s="1">
        <v>86.24099731</v>
      </c>
      <c r="F160" s="2">
        <f t="shared" si="1"/>
        <v>13.75900269</v>
      </c>
      <c r="G160" s="2">
        <f t="shared" si="2"/>
        <v>26</v>
      </c>
    </row>
    <row r="161">
      <c r="B161" s="2">
        <f>MULTIPLY('Estimates on the use of water ('!D161,'Estimates on the use of water ('!E161)/100</f>
        <v>16081.08238</v>
      </c>
      <c r="C161" s="2">
        <f>MINUS('Estimates on the use of water ('!D161,B161:B373)</f>
        <v>9697.732074</v>
      </c>
      <c r="D161" s="1">
        <v>25778.81445</v>
      </c>
      <c r="E161" s="1">
        <v>62.38100052</v>
      </c>
      <c r="F161" s="2">
        <f t="shared" si="1"/>
        <v>37.61899948</v>
      </c>
      <c r="G161" s="2">
        <f t="shared" si="2"/>
        <v>26</v>
      </c>
    </row>
    <row r="162">
      <c r="B162" s="2">
        <f>MULTIPLY('Estimates on the use of water ('!D162,'Estimates on the use of water ('!E162)/100</f>
        <v>13639.15041</v>
      </c>
      <c r="C162" s="2">
        <f>MINUS('Estimates on the use of water ('!D162,B162:B374)</f>
        <v>12739.12498</v>
      </c>
      <c r="D162" s="1">
        <v>26378.27539</v>
      </c>
      <c r="E162" s="1">
        <v>51.70599747</v>
      </c>
      <c r="F162" s="2">
        <f t="shared" si="1"/>
        <v>48.29400253</v>
      </c>
      <c r="G162" s="2">
        <f t="shared" si="2"/>
        <v>27</v>
      </c>
    </row>
    <row r="163">
      <c r="B163" s="2">
        <f>MULTIPLY('Estimates on the use of water ('!D163,'Estimates on the use of water ('!E163)/100</f>
        <v>15279.80028</v>
      </c>
      <c r="C163" s="2">
        <f>MINUS('Estimates on the use of water ('!D163,B163:B375)</f>
        <v>11266.063</v>
      </c>
      <c r="D163" s="1">
        <v>26545.86328</v>
      </c>
      <c r="E163" s="1">
        <v>57.56000519</v>
      </c>
      <c r="F163" s="2">
        <f t="shared" si="1"/>
        <v>42.43999481</v>
      </c>
      <c r="G163" s="2">
        <f t="shared" si="2"/>
        <v>27</v>
      </c>
    </row>
    <row r="164">
      <c r="B164" s="2">
        <f>MULTIPLY('Estimates on the use of water ('!D164,'Estimates on the use of water ('!E164)/100</f>
        <v>10670.45758</v>
      </c>
      <c r="C164" s="2">
        <f>MINUS('Estimates on the use of water ('!D164,B164:B376)</f>
        <v>17020.56195</v>
      </c>
      <c r="D164" s="1">
        <v>27691.01953</v>
      </c>
      <c r="E164" s="1">
        <v>38.5340004</v>
      </c>
      <c r="F164" s="2">
        <f t="shared" si="1"/>
        <v>61.4659996</v>
      </c>
      <c r="G164" s="2">
        <f t="shared" si="2"/>
        <v>28</v>
      </c>
    </row>
    <row r="165">
      <c r="B165" s="2">
        <f>MULTIPLY('Estimates on the use of water ('!D165,'Estimates on the use of water ('!E165)/100</f>
        <v>25102.96625</v>
      </c>
      <c r="C165" s="2">
        <f>MINUS('Estimates on the use of water ('!D165,B165:B377)</f>
        <v>3332.977112</v>
      </c>
      <c r="D165" s="1">
        <v>28435.94336</v>
      </c>
      <c r="E165" s="1">
        <v>88.27899933</v>
      </c>
      <c r="F165" s="2">
        <f t="shared" si="1"/>
        <v>11.72100067</v>
      </c>
      <c r="G165" s="2">
        <f t="shared" si="2"/>
        <v>29</v>
      </c>
    </row>
    <row r="166">
      <c r="B166" s="2">
        <f>MULTIPLY('Estimates on the use of water ('!D166,'Estimates on the use of water ('!E166)/100</f>
        <v>5995.189797</v>
      </c>
      <c r="C166" s="2">
        <f>MINUS('Estimates on the use of water ('!D166,B166:B378)</f>
        <v>23141.61879</v>
      </c>
      <c r="D166" s="1">
        <v>29136.80859</v>
      </c>
      <c r="E166" s="1">
        <v>20.57600021</v>
      </c>
      <c r="F166" s="2">
        <f t="shared" si="1"/>
        <v>79.42399979</v>
      </c>
      <c r="G166" s="2">
        <f t="shared" si="2"/>
        <v>30</v>
      </c>
    </row>
    <row r="167">
      <c r="B167" s="2">
        <f>MULTIPLY('Estimates on the use of water ('!D167,'Estimates on the use of water ('!E167)/100</f>
        <v>11306.42738</v>
      </c>
      <c r="C167" s="2">
        <f>MINUS('Estimates on the use of water ('!D167,B167:B379)</f>
        <v>18519.54137</v>
      </c>
      <c r="D167" s="1">
        <v>29825.96875</v>
      </c>
      <c r="E167" s="1">
        <v>37.90799713</v>
      </c>
      <c r="F167" s="2">
        <f t="shared" si="1"/>
        <v>62.09200287</v>
      </c>
      <c r="G167" s="2">
        <f t="shared" si="2"/>
        <v>30</v>
      </c>
    </row>
    <row r="168">
      <c r="B168" s="2">
        <f>MULTIPLY('Estimates on the use of water ('!D168,'Estimates on the use of water ('!E168)/100</f>
        <v>17820.0231</v>
      </c>
      <c r="C168" s="2">
        <f>MINUS('Estimates on the use of water ('!D168,B168:B380)</f>
        <v>13252.92221</v>
      </c>
      <c r="D168" s="1">
        <v>31072.94531</v>
      </c>
      <c r="E168" s="1">
        <v>57.34899902</v>
      </c>
      <c r="F168" s="2">
        <f t="shared" si="1"/>
        <v>42.65100098</v>
      </c>
      <c r="G168" s="2">
        <f t="shared" si="2"/>
        <v>32</v>
      </c>
    </row>
    <row r="169">
      <c r="B169" s="2">
        <f>MULTIPLY('Estimates on the use of water ('!D169,'Estimates on the use of water ('!E169)/100</f>
        <v>11587.63939</v>
      </c>
      <c r="C169" s="2">
        <f>MINUS('Estimates on the use of water ('!D169,B169:B381)</f>
        <v>19667.79616</v>
      </c>
      <c r="D169" s="1">
        <v>31255.43555</v>
      </c>
      <c r="E169" s="1">
        <v>37.0739975</v>
      </c>
      <c r="F169" s="2">
        <f t="shared" si="1"/>
        <v>62.9260025</v>
      </c>
      <c r="G169" s="2">
        <f t="shared" si="2"/>
        <v>32</v>
      </c>
    </row>
    <row r="170">
      <c r="B170" s="2">
        <f>MULTIPLY('Estimates on the use of water ('!D170,'Estimates on the use of water ('!E170)/100</f>
        <v>24973.60281</v>
      </c>
      <c r="C170" s="2">
        <f>MINUS('Estimates on the use of water ('!D170,B170:B382)</f>
        <v>7392.39524</v>
      </c>
      <c r="D170" s="1">
        <v>32365.99805</v>
      </c>
      <c r="E170" s="1">
        <v>77.15999603</v>
      </c>
      <c r="F170" s="2">
        <f t="shared" si="1"/>
        <v>22.84000397</v>
      </c>
      <c r="G170" s="2">
        <f t="shared" si="2"/>
        <v>33</v>
      </c>
    </row>
    <row r="171">
      <c r="B171" s="2">
        <f>MULTIPLY('Estimates on the use of water ('!D171,'Estimates on the use of water ('!E171)/100</f>
        <v>21962.88361</v>
      </c>
      <c r="C171" s="2">
        <f>MINUS('Estimates on the use of water ('!D171,B171:B383)</f>
        <v>10903.38592</v>
      </c>
      <c r="D171" s="1">
        <v>32866.26953</v>
      </c>
      <c r="E171" s="1">
        <v>66.82499695</v>
      </c>
      <c r="F171" s="2">
        <f t="shared" si="1"/>
        <v>33.17500305</v>
      </c>
      <c r="G171" s="2">
        <f t="shared" si="2"/>
        <v>33</v>
      </c>
    </row>
    <row r="172">
      <c r="B172" s="2">
        <f>MULTIPLY('Estimates on the use of water ('!D172,'Estimates on the use of water ('!E172)/100</f>
        <v>25815.96911</v>
      </c>
      <c r="C172" s="2">
        <f>MINUS('Estimates on the use of water ('!D172,B172:B384)</f>
        <v>7155.878548</v>
      </c>
      <c r="D172" s="1">
        <v>32971.84766</v>
      </c>
      <c r="E172" s="1">
        <v>78.2970047</v>
      </c>
      <c r="F172" s="2">
        <f t="shared" si="1"/>
        <v>21.7029953</v>
      </c>
      <c r="G172" s="2">
        <f t="shared" si="2"/>
        <v>33</v>
      </c>
    </row>
    <row r="173">
      <c r="B173" s="2">
        <f>MULTIPLY('Estimates on the use of water ('!D173,'Estimates on the use of water ('!E173)/100</f>
        <v>16873.83032</v>
      </c>
      <c r="C173" s="2">
        <f>MINUS('Estimates on the use of water ('!D173,B173:B385)</f>
        <v>16595.3689</v>
      </c>
      <c r="D173" s="1">
        <v>33469.19922</v>
      </c>
      <c r="E173" s="1">
        <v>50.41599655</v>
      </c>
      <c r="F173" s="2">
        <f t="shared" si="1"/>
        <v>49.58400345</v>
      </c>
      <c r="G173" s="2">
        <f t="shared" si="2"/>
        <v>34</v>
      </c>
    </row>
    <row r="174">
      <c r="B174" s="2">
        <f>MULTIPLY('Estimates on the use of water ('!D174,'Estimates on the use of water ('!E174)/100</f>
        <v>29343.56513</v>
      </c>
      <c r="C174" s="2">
        <f>MINUS('Estimates on the use of water ('!D174,B174:B386)</f>
        <v>5470.30206</v>
      </c>
      <c r="D174" s="1">
        <v>34813.86719</v>
      </c>
      <c r="E174" s="1">
        <v>84.28700256</v>
      </c>
      <c r="F174" s="2">
        <f t="shared" si="1"/>
        <v>15.71299744</v>
      </c>
      <c r="G174" s="2">
        <f t="shared" si="2"/>
        <v>35</v>
      </c>
    </row>
    <row r="175">
      <c r="B175" s="2">
        <f>MULTIPLY('Estimates on the use of water ('!D175,'Estimates on the use of water ('!E175)/100</f>
        <v>23450.01523</v>
      </c>
      <c r="C175" s="2">
        <f>MINUS('Estimates on the use of water ('!D175,B175:B387)</f>
        <v>13460.54336</v>
      </c>
      <c r="D175" s="1">
        <v>36910.55859</v>
      </c>
      <c r="E175" s="1">
        <v>63.53199768</v>
      </c>
      <c r="F175" s="2">
        <f t="shared" si="1"/>
        <v>36.46800232</v>
      </c>
      <c r="G175" s="2">
        <f t="shared" si="2"/>
        <v>37</v>
      </c>
    </row>
    <row r="176">
      <c r="B176" s="2">
        <f>MULTIPLY('Estimates on the use of water ('!D176,'Estimates on the use of water ('!E176)/100</f>
        <v>30783.25902</v>
      </c>
      <c r="C176" s="2">
        <f>MINUS('Estimates on the use of water ('!D176,B176:B388)</f>
        <v>6958.897226</v>
      </c>
      <c r="D176" s="1">
        <v>37742.15625</v>
      </c>
      <c r="E176" s="1">
        <v>81.56200409</v>
      </c>
      <c r="F176" s="2">
        <f t="shared" si="1"/>
        <v>18.43799591</v>
      </c>
      <c r="G176" s="2">
        <f t="shared" si="2"/>
        <v>38</v>
      </c>
    </row>
    <row r="177">
      <c r="B177" s="2">
        <f>MULTIPLY('Estimates on the use of water ('!D177,'Estimates on the use of water ('!E177)/100</f>
        <v>22724.23849</v>
      </c>
      <c r="C177" s="2">
        <f>MINUS('Estimates on the use of water ('!D177,B177:B389)</f>
        <v>15122.36698</v>
      </c>
      <c r="D177" s="1">
        <v>37846.60547</v>
      </c>
      <c r="E177" s="1">
        <v>60.04300308</v>
      </c>
      <c r="F177" s="2">
        <f t="shared" si="1"/>
        <v>39.95699692</v>
      </c>
      <c r="G177" s="2">
        <f t="shared" si="2"/>
        <v>38</v>
      </c>
    </row>
    <row r="178">
      <c r="B178" s="2">
        <f>MULTIPLY('Estimates on the use of water ('!D178,'Estimates on the use of water ('!E178)/100</f>
        <v>10131.48936</v>
      </c>
      <c r="C178" s="2">
        <f>MINUS('Estimates on the use of water ('!D178,B178:B390)</f>
        <v>28796.85048</v>
      </c>
      <c r="D178" s="1">
        <v>38928.33984</v>
      </c>
      <c r="E178" s="1">
        <v>26.02599907</v>
      </c>
      <c r="F178" s="2">
        <f t="shared" si="1"/>
        <v>73.97400093</v>
      </c>
      <c r="G178" s="2">
        <f t="shared" si="2"/>
        <v>39</v>
      </c>
    </row>
    <row r="179">
      <c r="B179" s="2">
        <f>MULTIPLY('Estimates on the use of water ('!D179,'Estimates on the use of water ('!E179)/100</f>
        <v>28514.93879</v>
      </c>
      <c r="C179" s="2">
        <f>MINUS('Estimates on the use of water ('!D179,B179:B391)</f>
        <v>11707.56512</v>
      </c>
      <c r="D179" s="1">
        <v>40222.50391</v>
      </c>
      <c r="E179" s="1">
        <v>70.89299774</v>
      </c>
      <c r="F179" s="2">
        <f t="shared" si="1"/>
        <v>29.10700226</v>
      </c>
      <c r="G179" s="2">
        <f t="shared" si="2"/>
        <v>41</v>
      </c>
    </row>
    <row r="180">
      <c r="B180" s="2">
        <f>MULTIPLY('Estimates on the use of water ('!D180,'Estimates on the use of water ('!E180)/100</f>
        <v>30442.19488</v>
      </c>
      <c r="C180" s="2">
        <f>MINUS('Estimates on the use of water ('!D180,B180:B392)</f>
        <v>13291.56293</v>
      </c>
      <c r="D180" s="1">
        <v>43733.75781</v>
      </c>
      <c r="E180" s="1">
        <v>69.60800171</v>
      </c>
      <c r="F180" s="2">
        <f t="shared" si="1"/>
        <v>30.39199829</v>
      </c>
      <c r="G180" s="2">
        <f t="shared" si="2"/>
        <v>44</v>
      </c>
    </row>
    <row r="181">
      <c r="B181" s="2">
        <f>MULTIPLY('Estimates on the use of water ('!D181,'Estimates on the use of water ('!E181)/100</f>
        <v>15458.18226</v>
      </c>
      <c r="C181" s="2">
        <f>MINUS('Estimates on the use of water ('!D181,B181:B393)</f>
        <v>28391.08727</v>
      </c>
      <c r="D181" s="1">
        <v>43849.26953</v>
      </c>
      <c r="E181" s="1">
        <v>35.25299835</v>
      </c>
      <c r="F181" s="2">
        <f t="shared" si="1"/>
        <v>64.74700165</v>
      </c>
      <c r="G181" s="2">
        <f t="shared" si="2"/>
        <v>44</v>
      </c>
    </row>
    <row r="182">
      <c r="B182" s="2">
        <f>MULTIPLY('Estimates on the use of water ('!D182,'Estimates on the use of water ('!E182)/100</f>
        <v>32332.69026</v>
      </c>
      <c r="C182" s="2">
        <f>MINUS('Estimates on the use of water ('!D182,B182:B394)</f>
        <v>11518.35271</v>
      </c>
      <c r="D182" s="1">
        <v>43851.04297</v>
      </c>
      <c r="E182" s="1">
        <v>73.73300171</v>
      </c>
      <c r="F182" s="2">
        <f t="shared" si="1"/>
        <v>26.26699829</v>
      </c>
      <c r="G182" s="2">
        <f t="shared" si="2"/>
        <v>44</v>
      </c>
    </row>
    <row r="183">
      <c r="B183" s="2">
        <f>MULTIPLY('Estimates on the use of water ('!D183,'Estimates on the use of water ('!E183)/100</f>
        <v>41630.28249</v>
      </c>
      <c r="C183" s="2">
        <f>MINUS('Estimates on the use of water ('!D183,B183:B395)</f>
        <v>3565.494847</v>
      </c>
      <c r="D183" s="1">
        <v>45195.77734</v>
      </c>
      <c r="E183" s="1">
        <v>92.11100006</v>
      </c>
      <c r="F183" s="2">
        <f t="shared" si="1"/>
        <v>7.88899994</v>
      </c>
      <c r="G183" s="2">
        <f t="shared" si="2"/>
        <v>46</v>
      </c>
    </row>
    <row r="184">
      <c r="B184" s="2">
        <f>MULTIPLY('Estimates on the use of water ('!D184,'Estimates on the use of water ('!E184)/100</f>
        <v>11414.20935</v>
      </c>
      <c r="C184" s="2">
        <f>MINUS('Estimates on the use of water ('!D184,B184:B396)</f>
        <v>34326.79065</v>
      </c>
      <c r="D184" s="1">
        <v>45741.0</v>
      </c>
      <c r="E184" s="1">
        <v>24.95400047</v>
      </c>
      <c r="F184" s="2">
        <f t="shared" si="1"/>
        <v>75.04599953</v>
      </c>
      <c r="G184" s="2">
        <f t="shared" si="2"/>
        <v>46</v>
      </c>
    </row>
    <row r="185">
      <c r="B185" s="2">
        <f>MULTIPLY('Estimates on the use of water ('!D185,'Estimates on the use of water ('!E185)/100</f>
        <v>37782.53759</v>
      </c>
      <c r="C185" s="2">
        <f>MINUS('Estimates on the use of water ('!D185,B185:B397)</f>
        <v>8972.243663</v>
      </c>
      <c r="D185" s="1">
        <v>46754.78125</v>
      </c>
      <c r="E185" s="1">
        <v>80.80999756</v>
      </c>
      <c r="F185" s="2">
        <f t="shared" si="1"/>
        <v>19.19000244</v>
      </c>
      <c r="G185" s="2">
        <f t="shared" si="2"/>
        <v>47</v>
      </c>
    </row>
    <row r="186">
      <c r="B186" s="2">
        <f>MULTIPLY('Estimates on the use of water ('!D186,'Estimates on the use of water ('!E186)/100</f>
        <v>41431.385</v>
      </c>
      <c r="C186" s="2">
        <f>MINUS('Estimates on the use of water ('!D186,B186:B398)</f>
        <v>9451.497812</v>
      </c>
      <c r="D186" s="1">
        <v>50882.88281</v>
      </c>
      <c r="E186" s="1">
        <v>81.42499542</v>
      </c>
      <c r="F186" s="2">
        <f t="shared" si="1"/>
        <v>18.57500458</v>
      </c>
      <c r="G186" s="2">
        <f t="shared" si="2"/>
        <v>51</v>
      </c>
    </row>
    <row r="187">
      <c r="B187" s="2">
        <f>MULTIPLY('Estimates on the use of water ('!D187,'Estimates on the use of water ('!E187)/100</f>
        <v>41740.29388</v>
      </c>
      <c r="C187" s="2">
        <f>MINUS('Estimates on the use of water ('!D187,B187:B399)</f>
        <v>9528.889714</v>
      </c>
      <c r="D187" s="1">
        <v>51269.18359</v>
      </c>
      <c r="E187" s="1">
        <v>81.41400146</v>
      </c>
      <c r="F187" s="2">
        <f t="shared" si="1"/>
        <v>18.58599854</v>
      </c>
      <c r="G187" s="2">
        <f t="shared" si="2"/>
        <v>52</v>
      </c>
    </row>
    <row r="188">
      <c r="B188" s="2">
        <f>MULTIPLY('Estimates on the use of water ('!D188,'Estimates on the use of water ('!E188)/100</f>
        <v>15053.27508</v>
      </c>
      <c r="C188" s="2">
        <f>MINUS('Estimates on the use of water ('!D188,B188:B400)</f>
        <v>38718.0257</v>
      </c>
      <c r="D188" s="1">
        <v>53771.30078</v>
      </c>
      <c r="E188" s="1">
        <v>27.99499893</v>
      </c>
      <c r="F188" s="2">
        <f t="shared" si="1"/>
        <v>72.00500107</v>
      </c>
      <c r="G188" s="2">
        <f t="shared" si="2"/>
        <v>54</v>
      </c>
    </row>
    <row r="189">
      <c r="B189" s="2">
        <f>MULTIPLY('Estimates on the use of water ('!D189,'Estimates on the use of water ('!E189)/100</f>
        <v>16943.75404</v>
      </c>
      <c r="C189" s="2">
        <f>MINUS('Estimates on the use of water ('!D189,B189:B401)</f>
        <v>37466.03893</v>
      </c>
      <c r="D189" s="1">
        <v>54409.79297</v>
      </c>
      <c r="E189" s="1">
        <v>31.14100075</v>
      </c>
      <c r="F189" s="2">
        <f t="shared" si="1"/>
        <v>68.85899925</v>
      </c>
      <c r="G189" s="2">
        <f t="shared" si="2"/>
        <v>55</v>
      </c>
    </row>
    <row r="190">
      <c r="B190" s="2">
        <f>MULTIPLY('Estimates on the use of water ('!D190,'Estimates on the use of water ('!E190)/100</f>
        <v>39946.77833</v>
      </c>
      <c r="C190" s="2">
        <f>MINUS('Estimates on the use of water ('!D190,B190:B402)</f>
        <v>19361.91308</v>
      </c>
      <c r="D190" s="1">
        <v>59308.69141</v>
      </c>
      <c r="E190" s="1">
        <v>67.35400391</v>
      </c>
      <c r="F190" s="2">
        <f t="shared" si="1"/>
        <v>32.64599609</v>
      </c>
      <c r="G190" s="2">
        <f t="shared" si="2"/>
        <v>60</v>
      </c>
    </row>
    <row r="191">
      <c r="B191" s="2">
        <f>MULTIPLY('Estimates on the use of water ('!D191,'Estimates on the use of water ('!E191)/100</f>
        <v>21042.57257</v>
      </c>
      <c r="C191" s="2">
        <f>MINUS('Estimates on the use of water ('!D191,B191:B403)</f>
        <v>38691.64227</v>
      </c>
      <c r="D191" s="1">
        <v>59734.21484</v>
      </c>
      <c r="E191" s="1">
        <v>35.22700119</v>
      </c>
      <c r="F191" s="2">
        <f t="shared" si="1"/>
        <v>64.77299881</v>
      </c>
      <c r="G191" s="2">
        <f t="shared" si="2"/>
        <v>60</v>
      </c>
    </row>
    <row r="192">
      <c r="B192" s="2">
        <f>MULTIPLY('Estimates on the use of water ('!D192,'Estimates on the use of water ('!E192)/100</f>
        <v>42951.47436</v>
      </c>
      <c r="C192" s="2">
        <f>MINUS('Estimates on the use of water ('!D192,B192:B404)</f>
        <v>17510.35377</v>
      </c>
      <c r="D192" s="1">
        <v>60461.82813</v>
      </c>
      <c r="E192" s="1">
        <v>71.03899384</v>
      </c>
      <c r="F192" s="2">
        <f t="shared" si="1"/>
        <v>28.96100616</v>
      </c>
      <c r="G192" s="2">
        <f t="shared" si="2"/>
        <v>61</v>
      </c>
    </row>
    <row r="193">
      <c r="B193" s="2">
        <f>MULTIPLY('Estimates on the use of water ('!D193,'Estimates on the use of water ('!E193)/100</f>
        <v>52855.22512</v>
      </c>
      <c r="C193" s="2">
        <f>MINUS('Estimates on the use of water ('!D193,B193:B405)</f>
        <v>12418.2866</v>
      </c>
      <c r="D193" s="1">
        <v>65273.51172</v>
      </c>
      <c r="E193" s="1">
        <v>80.97499847</v>
      </c>
      <c r="F193" s="2">
        <f t="shared" si="1"/>
        <v>19.02500153</v>
      </c>
      <c r="G193" s="2">
        <f t="shared" si="2"/>
        <v>66</v>
      </c>
    </row>
    <row r="194">
      <c r="B194" s="2">
        <f>MULTIPLY('Estimates on the use of water ('!D194,'Estimates on the use of water ('!E194)/100</f>
        <v>56958.39705</v>
      </c>
      <c r="C194" s="2">
        <f>MINUS('Estimates on the use of water ('!D194,B194:B406)</f>
        <v>10927.61076</v>
      </c>
      <c r="D194" s="1">
        <v>67886.00781</v>
      </c>
      <c r="E194" s="1">
        <v>83.90299988</v>
      </c>
      <c r="F194" s="2">
        <f t="shared" si="1"/>
        <v>16.09700012</v>
      </c>
      <c r="G194" s="2">
        <f t="shared" si="2"/>
        <v>68</v>
      </c>
    </row>
    <row r="195">
      <c r="B195" s="2">
        <f>MULTIPLY('Estimates on the use of water ('!D195,'Estimates on the use of water ('!E195)/100</f>
        <v>35898.12816</v>
      </c>
      <c r="C195" s="2">
        <f>MINUS('Estimates on the use of water ('!D195,B195:B407)</f>
        <v>33901.8484</v>
      </c>
      <c r="D195" s="1">
        <v>69799.97656</v>
      </c>
      <c r="E195" s="1">
        <v>51.43000031</v>
      </c>
      <c r="F195" s="2">
        <f t="shared" si="1"/>
        <v>48.56999969</v>
      </c>
      <c r="G195" s="2">
        <f t="shared" si="2"/>
        <v>70</v>
      </c>
    </row>
    <row r="196">
      <c r="B196" s="2">
        <f>MULTIPLY('Estimates on the use of water ('!D196,'Estimates on the use of water ('!E196)/100</f>
        <v>64893.18162</v>
      </c>
      <c r="C196" s="2">
        <f>MINUS('Estimates on the use of water ('!D196,B196:B408)</f>
        <v>18890.76369</v>
      </c>
      <c r="D196" s="1">
        <v>83783.94531</v>
      </c>
      <c r="E196" s="1">
        <v>77.45300293</v>
      </c>
      <c r="F196" s="2">
        <f t="shared" si="1"/>
        <v>22.54699707</v>
      </c>
      <c r="G196" s="2">
        <f t="shared" si="2"/>
        <v>84</v>
      </c>
    </row>
    <row r="197">
      <c r="B197" s="2">
        <f>MULTIPLY('Estimates on the use of water ('!D197,'Estimates on the use of water ('!E197)/100</f>
        <v>63728.81372</v>
      </c>
      <c r="C197" s="2">
        <f>MINUS('Estimates on the use of water ('!D197,B197:B409)</f>
        <v>20264.13941</v>
      </c>
      <c r="D197" s="1">
        <v>83992.95313</v>
      </c>
      <c r="E197" s="1">
        <v>75.87400055</v>
      </c>
      <c r="F197" s="2">
        <f t="shared" si="1"/>
        <v>24.12599945</v>
      </c>
      <c r="G197" s="2">
        <f t="shared" si="2"/>
        <v>84</v>
      </c>
    </row>
    <row r="198">
      <c r="B198" s="2">
        <f>MULTIPLY('Estimates on the use of water ('!D198,'Estimates on the use of water ('!E198)/100</f>
        <v>64186.25229</v>
      </c>
      <c r="C198" s="2">
        <f>MINUS('Estimates on the use of water ('!D198,B198:B410)</f>
        <v>20152.81802</v>
      </c>
      <c r="D198" s="1">
        <v>84339.07031</v>
      </c>
      <c r="E198" s="1">
        <v>76.10500336</v>
      </c>
      <c r="F198" s="2">
        <f t="shared" si="1"/>
        <v>23.89499664</v>
      </c>
      <c r="G198" s="2">
        <f t="shared" si="2"/>
        <v>85</v>
      </c>
    </row>
    <row r="199">
      <c r="B199" s="2">
        <f>MULTIPLY('Estimates on the use of water ('!D199,'Estimates on the use of water ('!E199)/100</f>
        <v>40874.03502</v>
      </c>
      <c r="C199" s="2">
        <f>MINUS('Estimates on the use of water ('!D199,B199:B411)</f>
        <v>48687.37123</v>
      </c>
      <c r="D199" s="1">
        <v>89561.40625</v>
      </c>
      <c r="E199" s="1">
        <v>45.63800049</v>
      </c>
      <c r="F199" s="2">
        <f t="shared" si="1"/>
        <v>54.36199951</v>
      </c>
      <c r="G199" s="2">
        <f t="shared" si="2"/>
        <v>90</v>
      </c>
    </row>
    <row r="200">
      <c r="B200" s="2">
        <f>MULTIPLY('Estimates on the use of water ('!D200,'Estimates on the use of water ('!E200)/100</f>
        <v>36346.22814</v>
      </c>
      <c r="C200" s="2">
        <f>MINUS('Estimates on the use of water ('!D200,B200:B412)</f>
        <v>60992.3578</v>
      </c>
      <c r="D200" s="1">
        <v>97338.58594</v>
      </c>
      <c r="E200" s="1">
        <v>37.34000015</v>
      </c>
      <c r="F200" s="2">
        <f t="shared" si="1"/>
        <v>62.65999985</v>
      </c>
      <c r="G200" s="2">
        <f t="shared" si="2"/>
        <v>98</v>
      </c>
    </row>
    <row r="201">
      <c r="B201" s="2">
        <f>MULTIPLY('Estimates on the use of water ('!D201,'Estimates on the use of water ('!E201)/100</f>
        <v>43781.73002</v>
      </c>
      <c r="C201" s="2">
        <f>MINUS('Estimates on the use of water ('!D201,B201:B413)</f>
        <v>58552.67628</v>
      </c>
      <c r="D201" s="1">
        <v>102334.4063</v>
      </c>
      <c r="E201" s="1">
        <v>42.78300095</v>
      </c>
      <c r="F201" s="2">
        <f t="shared" si="1"/>
        <v>57.21699905</v>
      </c>
      <c r="G201" s="2">
        <f t="shared" si="2"/>
        <v>103</v>
      </c>
    </row>
    <row r="202">
      <c r="B202" s="2">
        <f>MULTIPLY('Estimates on the use of water ('!D202,'Estimates on the use of water ('!E202)/100</f>
        <v>51950.19806</v>
      </c>
      <c r="C202" s="2">
        <f>MINUS('Estimates on the use of water ('!D202,B202:B414)</f>
        <v>57630.88784</v>
      </c>
      <c r="D202" s="1">
        <v>109581.0859</v>
      </c>
      <c r="E202" s="1">
        <v>47.40799713</v>
      </c>
      <c r="F202" s="2">
        <f t="shared" si="1"/>
        <v>52.59200287</v>
      </c>
      <c r="G202" s="2">
        <f t="shared" si="2"/>
        <v>110</v>
      </c>
    </row>
    <row r="203">
      <c r="B203" s="2">
        <f>MULTIPLY('Estimates on the use of water ('!D203,'Estimates on the use of water ('!E203)/100</f>
        <v>24941.3496</v>
      </c>
      <c r="C203" s="2">
        <f>MINUS('Estimates on the use of water ('!D203,B203:B415)</f>
        <v>90022.2363</v>
      </c>
      <c r="D203" s="1">
        <v>114963.5859</v>
      </c>
      <c r="E203" s="1">
        <v>21.69499969</v>
      </c>
      <c r="F203" s="2">
        <f t="shared" si="1"/>
        <v>78.30500031</v>
      </c>
      <c r="G203" s="2">
        <f t="shared" si="2"/>
        <v>115</v>
      </c>
    </row>
    <row r="204">
      <c r="B204" s="2">
        <f>MULTIPLY('Estimates on the use of water ('!D204,'Estimates on the use of water ('!E204)/100</f>
        <v>116082.6224</v>
      </c>
      <c r="C204" s="2">
        <f>MINUS('Estimates on the use of water ('!D204,B204:B416)</f>
        <v>10393.83849</v>
      </c>
      <c r="D204" s="1">
        <v>126476.4609</v>
      </c>
      <c r="E204" s="1">
        <v>91.78199768</v>
      </c>
      <c r="F204" s="2">
        <f t="shared" si="1"/>
        <v>8.21800232</v>
      </c>
      <c r="G204" s="2">
        <f t="shared" si="2"/>
        <v>127</v>
      </c>
    </row>
    <row r="205">
      <c r="B205" s="2">
        <f>MULTIPLY('Estimates on the use of water ('!D205,'Estimates on the use of water ('!E205)/100</f>
        <v>104088.6922</v>
      </c>
      <c r="C205" s="2">
        <f>MINUS('Estimates on the use of water ('!D205,B205:B417)</f>
        <v>24844.05781</v>
      </c>
      <c r="D205" s="1">
        <v>128932.75</v>
      </c>
      <c r="E205" s="1">
        <v>80.73099518</v>
      </c>
      <c r="F205" s="2">
        <f t="shared" si="1"/>
        <v>19.26900482</v>
      </c>
      <c r="G205" s="2">
        <f t="shared" si="2"/>
        <v>129</v>
      </c>
    </row>
    <row r="206">
      <c r="B206" s="2">
        <f>MULTIPLY('Estimates on the use of water ('!D206,'Estimates on the use of water ('!E206)/100</f>
        <v>109091.849</v>
      </c>
      <c r="C206" s="2">
        <f>MINUS('Estimates on the use of water ('!D206,B206:B418)</f>
        <v>36842.60411</v>
      </c>
      <c r="D206" s="1">
        <v>145934.4531</v>
      </c>
      <c r="E206" s="1">
        <v>74.75400543</v>
      </c>
      <c r="F206" s="2">
        <f t="shared" si="1"/>
        <v>25.24599457</v>
      </c>
      <c r="G206" s="2">
        <f t="shared" si="2"/>
        <v>146</v>
      </c>
    </row>
    <row r="207">
      <c r="B207" s="2">
        <f>MULTIPLY('Estimates on the use of water ('!D207,'Estimates on the use of water ('!E207)/100</f>
        <v>62873.47186</v>
      </c>
      <c r="C207" s="2">
        <f>MINUS('Estimates on the use of water ('!D207,B207:B419)</f>
        <v>101815.9187</v>
      </c>
      <c r="D207" s="1">
        <v>164689.3906</v>
      </c>
      <c r="E207" s="1">
        <v>38.17700195</v>
      </c>
      <c r="F207" s="2">
        <f t="shared" si="1"/>
        <v>61.82299805</v>
      </c>
      <c r="G207" s="2">
        <f t="shared" si="2"/>
        <v>165</v>
      </c>
    </row>
    <row r="208">
      <c r="B208" s="2">
        <f>MULTIPLY('Estimates on the use of water ('!D208,'Estimates on the use of water ('!E208)/100</f>
        <v>107106.0105</v>
      </c>
      <c r="C208" s="2">
        <f>MINUS('Estimates on the use of water ('!D208,B208:B420)</f>
        <v>99033.58328</v>
      </c>
      <c r="D208" s="1">
        <v>206139.5938</v>
      </c>
      <c r="E208" s="1">
        <v>51.95800018</v>
      </c>
      <c r="F208" s="2">
        <f t="shared" si="1"/>
        <v>48.04199982</v>
      </c>
      <c r="G208" s="2">
        <f t="shared" si="2"/>
        <v>207</v>
      </c>
    </row>
    <row r="209">
      <c r="B209" s="2">
        <f>MULTIPLY('Estimates on the use of water ('!D209,'Estimates on the use of water ('!E209)/100</f>
        <v>185081.8477</v>
      </c>
      <c r="C209" s="2">
        <f>MINUS('Estimates on the use of water ('!D209,B209:B421)</f>
        <v>27477.5586</v>
      </c>
      <c r="D209" s="1">
        <v>212559.4063</v>
      </c>
      <c r="E209" s="1">
        <v>87.07299805</v>
      </c>
      <c r="F209" s="2">
        <f t="shared" si="1"/>
        <v>12.92700195</v>
      </c>
      <c r="G209" s="2">
        <f t="shared" si="2"/>
        <v>213</v>
      </c>
    </row>
    <row r="210">
      <c r="B210" s="2">
        <f>MULTIPLY('Estimates on the use of water ('!D210,'Estimates on the use of water ('!E210)/100</f>
        <v>82094.63577</v>
      </c>
      <c r="C210" s="2">
        <f>MINUS('Estimates on the use of water ('!D210,B210:B422)</f>
        <v>138797.6923</v>
      </c>
      <c r="D210" s="1">
        <v>220892.3281</v>
      </c>
      <c r="E210" s="1">
        <v>37.16500092</v>
      </c>
      <c r="F210" s="2">
        <f t="shared" si="1"/>
        <v>62.83499908</v>
      </c>
      <c r="G210" s="2">
        <f t="shared" si="2"/>
        <v>221</v>
      </c>
    </row>
    <row r="211">
      <c r="B211" s="2">
        <f>MULTIPLY('Estimates on the use of water ('!D211,'Estimates on the use of water ('!E211)/100</f>
        <v>154926.5133</v>
      </c>
      <c r="C211" s="2">
        <f>MINUS('Estimates on the use of water ('!D211,B211:B423)</f>
        <v>118597.1117</v>
      </c>
      <c r="D211" s="1">
        <v>273523.625</v>
      </c>
      <c r="E211" s="1">
        <v>56.64099884</v>
      </c>
      <c r="F211" s="2">
        <f t="shared" si="1"/>
        <v>43.35900116</v>
      </c>
      <c r="G211" s="2">
        <f t="shared" si="2"/>
        <v>274</v>
      </c>
      <c r="L211" s="1"/>
    </row>
    <row r="212">
      <c r="B212" s="2">
        <f>MULTIPLY('Estimates on the use of water ('!D212,'Estimates on the use of water ('!E212)/100</f>
        <v>273620.0406</v>
      </c>
      <c r="C212" s="2">
        <f>MINUS('Estimates on the use of water ('!D212,B212:B424)</f>
        <v>57382.61566</v>
      </c>
      <c r="D212" s="1">
        <v>331002.6563</v>
      </c>
      <c r="E212" s="1">
        <v>82.66400146</v>
      </c>
      <c r="F212" s="2">
        <f t="shared" si="1"/>
        <v>17.33599854</v>
      </c>
      <c r="G212" s="2">
        <f t="shared" si="2"/>
        <v>332</v>
      </c>
      <c r="K212" s="1" t="s">
        <v>246</v>
      </c>
      <c r="L212" s="1">
        <v>0.55</v>
      </c>
    </row>
    <row r="213">
      <c r="B213" s="2">
        <f>MULTIPLY('Estimates on the use of water ('!D213,'Estimates on the use of water ('!E213)/100</f>
        <v>481980.3625</v>
      </c>
      <c r="C213" s="2">
        <f>MINUS('Estimates on the use of water ('!D213,B213:B425)</f>
        <v>898024.0125</v>
      </c>
      <c r="D213" s="1">
        <v>1380004.375</v>
      </c>
      <c r="E213" s="1">
        <v>34.9260025</v>
      </c>
      <c r="F213" s="2">
        <f t="shared" si="1"/>
        <v>65.0739975</v>
      </c>
      <c r="G213" s="2">
        <f t="shared" si="2"/>
        <v>1381</v>
      </c>
      <c r="K213" s="1" t="s">
        <v>247</v>
      </c>
      <c r="L213" s="2">
        <f>DIVIDE(L215,L217)</f>
        <v>0.5618954386</v>
      </c>
    </row>
    <row r="214">
      <c r="B214" s="2">
        <f>MULTIPLY('Estimates on the use of water ('!D214,'Estimates on the use of water ('!E214)/100</f>
        <v>902949.1988</v>
      </c>
      <c r="C214" s="2">
        <f>MINUS('Estimates on the use of water ('!D214,B214:B426)</f>
        <v>560191.3012</v>
      </c>
      <c r="D214" s="1">
        <v>1463140.5</v>
      </c>
      <c r="E214" s="1">
        <v>61.71308899</v>
      </c>
      <c r="F214" s="2">
        <f t="shared" si="1"/>
        <v>38.28691101</v>
      </c>
      <c r="G214" s="2">
        <f t="shared" si="2"/>
        <v>1464</v>
      </c>
      <c r="K214" s="1" t="s">
        <v>248</v>
      </c>
      <c r="L214" s="2">
        <f>DIVIDE( ABS(MINUS(L213,L212)),ABS(DIVIDE(ADD(L213,L212),2)))*100</f>
        <v>2.139668561</v>
      </c>
    </row>
    <row r="215">
      <c r="K215" s="3" t="s">
        <v>249</v>
      </c>
      <c r="L215" s="4">
        <f>SUM(B2:B214)</f>
        <v>4375308.463</v>
      </c>
    </row>
    <row r="216">
      <c r="K216" s="3" t="s">
        <v>250</v>
      </c>
      <c r="L216" s="4">
        <f>MULTIPLY(L218,55)/100</f>
        <v>4301550</v>
      </c>
    </row>
    <row r="217">
      <c r="K217" s="3" t="s">
        <v>251</v>
      </c>
      <c r="L217" s="4">
        <f>SUM('Estimates on the use of water ('!D2:D214)</f>
        <v>7786695.108</v>
      </c>
    </row>
    <row r="218">
      <c r="K218" s="3" t="s">
        <v>252</v>
      </c>
      <c r="L218" s="4">
        <f>MULTIPLY(7.821,1000000)</f>
        <v>7821000</v>
      </c>
    </row>
    <row r="219">
      <c r="K219" s="3" t="s">
        <v>253</v>
      </c>
      <c r="L219" s="4"/>
    </row>
    <row r="220">
      <c r="K220" s="4"/>
      <c r="L220" s="4"/>
    </row>
  </sheetData>
  <autoFilter ref="$B$1:$G$21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0</v>
      </c>
      <c r="B1" s="5" t="s">
        <v>5</v>
      </c>
      <c r="C1" s="5" t="s">
        <v>6</v>
      </c>
      <c r="D1" s="5" t="s">
        <v>7</v>
      </c>
      <c r="E1" s="5" t="s">
        <v>8</v>
      </c>
      <c r="F1" s="3" t="s">
        <v>254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3" t="s">
        <v>18</v>
      </c>
      <c r="B2" s="6">
        <v>99.70767665</v>
      </c>
      <c r="C2" s="6">
        <v>0.0</v>
      </c>
      <c r="D2" s="6">
        <v>0.2923233459</v>
      </c>
      <c r="E2" s="6">
        <v>0.0</v>
      </c>
      <c r="F2" s="4">
        <f t="shared" ref="F2:F214" si="1">IFERROR(IF(B2 &gt; 100, ROUND(B2, 1), B2), "NAN")</f>
        <v>99.70767665</v>
      </c>
      <c r="G2" s="3">
        <v>99.70767665</v>
      </c>
      <c r="H2" s="3">
        <v>0.0</v>
      </c>
      <c r="I2" s="3">
        <v>0.2923233459</v>
      </c>
      <c r="J2" s="3">
        <v>0.0</v>
      </c>
      <c r="K2" s="3" t="s">
        <v>19</v>
      </c>
      <c r="L2" s="3" t="s">
        <v>19</v>
      </c>
      <c r="M2" s="3" t="s">
        <v>19</v>
      </c>
      <c r="N2" s="3" t="s">
        <v>19</v>
      </c>
      <c r="O2" s="4"/>
      <c r="P2" s="4" t="s">
        <v>255</v>
      </c>
      <c r="Q2" s="4" t="s">
        <v>256</v>
      </c>
      <c r="R2" s="4" t="s">
        <v>257</v>
      </c>
      <c r="S2" s="4" t="s">
        <v>258</v>
      </c>
      <c r="T2" s="4" t="s">
        <v>259</v>
      </c>
      <c r="U2" s="4" t="s">
        <v>260</v>
      </c>
      <c r="V2" s="4" t="s">
        <v>261</v>
      </c>
      <c r="W2" s="4" t="s">
        <v>262</v>
      </c>
      <c r="X2" s="4" t="s">
        <v>263</v>
      </c>
    </row>
    <row r="3">
      <c r="A3" s="3" t="s">
        <v>20</v>
      </c>
      <c r="B3" s="6">
        <v>97.01087618</v>
      </c>
      <c r="C3" s="6">
        <v>0.0</v>
      </c>
      <c r="D3" s="6">
        <v>2.989123822</v>
      </c>
      <c r="E3" s="6">
        <v>0.0</v>
      </c>
      <c r="F3" s="4">
        <f t="shared" si="1"/>
        <v>97.01087618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7" t="s">
        <v>5</v>
      </c>
      <c r="P3" s="4">
        <v>97.3481397</v>
      </c>
      <c r="Q3" s="4">
        <v>89.86478253146922</v>
      </c>
      <c r="R3" s="4">
        <v>100.0000037</v>
      </c>
      <c r="S3" s="4">
        <v>94.26111059</v>
      </c>
      <c r="T3" s="4">
        <v>85.64331096000001</v>
      </c>
      <c r="U3" s="4">
        <v>99.88752524</v>
      </c>
      <c r="V3" s="4">
        <v>5.738893109999992</v>
      </c>
      <c r="W3" s="4">
        <v>14.244214279999994</v>
      </c>
      <c r="X3" s="4">
        <v>15.087426899005692</v>
      </c>
    </row>
    <row r="4">
      <c r="A4" s="3" t="s">
        <v>21</v>
      </c>
      <c r="B4" s="6">
        <v>95.3089274</v>
      </c>
      <c r="C4" s="6">
        <v>0.0</v>
      </c>
      <c r="D4" s="6">
        <v>4.691072596</v>
      </c>
      <c r="E4" s="6">
        <v>0.0</v>
      </c>
      <c r="F4" s="4">
        <f t="shared" si="1"/>
        <v>95.3089274</v>
      </c>
      <c r="G4" s="3">
        <v>78.17294282</v>
      </c>
      <c r="H4" s="3">
        <v>0.0</v>
      </c>
      <c r="I4" s="3">
        <v>21.82705718</v>
      </c>
      <c r="J4" s="3">
        <v>0.0</v>
      </c>
      <c r="K4" s="3">
        <v>100.0</v>
      </c>
      <c r="L4" s="3">
        <v>0.0</v>
      </c>
      <c r="M4" s="3">
        <v>0.0</v>
      </c>
      <c r="N4" s="3">
        <v>0.0</v>
      </c>
      <c r="O4" s="7" t="s">
        <v>6</v>
      </c>
      <c r="P4" s="4">
        <v>0.4707829181</v>
      </c>
      <c r="Q4" s="4">
        <v>3.8652653448826966</v>
      </c>
      <c r="R4" s="4">
        <v>37.42696287</v>
      </c>
      <c r="S4" s="4">
        <v>0.0</v>
      </c>
      <c r="T4" s="4">
        <v>0.0</v>
      </c>
      <c r="U4" s="4">
        <v>4.8512191565</v>
      </c>
      <c r="V4" s="4">
        <v>37.42696287</v>
      </c>
      <c r="W4" s="4">
        <v>4.8512191565</v>
      </c>
      <c r="X4" s="4">
        <v>6.960846633041214</v>
      </c>
    </row>
    <row r="5">
      <c r="A5" s="3" t="s">
        <v>22</v>
      </c>
      <c r="B5" s="6">
        <v>98.07748262</v>
      </c>
      <c r="C5" s="6">
        <v>0.0</v>
      </c>
      <c r="D5" s="6">
        <v>1.922517378</v>
      </c>
      <c r="E5" s="6">
        <v>0.0</v>
      </c>
      <c r="F5" s="4">
        <f t="shared" si="1"/>
        <v>98.07748262</v>
      </c>
      <c r="G5" s="3" t="s">
        <v>19</v>
      </c>
      <c r="H5" s="3" t="s">
        <v>19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  <c r="N5" s="3" t="s">
        <v>19</v>
      </c>
      <c r="O5" s="7" t="s">
        <v>7</v>
      </c>
      <c r="P5" s="4">
        <v>0.8536474704</v>
      </c>
      <c r="Q5" s="4">
        <v>4.418010653720136</v>
      </c>
      <c r="R5" s="4">
        <v>33.53911377</v>
      </c>
      <c r="S5" s="4">
        <v>0.2923233459</v>
      </c>
      <c r="T5" s="4">
        <v>0.033906222645</v>
      </c>
      <c r="U5" s="4">
        <v>5.2793099219999995</v>
      </c>
      <c r="V5" s="4">
        <v>33.2467904241</v>
      </c>
      <c r="W5" s="4">
        <v>5.245403699354999</v>
      </c>
      <c r="X5" s="4">
        <v>7.174477036184262</v>
      </c>
    </row>
    <row r="6">
      <c r="A6" s="3" t="s">
        <v>23</v>
      </c>
      <c r="B6" s="6">
        <v>91.4</v>
      </c>
      <c r="C6" s="6">
        <v>0.0</v>
      </c>
      <c r="D6" s="6">
        <v>8.6</v>
      </c>
      <c r="E6" s="6">
        <v>0.0</v>
      </c>
      <c r="F6" s="4">
        <f t="shared" si="1"/>
        <v>91.4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19</v>
      </c>
      <c r="N6" s="3" t="s">
        <v>19</v>
      </c>
      <c r="O6" s="7" t="s">
        <v>8</v>
      </c>
      <c r="P6" s="4">
        <v>0.0</v>
      </c>
      <c r="Q6" s="4">
        <v>1.9154885837974702</v>
      </c>
      <c r="R6" s="4">
        <v>30.36979308</v>
      </c>
      <c r="S6" s="4">
        <v>0.0</v>
      </c>
      <c r="T6" s="4">
        <v>0.0</v>
      </c>
      <c r="U6" s="4">
        <v>1.87830199325</v>
      </c>
      <c r="V6" s="4">
        <v>30.36979308</v>
      </c>
      <c r="W6" s="4">
        <v>1.87830199325</v>
      </c>
      <c r="X6" s="4">
        <v>3.9239739866849064</v>
      </c>
    </row>
    <row r="7">
      <c r="A7" s="3" t="s">
        <v>24</v>
      </c>
      <c r="B7" s="6">
        <v>99.1</v>
      </c>
      <c r="C7" s="6">
        <v>0.0</v>
      </c>
      <c r="D7" s="6">
        <v>0.9</v>
      </c>
      <c r="E7" s="6">
        <v>0.0</v>
      </c>
      <c r="F7" s="4">
        <f t="shared" si="1"/>
        <v>99.1</v>
      </c>
      <c r="G7" s="3" t="s">
        <v>19</v>
      </c>
      <c r="H7" s="3" t="s">
        <v>19</v>
      </c>
      <c r="I7" s="3" t="s">
        <v>19</v>
      </c>
      <c r="J7" s="3" t="s">
        <v>19</v>
      </c>
      <c r="K7" s="3" t="s">
        <v>19</v>
      </c>
      <c r="L7" s="3" t="s">
        <v>19</v>
      </c>
      <c r="M7" s="3" t="s">
        <v>19</v>
      </c>
      <c r="N7" s="3" t="s">
        <v>19</v>
      </c>
      <c r="O7" s="3" t="s">
        <v>254</v>
      </c>
      <c r="P7" s="4">
        <v>97.3481397</v>
      </c>
      <c r="Q7" s="4">
        <v>89.86478244189576</v>
      </c>
      <c r="R7" s="4">
        <v>100.0</v>
      </c>
      <c r="S7" s="4">
        <v>94.26111059</v>
      </c>
      <c r="T7" s="4">
        <v>85.64331096000001</v>
      </c>
      <c r="U7" s="4">
        <v>99.88752524</v>
      </c>
      <c r="V7" s="4">
        <v>5.738889409999999</v>
      </c>
      <c r="W7" s="4">
        <v>14.244214279999994</v>
      </c>
      <c r="X7" s="4">
        <v>15.087426838546762</v>
      </c>
    </row>
    <row r="8">
      <c r="A8" s="3" t="s">
        <v>25</v>
      </c>
      <c r="B8" s="6">
        <v>100.0</v>
      </c>
      <c r="C8" s="6">
        <v>0.0</v>
      </c>
      <c r="D8" s="6">
        <v>0.0</v>
      </c>
      <c r="E8" s="6">
        <v>0.0</v>
      </c>
      <c r="F8" s="4">
        <f t="shared" si="1"/>
        <v>100</v>
      </c>
      <c r="G8" s="3" t="s">
        <v>19</v>
      </c>
      <c r="H8" s="3" t="s">
        <v>19</v>
      </c>
      <c r="I8" s="3" t="s">
        <v>19</v>
      </c>
      <c r="J8" s="3" t="s">
        <v>19</v>
      </c>
      <c r="K8" s="3">
        <v>100.0</v>
      </c>
      <c r="L8" s="3">
        <v>0.0</v>
      </c>
      <c r="M8" s="3">
        <v>0.0</v>
      </c>
      <c r="N8" s="3">
        <v>0.0</v>
      </c>
      <c r="O8" s="3" t="s">
        <v>9</v>
      </c>
      <c r="P8" s="4">
        <v>90.731616825</v>
      </c>
      <c r="Q8" s="4">
        <v>81.33591802609756</v>
      </c>
      <c r="R8" s="4">
        <v>100.0</v>
      </c>
      <c r="S8" s="4">
        <v>89.66123351</v>
      </c>
      <c r="T8" s="4">
        <v>64.825421095</v>
      </c>
      <c r="U8" s="4">
        <v>99.1192424875</v>
      </c>
      <c r="V8" s="4">
        <v>10.338766489999998</v>
      </c>
      <c r="W8" s="4">
        <v>34.29382139250001</v>
      </c>
      <c r="X8" s="4">
        <v>21.506637412794767</v>
      </c>
    </row>
    <row r="9">
      <c r="A9" s="3" t="s">
        <v>26</v>
      </c>
      <c r="B9" s="6">
        <v>100.0</v>
      </c>
      <c r="C9" s="6">
        <v>0.0</v>
      </c>
      <c r="D9" s="6">
        <v>0.0</v>
      </c>
      <c r="E9" s="6">
        <v>0.0</v>
      </c>
      <c r="F9" s="4">
        <f t="shared" si="1"/>
        <v>100</v>
      </c>
      <c r="G9" s="3" t="s">
        <v>19</v>
      </c>
      <c r="H9" s="3" t="s">
        <v>19</v>
      </c>
      <c r="I9" s="3" t="s">
        <v>19</v>
      </c>
      <c r="J9" s="3" t="s">
        <v>19</v>
      </c>
      <c r="K9" s="3">
        <v>100.0</v>
      </c>
      <c r="L9" s="3">
        <v>0.0</v>
      </c>
      <c r="M9" s="3">
        <v>0.0</v>
      </c>
      <c r="N9" s="3">
        <v>0.0</v>
      </c>
      <c r="O9" s="3" t="s">
        <v>10</v>
      </c>
      <c r="P9" s="4">
        <v>1.8123308345</v>
      </c>
      <c r="Q9" s="4">
        <v>5.836562547955012</v>
      </c>
      <c r="R9" s="4">
        <v>42.16438068</v>
      </c>
      <c r="S9" s="4">
        <v>0.0</v>
      </c>
      <c r="T9" s="4">
        <v>0.0</v>
      </c>
      <c r="U9" s="4">
        <v>8.5531751255</v>
      </c>
      <c r="V9" s="4">
        <v>42.16438068</v>
      </c>
      <c r="W9" s="4">
        <v>8.5531751255</v>
      </c>
      <c r="X9" s="4">
        <v>8.704765846439118</v>
      </c>
    </row>
    <row r="10">
      <c r="A10" s="3" t="s">
        <v>28</v>
      </c>
      <c r="B10" s="6">
        <v>99.14328736</v>
      </c>
      <c r="C10" s="6">
        <v>0.0</v>
      </c>
      <c r="D10" s="6">
        <v>0.856712639</v>
      </c>
      <c r="E10" s="6">
        <v>0.0</v>
      </c>
      <c r="F10" s="4">
        <f t="shared" si="1"/>
        <v>99.14328736</v>
      </c>
      <c r="G10" s="3">
        <v>99.14328736</v>
      </c>
      <c r="H10" s="3">
        <v>0.0</v>
      </c>
      <c r="I10" s="3">
        <v>0.856712639</v>
      </c>
      <c r="J10" s="3">
        <v>0.0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11</v>
      </c>
      <c r="P10" s="4">
        <v>3.2297497130000004</v>
      </c>
      <c r="Q10" s="4">
        <v>8.732261484443907</v>
      </c>
      <c r="R10" s="4">
        <v>51.21598167</v>
      </c>
      <c r="S10" s="4">
        <v>0.2923233459</v>
      </c>
      <c r="T10" s="4">
        <v>0.158410916925</v>
      </c>
      <c r="U10" s="4">
        <v>13.2663392975</v>
      </c>
      <c r="V10" s="4">
        <v>50.923658324099996</v>
      </c>
      <c r="W10" s="4">
        <v>13.107928380575</v>
      </c>
      <c r="X10" s="4">
        <v>11.828494341592378</v>
      </c>
    </row>
    <row r="11">
      <c r="A11" s="3" t="s">
        <v>29</v>
      </c>
      <c r="B11" s="6">
        <v>100.0</v>
      </c>
      <c r="C11" s="6">
        <v>0.0</v>
      </c>
      <c r="D11" s="6">
        <v>0.0</v>
      </c>
      <c r="E11" s="6">
        <v>0.0</v>
      </c>
      <c r="F11" s="4">
        <f t="shared" si="1"/>
        <v>100</v>
      </c>
      <c r="G11" s="3">
        <v>100.0</v>
      </c>
      <c r="H11" s="3">
        <v>0.0</v>
      </c>
      <c r="I11" s="3">
        <v>0.0</v>
      </c>
      <c r="J11" s="3">
        <v>0.0</v>
      </c>
      <c r="K11" s="3">
        <v>100.0</v>
      </c>
      <c r="L11" s="3">
        <v>0.0</v>
      </c>
      <c r="M11" s="3">
        <v>0.0</v>
      </c>
      <c r="N11" s="3">
        <v>0.0</v>
      </c>
      <c r="O11" s="3" t="s">
        <v>12</v>
      </c>
      <c r="P11" s="4">
        <v>0.2196897375</v>
      </c>
      <c r="Q11" s="4">
        <v>4.224039637676414</v>
      </c>
      <c r="R11" s="4">
        <v>40.51813242</v>
      </c>
      <c r="S11" s="4">
        <v>0.0</v>
      </c>
      <c r="T11" s="4">
        <v>0.0</v>
      </c>
      <c r="U11" s="4">
        <v>6.157471481</v>
      </c>
      <c r="V11" s="4">
        <v>40.51813242</v>
      </c>
      <c r="W11" s="4">
        <v>6.157471481</v>
      </c>
      <c r="X11" s="4">
        <v>6.8479513949824815</v>
      </c>
    </row>
    <row r="12">
      <c r="A12" s="3" t="s">
        <v>31</v>
      </c>
      <c r="B12" s="6">
        <v>99.97161022</v>
      </c>
      <c r="C12" s="6">
        <v>0.0</v>
      </c>
      <c r="D12" s="6">
        <v>0.0283897827</v>
      </c>
      <c r="E12" s="6">
        <v>0.0</v>
      </c>
      <c r="F12" s="4">
        <f t="shared" si="1"/>
        <v>99.97161022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19</v>
      </c>
      <c r="N12" s="3" t="s">
        <v>19</v>
      </c>
      <c r="O12" s="3" t="s">
        <v>13</v>
      </c>
      <c r="P12" s="4">
        <v>98.10662849</v>
      </c>
      <c r="Q12" s="4">
        <v>94.689839748</v>
      </c>
      <c r="R12" s="4">
        <v>100.0</v>
      </c>
      <c r="S12" s="4">
        <v>97.11488267</v>
      </c>
      <c r="T12" s="4">
        <v>92.56287752</v>
      </c>
      <c r="U12" s="4">
        <v>99.94941803</v>
      </c>
      <c r="V12" s="4">
        <v>2.88511733</v>
      </c>
      <c r="W12" s="4">
        <v>7.386540510000003</v>
      </c>
      <c r="X12" s="4">
        <v>8.03886161041585</v>
      </c>
    </row>
    <row r="13">
      <c r="A13" s="3" t="s">
        <v>32</v>
      </c>
      <c r="B13" s="6">
        <v>99.6575455</v>
      </c>
      <c r="C13" s="6">
        <v>0.0</v>
      </c>
      <c r="D13" s="6">
        <v>0.3424544984</v>
      </c>
      <c r="E13" s="6">
        <v>0.0</v>
      </c>
      <c r="F13" s="4">
        <f t="shared" si="1"/>
        <v>99.6575455</v>
      </c>
      <c r="G13" s="3">
        <v>99.75698503</v>
      </c>
      <c r="H13" s="3">
        <v>0.0</v>
      </c>
      <c r="I13" s="3">
        <v>0.2430149677</v>
      </c>
      <c r="J13" s="3">
        <v>0.0</v>
      </c>
      <c r="K13" s="3">
        <v>99.63420199</v>
      </c>
      <c r="L13" s="3">
        <v>0.0</v>
      </c>
      <c r="M13" s="3">
        <v>0.3657980078</v>
      </c>
      <c r="N13" s="3">
        <v>0.0</v>
      </c>
      <c r="O13" s="3" t="s">
        <v>14</v>
      </c>
      <c r="P13" s="4">
        <v>0.5</v>
      </c>
      <c r="Q13" s="4">
        <v>3.281838653755258</v>
      </c>
      <c r="R13" s="4">
        <v>34.27978009</v>
      </c>
      <c r="S13" s="4">
        <v>0.1831784927</v>
      </c>
      <c r="T13" s="4">
        <v>0.0</v>
      </c>
      <c r="U13" s="4">
        <v>3.9663471835</v>
      </c>
      <c r="V13" s="4">
        <v>34.0966015973</v>
      </c>
      <c r="W13" s="4">
        <v>3.9663471835</v>
      </c>
      <c r="X13" s="4">
        <v>5.6350670497119655</v>
      </c>
    </row>
    <row r="14">
      <c r="A14" s="3" t="s">
        <v>33</v>
      </c>
      <c r="B14" s="6">
        <v>99.86438356</v>
      </c>
      <c r="C14" s="6">
        <v>0.0</v>
      </c>
      <c r="D14" s="6">
        <v>0.1356164384</v>
      </c>
      <c r="E14" s="6">
        <v>0.0</v>
      </c>
      <c r="F14" s="4">
        <f t="shared" si="1"/>
        <v>99.86438356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 t="s">
        <v>19</v>
      </c>
      <c r="O14" s="3" t="s">
        <v>15</v>
      </c>
      <c r="P14" s="4">
        <v>0.3498740029</v>
      </c>
      <c r="Q14" s="4">
        <v>1.7187852095175633</v>
      </c>
      <c r="R14" s="4">
        <v>19.83580681</v>
      </c>
      <c r="S14" s="4">
        <v>2.37993884</v>
      </c>
      <c r="T14" s="4">
        <v>0.0</v>
      </c>
      <c r="U14" s="4">
        <v>2.0590013015</v>
      </c>
      <c r="V14" s="4">
        <v>17.45586797</v>
      </c>
      <c r="W14" s="4">
        <v>2.0590013015</v>
      </c>
      <c r="X14" s="4">
        <v>3.2345703199817875</v>
      </c>
    </row>
    <row r="15">
      <c r="A15" s="3" t="s">
        <v>34</v>
      </c>
      <c r="B15" s="6">
        <v>100.0</v>
      </c>
      <c r="C15" s="6">
        <v>0.0</v>
      </c>
      <c r="D15" s="6">
        <v>0.0</v>
      </c>
      <c r="E15" s="6">
        <v>0.0</v>
      </c>
      <c r="F15" s="4">
        <f t="shared" si="1"/>
        <v>100</v>
      </c>
      <c r="G15" s="3" t="s">
        <v>19</v>
      </c>
      <c r="H15" s="3" t="s">
        <v>19</v>
      </c>
      <c r="I15" s="3" t="s">
        <v>19</v>
      </c>
      <c r="J15" s="3" t="s">
        <v>19</v>
      </c>
      <c r="K15" s="3">
        <v>100.0</v>
      </c>
      <c r="L15" s="3">
        <v>0.0</v>
      </c>
      <c r="M15" s="3">
        <v>0.0</v>
      </c>
      <c r="N15" s="3">
        <v>0.0</v>
      </c>
      <c r="O15" s="3" t="s">
        <v>16</v>
      </c>
      <c r="P15" s="4">
        <v>0.0</v>
      </c>
      <c r="Q15" s="4">
        <v>0.3131148442765607</v>
      </c>
      <c r="R15" s="4">
        <v>6.362160532</v>
      </c>
      <c r="S15" s="4">
        <v>0.322</v>
      </c>
      <c r="T15" s="4">
        <v>0.0</v>
      </c>
      <c r="U15" s="4">
        <v>0.1597056849</v>
      </c>
      <c r="V15" s="4">
        <v>6.040160532</v>
      </c>
      <c r="W15" s="4">
        <v>0.1597056849</v>
      </c>
      <c r="X15" s="4">
        <v>0.8696316426267342</v>
      </c>
    </row>
    <row r="16">
      <c r="A16" s="3" t="s">
        <v>35</v>
      </c>
      <c r="B16" s="6">
        <v>100.0</v>
      </c>
      <c r="C16" s="6">
        <v>0.0</v>
      </c>
      <c r="D16" s="6">
        <v>0.0</v>
      </c>
      <c r="E16" s="6">
        <v>0.0</v>
      </c>
      <c r="F16" s="4">
        <f t="shared" si="1"/>
        <v>100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 t="s">
        <v>19</v>
      </c>
      <c r="M16" s="3" t="s">
        <v>19</v>
      </c>
      <c r="N16" s="3" t="s">
        <v>19</v>
      </c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 t="s">
        <v>36</v>
      </c>
      <c r="B17" s="6">
        <v>100.0</v>
      </c>
      <c r="C17" s="6">
        <v>0.0</v>
      </c>
      <c r="D17" s="6">
        <v>0.0</v>
      </c>
      <c r="E17" s="6">
        <v>0.0</v>
      </c>
      <c r="F17" s="4">
        <f t="shared" si="1"/>
        <v>100</v>
      </c>
      <c r="G17" s="3" t="s">
        <v>19</v>
      </c>
      <c r="H17" s="3" t="s">
        <v>19</v>
      </c>
      <c r="I17" s="3" t="s">
        <v>19</v>
      </c>
      <c r="J17" s="3" t="s">
        <v>19</v>
      </c>
      <c r="K17" s="3" t="s">
        <v>19</v>
      </c>
      <c r="L17" s="3" t="s">
        <v>19</v>
      </c>
      <c r="M17" s="3" t="s">
        <v>19</v>
      </c>
      <c r="N17" s="3" t="s">
        <v>19</v>
      </c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 t="s">
        <v>37</v>
      </c>
      <c r="B18" s="6">
        <v>99.99927139</v>
      </c>
      <c r="C18" s="6">
        <v>0.0</v>
      </c>
      <c r="D18" s="6">
        <v>7.286105507E-4</v>
      </c>
      <c r="E18" s="6">
        <v>0.0</v>
      </c>
      <c r="F18" s="4">
        <f t="shared" si="1"/>
        <v>99.99927139</v>
      </c>
      <c r="G18" s="3" t="s">
        <v>19</v>
      </c>
      <c r="H18" s="3" t="s">
        <v>19</v>
      </c>
      <c r="I18" s="3" t="s">
        <v>19</v>
      </c>
      <c r="J18" s="3" t="s">
        <v>19</v>
      </c>
      <c r="K18" s="3">
        <v>99.99927139</v>
      </c>
      <c r="L18" s="3">
        <v>0.0</v>
      </c>
      <c r="M18" s="3">
        <v>7.286105507E-4</v>
      </c>
      <c r="N18" s="3">
        <v>0.0</v>
      </c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 t="s">
        <v>38</v>
      </c>
      <c r="B19" s="6">
        <v>100.0</v>
      </c>
      <c r="C19" s="6">
        <v>0.0</v>
      </c>
      <c r="D19" s="6">
        <v>0.0</v>
      </c>
      <c r="E19" s="6">
        <v>0.0</v>
      </c>
      <c r="F19" s="4">
        <f t="shared" si="1"/>
        <v>100</v>
      </c>
      <c r="G19" s="3" t="s">
        <v>19</v>
      </c>
      <c r="H19" s="3" t="s">
        <v>19</v>
      </c>
      <c r="I19" s="3" t="s">
        <v>19</v>
      </c>
      <c r="J19" s="3" t="s">
        <v>19</v>
      </c>
      <c r="K19" s="3">
        <v>100.0</v>
      </c>
      <c r="L19" s="3">
        <v>0.0</v>
      </c>
      <c r="M19" s="3">
        <v>0.0</v>
      </c>
      <c r="N19" s="3">
        <v>0.0</v>
      </c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 t="s">
        <v>39</v>
      </c>
      <c r="B20" s="6">
        <v>100.0</v>
      </c>
      <c r="C20" s="6">
        <v>0.0</v>
      </c>
      <c r="D20" s="6">
        <v>0.0</v>
      </c>
      <c r="E20" s="6">
        <v>0.0</v>
      </c>
      <c r="F20" s="4">
        <f t="shared" si="1"/>
        <v>100</v>
      </c>
      <c r="G20" s="3" t="s">
        <v>19</v>
      </c>
      <c r="H20" s="3" t="s">
        <v>19</v>
      </c>
      <c r="I20" s="3" t="s">
        <v>19</v>
      </c>
      <c r="J20" s="3" t="s">
        <v>19</v>
      </c>
      <c r="K20" s="3" t="s">
        <v>19</v>
      </c>
      <c r="L20" s="3" t="s">
        <v>19</v>
      </c>
      <c r="M20" s="3" t="s">
        <v>19</v>
      </c>
      <c r="N20" s="3" t="s">
        <v>19</v>
      </c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 t="s">
        <v>40</v>
      </c>
      <c r="B21" s="6">
        <v>99.77377166</v>
      </c>
      <c r="C21" s="6">
        <v>0.0</v>
      </c>
      <c r="D21" s="6">
        <v>0.2262283415</v>
      </c>
      <c r="E21" s="6">
        <v>0.0</v>
      </c>
      <c r="F21" s="4">
        <f t="shared" si="1"/>
        <v>99.77377166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 t="s">
        <v>19</v>
      </c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 t="s">
        <v>41</v>
      </c>
      <c r="B22" s="6">
        <v>100.0000017</v>
      </c>
      <c r="C22" s="6">
        <v>0.0</v>
      </c>
      <c r="D22" s="6">
        <v>0.0</v>
      </c>
      <c r="E22" s="6">
        <v>0.0</v>
      </c>
      <c r="F22" s="4">
        <f t="shared" si="1"/>
        <v>100</v>
      </c>
      <c r="G22" s="3">
        <v>100.0</v>
      </c>
      <c r="H22" s="3">
        <v>0.0</v>
      </c>
      <c r="I22" s="3">
        <v>0.0</v>
      </c>
      <c r="J22" s="3">
        <v>0.0</v>
      </c>
      <c r="K22" s="3">
        <v>100.0</v>
      </c>
      <c r="L22" s="3">
        <v>0.0</v>
      </c>
      <c r="M22" s="3">
        <v>0.0</v>
      </c>
      <c r="N22" s="3">
        <v>0.0</v>
      </c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 t="s">
        <v>42</v>
      </c>
      <c r="B23" s="6">
        <v>100.0</v>
      </c>
      <c r="C23" s="6">
        <v>0.0</v>
      </c>
      <c r="D23" s="6">
        <v>0.0</v>
      </c>
      <c r="E23" s="6">
        <v>0.0</v>
      </c>
      <c r="F23" s="4">
        <f t="shared" si="1"/>
        <v>100</v>
      </c>
      <c r="G23" s="3" t="s">
        <v>19</v>
      </c>
      <c r="H23" s="3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 s="3" t="s">
        <v>19</v>
      </c>
      <c r="N23" s="3" t="s">
        <v>19</v>
      </c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 t="s">
        <v>43</v>
      </c>
      <c r="B24" s="6">
        <v>88.57204698</v>
      </c>
      <c r="C24" s="6">
        <v>11.387979</v>
      </c>
      <c r="D24" s="6">
        <v>0.03997402585</v>
      </c>
      <c r="E24" s="6">
        <v>0.0</v>
      </c>
      <c r="F24" s="4">
        <f t="shared" si="1"/>
        <v>88.57204698</v>
      </c>
      <c r="G24" s="3">
        <v>94.42972</v>
      </c>
      <c r="H24" s="3">
        <v>5.39028</v>
      </c>
      <c r="I24" s="3">
        <v>0.18</v>
      </c>
      <c r="J24" s="3">
        <v>0.0</v>
      </c>
      <c r="K24" s="3">
        <v>86.9</v>
      </c>
      <c r="L24" s="3">
        <v>13.1</v>
      </c>
      <c r="M24" s="3">
        <v>0.0</v>
      </c>
      <c r="N24" s="3">
        <v>0.0</v>
      </c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 t="s">
        <v>44</v>
      </c>
      <c r="B25" s="6">
        <v>99.90314002</v>
      </c>
      <c r="C25" s="6">
        <v>0.0</v>
      </c>
      <c r="D25" s="6">
        <v>0.09685998294</v>
      </c>
      <c r="E25" s="6">
        <v>0.0</v>
      </c>
      <c r="F25" s="4">
        <f t="shared" si="1"/>
        <v>99.90314002</v>
      </c>
      <c r="G25" s="3" t="s">
        <v>19</v>
      </c>
      <c r="H25" s="3" t="s">
        <v>19</v>
      </c>
      <c r="I25" s="3" t="s">
        <v>19</v>
      </c>
      <c r="J25" s="3" t="s">
        <v>19</v>
      </c>
      <c r="K25" s="3">
        <v>99.90314002</v>
      </c>
      <c r="L25" s="3">
        <v>0.0</v>
      </c>
      <c r="M25" s="3">
        <v>0.09685998294</v>
      </c>
      <c r="N25" s="3">
        <v>0.0</v>
      </c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 t="s">
        <v>45</v>
      </c>
      <c r="B26" s="6">
        <v>100.0000037</v>
      </c>
      <c r="C26" s="6">
        <v>0.0</v>
      </c>
      <c r="D26" s="6">
        <v>0.0</v>
      </c>
      <c r="E26" s="6">
        <v>0.0</v>
      </c>
      <c r="F26" s="4">
        <f t="shared" si="1"/>
        <v>100</v>
      </c>
      <c r="G26" s="3">
        <v>100.0</v>
      </c>
      <c r="H26" s="3">
        <v>0.0</v>
      </c>
      <c r="I26" s="3">
        <v>0.0</v>
      </c>
      <c r="J26" s="3">
        <v>0.0</v>
      </c>
      <c r="K26" s="3">
        <v>100.0</v>
      </c>
      <c r="L26" s="3">
        <v>0.0</v>
      </c>
      <c r="M26" s="3">
        <v>0.0</v>
      </c>
      <c r="N26" s="3">
        <v>0.0</v>
      </c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 t="s">
        <v>46</v>
      </c>
      <c r="B27" s="6">
        <v>99.075</v>
      </c>
      <c r="C27" s="6">
        <v>0.0</v>
      </c>
      <c r="D27" s="6">
        <v>0.925</v>
      </c>
      <c r="E27" s="6">
        <v>0.0</v>
      </c>
      <c r="F27" s="4">
        <f t="shared" si="1"/>
        <v>99.075</v>
      </c>
      <c r="G27" s="3" t="s">
        <v>19</v>
      </c>
      <c r="H27" s="3" t="s">
        <v>19</v>
      </c>
      <c r="I27" s="3" t="s">
        <v>19</v>
      </c>
      <c r="J27" s="3" t="s">
        <v>19</v>
      </c>
      <c r="K27" s="3" t="s">
        <v>19</v>
      </c>
      <c r="L27" s="3" t="s">
        <v>19</v>
      </c>
      <c r="M27" s="3" t="s">
        <v>19</v>
      </c>
      <c r="N27" s="3" t="s">
        <v>19</v>
      </c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 t="s">
        <v>47</v>
      </c>
      <c r="B28" s="6">
        <v>98.71826738</v>
      </c>
      <c r="C28" s="6">
        <v>0.0</v>
      </c>
      <c r="D28" s="6">
        <v>1.281732624</v>
      </c>
      <c r="E28" s="6">
        <v>0.0</v>
      </c>
      <c r="F28" s="4">
        <f t="shared" si="1"/>
        <v>98.71826738</v>
      </c>
      <c r="G28" s="3" t="s">
        <v>19</v>
      </c>
      <c r="H28" s="3" t="s">
        <v>19</v>
      </c>
      <c r="I28" s="3" t="s">
        <v>19</v>
      </c>
      <c r="J28" s="3" t="s">
        <v>19</v>
      </c>
      <c r="K28" s="3" t="s">
        <v>19</v>
      </c>
      <c r="L28" s="3" t="s">
        <v>19</v>
      </c>
      <c r="M28" s="3" t="s">
        <v>19</v>
      </c>
      <c r="N28" s="3" t="s">
        <v>19</v>
      </c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 t="s">
        <v>48</v>
      </c>
      <c r="B29" s="6">
        <v>98.73108083</v>
      </c>
      <c r="C29" s="6">
        <v>0.8814972962</v>
      </c>
      <c r="D29" s="6">
        <v>0.3874218777</v>
      </c>
      <c r="E29" s="6">
        <v>0.0</v>
      </c>
      <c r="F29" s="4">
        <f t="shared" si="1"/>
        <v>98.73108083</v>
      </c>
      <c r="G29" s="3">
        <v>98.46807854</v>
      </c>
      <c r="H29" s="3">
        <v>1.103159706</v>
      </c>
      <c r="I29" s="3">
        <v>0.4287617551</v>
      </c>
      <c r="J29" s="3">
        <v>0.0</v>
      </c>
      <c r="K29" s="3">
        <v>99.60665819</v>
      </c>
      <c r="L29" s="3">
        <v>0.143540536</v>
      </c>
      <c r="M29" s="3">
        <v>0.2498012758</v>
      </c>
      <c r="N29" s="3">
        <v>0.0</v>
      </c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 t="s">
        <v>49</v>
      </c>
      <c r="B30" s="6">
        <v>77.97092085</v>
      </c>
      <c r="C30" s="6">
        <v>4.076899625</v>
      </c>
      <c r="D30" s="6">
        <v>17.95217953</v>
      </c>
      <c r="E30" s="6">
        <v>0.0</v>
      </c>
      <c r="F30" s="4">
        <f t="shared" si="1"/>
        <v>77.97092085</v>
      </c>
      <c r="G30" s="3">
        <v>60.99418489</v>
      </c>
      <c r="H30" s="3">
        <v>2.096609799</v>
      </c>
      <c r="I30" s="3">
        <v>36.90920532</v>
      </c>
      <c r="J30" s="3">
        <v>0.0</v>
      </c>
      <c r="K30" s="3">
        <v>91.53117485</v>
      </c>
      <c r="L30" s="3">
        <v>5.658666461</v>
      </c>
      <c r="M30" s="3">
        <v>2.810158691</v>
      </c>
      <c r="N30" s="3">
        <v>0.0</v>
      </c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 t="s">
        <v>51</v>
      </c>
      <c r="B31" s="6">
        <v>99.6952</v>
      </c>
      <c r="C31" s="6">
        <v>0.0</v>
      </c>
      <c r="D31" s="6">
        <v>0.3048</v>
      </c>
      <c r="E31" s="6">
        <v>0.0</v>
      </c>
      <c r="F31" s="4">
        <f t="shared" si="1"/>
        <v>99.6952</v>
      </c>
      <c r="G31" s="3" t="s">
        <v>19</v>
      </c>
      <c r="H31" s="3" t="s">
        <v>19</v>
      </c>
      <c r="I31" s="3" t="s">
        <v>19</v>
      </c>
      <c r="J31" s="3" t="s">
        <v>19</v>
      </c>
      <c r="K31" s="3" t="s">
        <v>19</v>
      </c>
      <c r="L31" s="3" t="s">
        <v>19</v>
      </c>
      <c r="M31" s="3" t="s">
        <v>19</v>
      </c>
      <c r="N31" s="3" t="s">
        <v>19</v>
      </c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 t="s">
        <v>52</v>
      </c>
      <c r="B32" s="6">
        <v>96.88784457</v>
      </c>
      <c r="C32" s="6">
        <v>1.815652166</v>
      </c>
      <c r="D32" s="6">
        <v>1.296503269</v>
      </c>
      <c r="E32" s="6">
        <v>0.0</v>
      </c>
      <c r="F32" s="4">
        <f t="shared" si="1"/>
        <v>96.88784457</v>
      </c>
      <c r="G32" s="3">
        <v>96.81402383</v>
      </c>
      <c r="H32" s="3">
        <v>1.734152255</v>
      </c>
      <c r="I32" s="3">
        <v>1.451823918</v>
      </c>
      <c r="J32" s="3">
        <v>0.0</v>
      </c>
      <c r="K32" s="3">
        <v>97.20582219</v>
      </c>
      <c r="L32" s="3">
        <v>2.166718886</v>
      </c>
      <c r="M32" s="3">
        <v>0.6274589237</v>
      </c>
      <c r="N32" s="3">
        <v>0.0</v>
      </c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 t="s">
        <v>53</v>
      </c>
      <c r="B33" s="6">
        <v>91.83772455</v>
      </c>
      <c r="C33" s="6">
        <v>6.520899952</v>
      </c>
      <c r="D33" s="6">
        <v>1.418623428</v>
      </c>
      <c r="E33" s="6">
        <v>0.2227520679</v>
      </c>
      <c r="F33" s="4">
        <f t="shared" si="1"/>
        <v>91.83772455</v>
      </c>
      <c r="G33" s="3">
        <v>91.78032287</v>
      </c>
      <c r="H33" s="3">
        <v>6.220703339</v>
      </c>
      <c r="I33" s="3">
        <v>1.72769216</v>
      </c>
      <c r="J33" s="3">
        <v>0.2712816327</v>
      </c>
      <c r="K33" s="3">
        <v>92.10119</v>
      </c>
      <c r="L33" s="3">
        <v>7.89881</v>
      </c>
      <c r="M33" s="3">
        <v>0.0</v>
      </c>
      <c r="N33" s="3">
        <v>0.0</v>
      </c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 t="s">
        <v>54</v>
      </c>
      <c r="B34" s="6">
        <v>78.22645516</v>
      </c>
      <c r="C34" s="6">
        <v>20.23798298</v>
      </c>
      <c r="D34" s="6">
        <v>0.4435199284</v>
      </c>
      <c r="E34" s="6">
        <v>1.09204193</v>
      </c>
      <c r="F34" s="4">
        <f t="shared" si="1"/>
        <v>78.22645516</v>
      </c>
      <c r="G34" s="3">
        <v>74.30061449</v>
      </c>
      <c r="H34" s="3">
        <v>19.71184258</v>
      </c>
      <c r="I34" s="3">
        <v>1.729405704</v>
      </c>
      <c r="J34" s="3">
        <v>4.258137228</v>
      </c>
      <c r="K34" s="3">
        <v>79.5805429</v>
      </c>
      <c r="L34" s="3">
        <v>20.4194571</v>
      </c>
      <c r="M34" s="3">
        <v>0.0</v>
      </c>
      <c r="N34" s="3">
        <v>0.0</v>
      </c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 t="s">
        <v>55</v>
      </c>
      <c r="B35" s="6">
        <v>96.37117971</v>
      </c>
      <c r="C35" s="6">
        <v>0.0</v>
      </c>
      <c r="D35" s="6">
        <v>3.628820295</v>
      </c>
      <c r="E35" s="7" t="s">
        <v>19</v>
      </c>
      <c r="F35" s="4">
        <f t="shared" si="1"/>
        <v>96.37117971</v>
      </c>
      <c r="G35" s="3" t="s">
        <v>19</v>
      </c>
      <c r="H35" s="3" t="s">
        <v>19</v>
      </c>
      <c r="I35" s="3" t="s">
        <v>19</v>
      </c>
      <c r="J35" s="3" t="s">
        <v>19</v>
      </c>
      <c r="K35" s="3" t="s">
        <v>19</v>
      </c>
      <c r="L35" s="3" t="s">
        <v>19</v>
      </c>
      <c r="M35" s="3" t="s">
        <v>19</v>
      </c>
      <c r="N35" s="3" t="s">
        <v>19</v>
      </c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 t="s">
        <v>56</v>
      </c>
      <c r="B36" s="6">
        <v>100.0</v>
      </c>
      <c r="C36" s="6">
        <v>0.0</v>
      </c>
      <c r="D36" s="6">
        <v>0.0</v>
      </c>
      <c r="E36" s="6">
        <v>0.0</v>
      </c>
      <c r="F36" s="4">
        <f t="shared" si="1"/>
        <v>100</v>
      </c>
      <c r="G36" s="3" t="s">
        <v>19</v>
      </c>
      <c r="H36" s="3" t="s">
        <v>19</v>
      </c>
      <c r="I36" s="3" t="s">
        <v>19</v>
      </c>
      <c r="J36" s="3" t="s">
        <v>19</v>
      </c>
      <c r="K36" s="3" t="s">
        <v>19</v>
      </c>
      <c r="L36" s="3" t="s">
        <v>19</v>
      </c>
      <c r="M36" s="3" t="s">
        <v>19</v>
      </c>
      <c r="N36" s="3" t="s">
        <v>19</v>
      </c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 t="s">
        <v>57</v>
      </c>
      <c r="B37" s="6">
        <v>99.30532057</v>
      </c>
      <c r="C37" s="6">
        <v>0.0</v>
      </c>
      <c r="D37" s="6">
        <v>0.6946794278</v>
      </c>
      <c r="E37" s="6">
        <v>0.0</v>
      </c>
      <c r="F37" s="4">
        <f t="shared" si="1"/>
        <v>99.30532057</v>
      </c>
      <c r="G37" s="3" t="s">
        <v>19</v>
      </c>
      <c r="H37" s="3" t="s">
        <v>19</v>
      </c>
      <c r="I37" s="3" t="s">
        <v>19</v>
      </c>
      <c r="J37" s="3" t="s">
        <v>19</v>
      </c>
      <c r="K37" s="3" t="s">
        <v>19</v>
      </c>
      <c r="L37" s="3" t="s">
        <v>19</v>
      </c>
      <c r="M37" s="3" t="s">
        <v>19</v>
      </c>
      <c r="N37" s="3" t="s">
        <v>19</v>
      </c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 t="s">
        <v>58</v>
      </c>
      <c r="B38" s="6">
        <v>98.51445042</v>
      </c>
      <c r="C38" s="6">
        <v>0.2676005761</v>
      </c>
      <c r="D38" s="6">
        <v>1.217949005</v>
      </c>
      <c r="E38" s="6">
        <v>0.0</v>
      </c>
      <c r="F38" s="4">
        <f t="shared" si="1"/>
        <v>98.51445042</v>
      </c>
      <c r="G38" s="3" t="s">
        <v>19</v>
      </c>
      <c r="H38" s="3" t="s">
        <v>19</v>
      </c>
      <c r="I38" s="3" t="s">
        <v>19</v>
      </c>
      <c r="J38" s="3" t="s">
        <v>19</v>
      </c>
      <c r="K38" s="3" t="s">
        <v>19</v>
      </c>
      <c r="L38" s="3" t="s">
        <v>19</v>
      </c>
      <c r="M38" s="3" t="s">
        <v>19</v>
      </c>
      <c r="N38" s="3" t="s">
        <v>19</v>
      </c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 t="s">
        <v>59</v>
      </c>
      <c r="B39" s="6">
        <v>93.78221635</v>
      </c>
      <c r="C39" s="6">
        <v>0.0</v>
      </c>
      <c r="D39" s="6">
        <v>6.217783652</v>
      </c>
      <c r="E39" s="6">
        <v>0.0</v>
      </c>
      <c r="F39" s="4">
        <f t="shared" si="1"/>
        <v>93.78221635</v>
      </c>
      <c r="G39" s="3" t="s">
        <v>19</v>
      </c>
      <c r="H39" s="3" t="s">
        <v>19</v>
      </c>
      <c r="I39" s="3" t="s">
        <v>19</v>
      </c>
      <c r="J39" s="3" t="s">
        <v>19</v>
      </c>
      <c r="K39" s="3" t="s">
        <v>19</v>
      </c>
      <c r="L39" s="3" t="s">
        <v>19</v>
      </c>
      <c r="M39" s="3" t="s">
        <v>19</v>
      </c>
      <c r="N39" s="3" t="s">
        <v>19</v>
      </c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 t="s">
        <v>60</v>
      </c>
      <c r="B40" s="6">
        <v>91.23119075</v>
      </c>
      <c r="C40" s="6">
        <v>1.06238505</v>
      </c>
      <c r="D40" s="6">
        <v>0.0</v>
      </c>
      <c r="E40" s="6">
        <v>7.706424202</v>
      </c>
      <c r="F40" s="4">
        <f t="shared" si="1"/>
        <v>91.23119075</v>
      </c>
      <c r="G40" s="3">
        <v>88.39720123</v>
      </c>
      <c r="H40" s="3">
        <v>1.255132675</v>
      </c>
      <c r="I40" s="3">
        <v>0.0</v>
      </c>
      <c r="J40" s="3">
        <v>10.3476661</v>
      </c>
      <c r="K40" s="3">
        <v>99.5</v>
      </c>
      <c r="L40" s="3">
        <v>0.5</v>
      </c>
      <c r="M40" s="3">
        <v>0.0</v>
      </c>
      <c r="N40" s="3">
        <v>0.0</v>
      </c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 t="s">
        <v>61</v>
      </c>
      <c r="B41" s="6">
        <v>99.99999721</v>
      </c>
      <c r="C41" s="6">
        <v>0.0</v>
      </c>
      <c r="D41" s="6">
        <v>2.794650015E-6</v>
      </c>
      <c r="E41" s="6">
        <v>0.0</v>
      </c>
      <c r="F41" s="4">
        <f t="shared" si="1"/>
        <v>99.99999721</v>
      </c>
      <c r="G41" s="3">
        <v>100.0</v>
      </c>
      <c r="H41" s="3">
        <v>0.0</v>
      </c>
      <c r="I41" s="3">
        <v>0.0</v>
      </c>
      <c r="J41" s="3">
        <v>0.0</v>
      </c>
      <c r="K41" s="3">
        <v>100.0</v>
      </c>
      <c r="L41" s="3">
        <v>0.0</v>
      </c>
      <c r="M41" s="3">
        <v>0.0</v>
      </c>
      <c r="N41" s="3">
        <v>0.0</v>
      </c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 t="s">
        <v>62</v>
      </c>
      <c r="B42" s="6">
        <v>99.84197078</v>
      </c>
      <c r="C42" s="6">
        <v>0.0</v>
      </c>
      <c r="D42" s="6">
        <v>0.1580292158</v>
      </c>
      <c r="E42" s="6">
        <v>0.0</v>
      </c>
      <c r="F42" s="4">
        <f t="shared" si="1"/>
        <v>99.84197078</v>
      </c>
      <c r="G42" s="3" t="s">
        <v>19</v>
      </c>
      <c r="H42" s="3" t="s">
        <v>19</v>
      </c>
      <c r="I42" s="3" t="s">
        <v>19</v>
      </c>
      <c r="J42" s="3" t="s">
        <v>19</v>
      </c>
      <c r="K42" s="3" t="s">
        <v>19</v>
      </c>
      <c r="L42" s="3" t="s">
        <v>19</v>
      </c>
      <c r="M42" s="3" t="s">
        <v>19</v>
      </c>
      <c r="N42" s="3" t="s">
        <v>19</v>
      </c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 t="s">
        <v>63</v>
      </c>
      <c r="B43" s="6">
        <v>98.40195463</v>
      </c>
      <c r="C43" s="6">
        <v>1.249110629</v>
      </c>
      <c r="D43" s="6">
        <v>0.3489347411</v>
      </c>
      <c r="E43" s="6">
        <v>0.0</v>
      </c>
      <c r="F43" s="4">
        <f t="shared" si="1"/>
        <v>98.40195463</v>
      </c>
      <c r="G43" s="3">
        <v>97.99520758</v>
      </c>
      <c r="H43" s="3">
        <v>1.358317682</v>
      </c>
      <c r="I43" s="3">
        <v>0.6464747393</v>
      </c>
      <c r="J43" s="3">
        <v>0.0</v>
      </c>
      <c r="K43" s="3">
        <v>98.87896</v>
      </c>
      <c r="L43" s="3">
        <v>1.12104</v>
      </c>
      <c r="M43" s="3">
        <v>0.0</v>
      </c>
      <c r="N43" s="3">
        <v>0.0</v>
      </c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 t="s">
        <v>64</v>
      </c>
      <c r="B44" s="6">
        <v>99.80312604</v>
      </c>
      <c r="C44" s="6">
        <v>0.0</v>
      </c>
      <c r="D44" s="6">
        <v>0.1968739613</v>
      </c>
      <c r="E44" s="6">
        <v>0.0</v>
      </c>
      <c r="F44" s="4">
        <f t="shared" si="1"/>
        <v>99.80312604</v>
      </c>
      <c r="G44" s="3" t="s">
        <v>19</v>
      </c>
      <c r="H44" s="3" t="s">
        <v>19</v>
      </c>
      <c r="I44" s="3" t="s">
        <v>19</v>
      </c>
      <c r="J44" s="3" t="s">
        <v>19</v>
      </c>
      <c r="K44" s="3" t="s">
        <v>19</v>
      </c>
      <c r="L44" s="3" t="s">
        <v>19</v>
      </c>
      <c r="M44" s="3" t="s">
        <v>19</v>
      </c>
      <c r="N44" s="3" t="s">
        <v>19</v>
      </c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 t="s">
        <v>65</v>
      </c>
      <c r="B45" s="6">
        <v>99.9000368</v>
      </c>
      <c r="C45" s="6">
        <v>0.0</v>
      </c>
      <c r="D45" s="6">
        <v>0.09996320036</v>
      </c>
      <c r="E45" s="6">
        <v>0.0</v>
      </c>
      <c r="F45" s="4">
        <f t="shared" si="1"/>
        <v>99.9000368</v>
      </c>
      <c r="G45" s="3" t="s">
        <v>19</v>
      </c>
      <c r="H45" s="3" t="s">
        <v>19</v>
      </c>
      <c r="I45" s="3" t="s">
        <v>19</v>
      </c>
      <c r="J45" s="3" t="s">
        <v>19</v>
      </c>
      <c r="K45" s="3">
        <v>99.65</v>
      </c>
      <c r="L45" s="3">
        <v>0.0</v>
      </c>
      <c r="M45" s="3">
        <v>0.35</v>
      </c>
      <c r="N45" s="3">
        <v>0.0</v>
      </c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 t="s">
        <v>66</v>
      </c>
      <c r="B46" s="6">
        <v>100.0000004</v>
      </c>
      <c r="C46" s="6">
        <v>0.0</v>
      </c>
      <c r="D46" s="6">
        <v>0.0</v>
      </c>
      <c r="E46" s="6">
        <v>0.0</v>
      </c>
      <c r="F46" s="4">
        <f t="shared" si="1"/>
        <v>100</v>
      </c>
      <c r="G46" s="3">
        <v>100.0</v>
      </c>
      <c r="H46" s="3">
        <v>0.0</v>
      </c>
      <c r="I46" s="3">
        <v>0.0</v>
      </c>
      <c r="J46" s="3">
        <v>0.0</v>
      </c>
      <c r="K46" s="3">
        <v>100.0</v>
      </c>
      <c r="L46" s="3">
        <v>0.0</v>
      </c>
      <c r="M46" s="3">
        <v>0.0</v>
      </c>
      <c r="N46" s="3">
        <v>0.0</v>
      </c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 t="s">
        <v>67</v>
      </c>
      <c r="B47" s="6">
        <v>99.5444386</v>
      </c>
      <c r="C47" s="6">
        <v>0.0480506913</v>
      </c>
      <c r="D47" s="6">
        <v>0.407510705</v>
      </c>
      <c r="E47" s="6">
        <v>0.0</v>
      </c>
      <c r="F47" s="4">
        <f t="shared" si="1"/>
        <v>99.5444386</v>
      </c>
      <c r="G47" s="3">
        <v>99.9190125</v>
      </c>
      <c r="H47" s="3">
        <v>0.0809875</v>
      </c>
      <c r="I47" s="3">
        <v>0.0</v>
      </c>
      <c r="J47" s="3">
        <v>0.0</v>
      </c>
      <c r="K47" s="3">
        <v>98.99798893</v>
      </c>
      <c r="L47" s="3">
        <v>0.0</v>
      </c>
      <c r="M47" s="3">
        <v>1.002011069</v>
      </c>
      <c r="N47" s="3">
        <v>0.0</v>
      </c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 t="s">
        <v>68</v>
      </c>
      <c r="B48" s="6">
        <v>88.76960642</v>
      </c>
      <c r="C48" s="6">
        <v>7.904150846</v>
      </c>
      <c r="D48" s="6">
        <v>3.209147716</v>
      </c>
      <c r="E48" s="6">
        <v>0.1170950144</v>
      </c>
      <c r="F48" s="4">
        <f t="shared" si="1"/>
        <v>88.76960642</v>
      </c>
      <c r="G48" s="3">
        <v>80.11452544</v>
      </c>
      <c r="H48" s="3">
        <v>9.911127022</v>
      </c>
      <c r="I48" s="3">
        <v>9.623217003</v>
      </c>
      <c r="J48" s="3">
        <v>0.3511305397</v>
      </c>
      <c r="K48" s="3">
        <v>93.1</v>
      </c>
      <c r="L48" s="3">
        <v>6.9</v>
      </c>
      <c r="M48" s="3">
        <v>0.0</v>
      </c>
      <c r="N48" s="3">
        <v>0.0</v>
      </c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 t="s">
        <v>69</v>
      </c>
      <c r="B49" s="6">
        <v>97.98963167</v>
      </c>
      <c r="C49" s="6">
        <v>1.067246941</v>
      </c>
      <c r="D49" s="6">
        <v>0.3793365073</v>
      </c>
      <c r="E49" s="6">
        <v>0.563784884</v>
      </c>
      <c r="F49" s="4">
        <f t="shared" si="1"/>
        <v>97.98963167</v>
      </c>
      <c r="G49" s="3">
        <v>96.57441263</v>
      </c>
      <c r="H49" s="3">
        <v>1.60029586</v>
      </c>
      <c r="I49" s="3">
        <v>0.1598017947</v>
      </c>
      <c r="J49" s="3">
        <v>1.66548972</v>
      </c>
      <c r="K49" s="3">
        <v>98.71385387</v>
      </c>
      <c r="L49" s="3">
        <v>0.7944652371</v>
      </c>
      <c r="M49" s="3">
        <v>0.4916808925</v>
      </c>
      <c r="N49" s="3">
        <v>0.0</v>
      </c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 t="s">
        <v>70</v>
      </c>
      <c r="B50" s="6">
        <v>99.87993254</v>
      </c>
      <c r="C50" s="6">
        <v>0.0</v>
      </c>
      <c r="D50" s="6">
        <v>0.1200674649</v>
      </c>
      <c r="E50" s="6">
        <v>0.0</v>
      </c>
      <c r="F50" s="4">
        <f t="shared" si="1"/>
        <v>99.87993254</v>
      </c>
      <c r="G50" s="3">
        <v>98.5952381</v>
      </c>
      <c r="H50" s="3">
        <v>0.0</v>
      </c>
      <c r="I50" s="3">
        <v>1.404761905</v>
      </c>
      <c r="J50" s="3">
        <v>0.0</v>
      </c>
      <c r="K50" s="3">
        <v>100.0</v>
      </c>
      <c r="L50" s="3">
        <v>0.0</v>
      </c>
      <c r="M50" s="3">
        <v>0.0</v>
      </c>
      <c r="N50" s="3">
        <v>0.0</v>
      </c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 t="s">
        <v>71</v>
      </c>
      <c r="B51" s="6">
        <v>98.85691652</v>
      </c>
      <c r="C51" s="6">
        <v>0.5454788204</v>
      </c>
      <c r="D51" s="6">
        <v>0.592312011</v>
      </c>
      <c r="E51" s="6">
        <v>0.005292650894</v>
      </c>
      <c r="F51" s="4">
        <f t="shared" si="1"/>
        <v>98.85691652</v>
      </c>
      <c r="G51" s="3">
        <v>98.16188754</v>
      </c>
      <c r="H51" s="3">
        <v>0.0</v>
      </c>
      <c r="I51" s="3">
        <v>1.821833386</v>
      </c>
      <c r="J51" s="3">
        <v>0.01627906977</v>
      </c>
      <c r="K51" s="3">
        <v>99.19173959</v>
      </c>
      <c r="L51" s="3">
        <v>0.8082604128</v>
      </c>
      <c r="M51" s="3">
        <v>0.0</v>
      </c>
      <c r="N51" s="3">
        <v>0.0</v>
      </c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 t="s">
        <v>72</v>
      </c>
      <c r="B52" s="6">
        <v>100.0</v>
      </c>
      <c r="C52" s="6">
        <v>0.0</v>
      </c>
      <c r="D52" s="6">
        <v>0.0</v>
      </c>
      <c r="E52" s="6">
        <v>0.0</v>
      </c>
      <c r="F52" s="4">
        <f t="shared" si="1"/>
        <v>100</v>
      </c>
      <c r="G52" s="3" t="s">
        <v>19</v>
      </c>
      <c r="H52" s="3" t="s">
        <v>19</v>
      </c>
      <c r="I52" s="3" t="s">
        <v>19</v>
      </c>
      <c r="J52" s="3" t="s">
        <v>19</v>
      </c>
      <c r="K52" s="3">
        <v>100.0</v>
      </c>
      <c r="L52" s="3">
        <v>0.0</v>
      </c>
      <c r="M52" s="3">
        <v>0.0</v>
      </c>
      <c r="N52" s="3">
        <v>0.0</v>
      </c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 t="s">
        <v>73</v>
      </c>
      <c r="B53" s="6">
        <v>67.30102554</v>
      </c>
      <c r="C53" s="6">
        <v>5.79547831</v>
      </c>
      <c r="D53" s="6">
        <v>21.26784313</v>
      </c>
      <c r="E53" s="6">
        <v>5.635653025</v>
      </c>
      <c r="F53" s="4">
        <f t="shared" si="1"/>
        <v>67.30102554</v>
      </c>
      <c r="G53" s="3">
        <v>59.40526749</v>
      </c>
      <c r="H53" s="3">
        <v>6.528523649</v>
      </c>
      <c r="I53" s="3">
        <v>26.955911</v>
      </c>
      <c r="J53" s="3">
        <v>7.110297857</v>
      </c>
      <c r="K53" s="3">
        <v>91.41077689</v>
      </c>
      <c r="L53" s="3">
        <v>3.557120425</v>
      </c>
      <c r="M53" s="3">
        <v>3.899286137</v>
      </c>
      <c r="N53" s="3">
        <v>1.132816553</v>
      </c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 t="s">
        <v>74</v>
      </c>
      <c r="B54" s="6">
        <v>97.31322263</v>
      </c>
      <c r="C54" s="6">
        <v>2.460712607</v>
      </c>
      <c r="D54" s="6">
        <v>0.1764242183</v>
      </c>
      <c r="E54" s="6">
        <v>0.04964054142</v>
      </c>
      <c r="F54" s="4">
        <f t="shared" si="1"/>
        <v>97.31322263</v>
      </c>
      <c r="G54" s="3">
        <v>96.73119365</v>
      </c>
      <c r="H54" s="3">
        <v>3.268806351</v>
      </c>
      <c r="I54" s="3">
        <v>0.0</v>
      </c>
      <c r="J54" s="3">
        <v>0.0</v>
      </c>
      <c r="K54" s="3">
        <v>98.10662849</v>
      </c>
      <c r="L54" s="3">
        <v>1.3591415</v>
      </c>
      <c r="M54" s="3">
        <v>0.4169208475</v>
      </c>
      <c r="N54" s="3">
        <v>0.1173091586</v>
      </c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 t="s">
        <v>75</v>
      </c>
      <c r="B55" s="6">
        <v>95.55480685</v>
      </c>
      <c r="C55" s="6">
        <v>1.205244408</v>
      </c>
      <c r="D55" s="6">
        <v>1.143069849</v>
      </c>
      <c r="E55" s="6">
        <v>2.096878897</v>
      </c>
      <c r="F55" s="4">
        <f t="shared" si="1"/>
        <v>95.55480685</v>
      </c>
      <c r="G55" s="3">
        <v>93.9284905</v>
      </c>
      <c r="H55" s="3">
        <v>1.646193862</v>
      </c>
      <c r="I55" s="3">
        <v>1.561274833</v>
      </c>
      <c r="J55" s="3">
        <v>2.864040809</v>
      </c>
      <c r="K55" s="3">
        <v>100.0</v>
      </c>
      <c r="L55" s="3">
        <v>0.0</v>
      </c>
      <c r="M55" s="3">
        <v>0.0</v>
      </c>
      <c r="N55" s="3">
        <v>0.0</v>
      </c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 t="s">
        <v>76</v>
      </c>
      <c r="B56" s="6">
        <v>100.0</v>
      </c>
      <c r="C56" s="6">
        <v>0.0</v>
      </c>
      <c r="D56" s="6">
        <v>0.0</v>
      </c>
      <c r="E56" s="6">
        <v>0.0</v>
      </c>
      <c r="F56" s="4">
        <f t="shared" si="1"/>
        <v>100</v>
      </c>
      <c r="G56" s="3" t="s">
        <v>19</v>
      </c>
      <c r="H56" s="3" t="s">
        <v>19</v>
      </c>
      <c r="I56" s="3" t="s">
        <v>19</v>
      </c>
      <c r="J56" s="3" t="s">
        <v>19</v>
      </c>
      <c r="K56" s="3" t="s">
        <v>19</v>
      </c>
      <c r="L56" s="3" t="s">
        <v>19</v>
      </c>
      <c r="M56" s="3" t="s">
        <v>19</v>
      </c>
      <c r="N56" s="3" t="s">
        <v>19</v>
      </c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 t="s">
        <v>77</v>
      </c>
      <c r="B57" s="6">
        <v>94.30106524</v>
      </c>
      <c r="C57" s="6">
        <v>0.0</v>
      </c>
      <c r="D57" s="6">
        <v>3.318602766</v>
      </c>
      <c r="E57" s="6">
        <v>2.380331999</v>
      </c>
      <c r="F57" s="4">
        <f t="shared" si="1"/>
        <v>94.30106524</v>
      </c>
      <c r="G57" s="3">
        <v>89.08802405</v>
      </c>
      <c r="H57" s="3">
        <v>0.0</v>
      </c>
      <c r="I57" s="3">
        <v>5.759897938</v>
      </c>
      <c r="J57" s="3">
        <v>5.152078012</v>
      </c>
      <c r="K57" s="3">
        <v>98.19424406</v>
      </c>
      <c r="L57" s="3">
        <v>0.0</v>
      </c>
      <c r="M57" s="3">
        <v>1.495409344</v>
      </c>
      <c r="N57" s="3">
        <v>0.3103465922</v>
      </c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 t="s">
        <v>78</v>
      </c>
      <c r="B58" s="6">
        <v>76.04992021</v>
      </c>
      <c r="C58" s="6">
        <v>14.7574817</v>
      </c>
      <c r="D58" s="6">
        <v>7.015876051</v>
      </c>
      <c r="E58" s="6">
        <v>2.176722038</v>
      </c>
      <c r="F58" s="4">
        <f t="shared" si="1"/>
        <v>76.04992021</v>
      </c>
      <c r="G58" s="3">
        <v>47.28073293</v>
      </c>
      <c r="H58" s="3">
        <v>12.06161014</v>
      </c>
      <c r="I58" s="3">
        <v>30.73550468</v>
      </c>
      <c r="J58" s="3">
        <v>9.922152249</v>
      </c>
      <c r="K58" s="3">
        <v>84.13501493</v>
      </c>
      <c r="L58" s="3">
        <v>15.51511107</v>
      </c>
      <c r="M58" s="3">
        <v>0.3498740029</v>
      </c>
      <c r="N58" s="3">
        <v>0.0</v>
      </c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 t="s">
        <v>79</v>
      </c>
      <c r="B59" s="6">
        <v>70.75307095</v>
      </c>
      <c r="C59" s="6">
        <v>9.507067163</v>
      </c>
      <c r="D59" s="6">
        <v>9.835567931</v>
      </c>
      <c r="E59" s="6">
        <v>9.904293959</v>
      </c>
      <c r="F59" s="4">
        <f t="shared" si="1"/>
        <v>70.75307095</v>
      </c>
      <c r="G59" s="3">
        <v>62.46644874</v>
      </c>
      <c r="H59" s="3">
        <v>12.29969513</v>
      </c>
      <c r="I59" s="3">
        <v>12.45046093</v>
      </c>
      <c r="J59" s="3">
        <v>12.78339519</v>
      </c>
      <c r="K59" s="3">
        <v>96.74976305</v>
      </c>
      <c r="L59" s="3">
        <v>0.7460644731</v>
      </c>
      <c r="M59" s="3">
        <v>1.632164244</v>
      </c>
      <c r="N59" s="3">
        <v>0.8720082294</v>
      </c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 t="s">
        <v>80</v>
      </c>
      <c r="B60" s="6">
        <v>99.76517318</v>
      </c>
      <c r="C60" s="6">
        <v>0.0</v>
      </c>
      <c r="D60" s="6">
        <v>0.2348268167</v>
      </c>
      <c r="E60" s="6">
        <v>0.0</v>
      </c>
      <c r="F60" s="4">
        <f t="shared" si="1"/>
        <v>99.76517318</v>
      </c>
      <c r="G60" s="3">
        <v>99.84576172</v>
      </c>
      <c r="H60" s="3">
        <v>0.0</v>
      </c>
      <c r="I60" s="3">
        <v>0.1542382836</v>
      </c>
      <c r="J60" s="3">
        <v>0.0</v>
      </c>
      <c r="K60" s="3">
        <v>99.72515812</v>
      </c>
      <c r="L60" s="3">
        <v>0.0</v>
      </c>
      <c r="M60" s="3">
        <v>0.2748418825</v>
      </c>
      <c r="N60" s="3">
        <v>0.0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 t="s">
        <v>81</v>
      </c>
      <c r="B61" s="6">
        <v>99.8662547</v>
      </c>
      <c r="C61" s="6">
        <v>0.0</v>
      </c>
      <c r="D61" s="6">
        <v>0.1337453014</v>
      </c>
      <c r="E61" s="6">
        <v>0.0</v>
      </c>
      <c r="F61" s="4">
        <f t="shared" si="1"/>
        <v>99.8662547</v>
      </c>
      <c r="G61" s="3">
        <v>99.82768234</v>
      </c>
      <c r="H61" s="3">
        <v>0.0</v>
      </c>
      <c r="I61" s="3">
        <v>0.1723176618</v>
      </c>
      <c r="J61" s="3">
        <v>0.0</v>
      </c>
      <c r="K61" s="3">
        <v>99.92231522</v>
      </c>
      <c r="L61" s="3">
        <v>0.0</v>
      </c>
      <c r="M61" s="3">
        <v>0.07768478119</v>
      </c>
      <c r="N61" s="3">
        <v>0.0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 t="s">
        <v>82</v>
      </c>
      <c r="B62" s="6">
        <v>85.4956012</v>
      </c>
      <c r="C62" s="6">
        <v>1.88586597</v>
      </c>
      <c r="D62" s="6">
        <v>8.360029397</v>
      </c>
      <c r="E62" s="6">
        <v>4.258503433</v>
      </c>
      <c r="F62" s="4">
        <f t="shared" si="1"/>
        <v>85.4956012</v>
      </c>
      <c r="G62" s="3">
        <v>80.48779562</v>
      </c>
      <c r="H62" s="3">
        <v>2.049364675</v>
      </c>
      <c r="I62" s="3">
        <v>11.26233968</v>
      </c>
      <c r="J62" s="3">
        <v>6.200500018</v>
      </c>
      <c r="K62" s="3">
        <v>96.47695792</v>
      </c>
      <c r="L62" s="3">
        <v>1.527338152</v>
      </c>
      <c r="M62" s="3">
        <v>1.995703929</v>
      </c>
      <c r="N62" s="3">
        <v>0.0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 t="s">
        <v>83</v>
      </c>
      <c r="B63" s="6">
        <v>99.59078178</v>
      </c>
      <c r="C63" s="6">
        <v>0.0</v>
      </c>
      <c r="D63" s="6">
        <v>0.4092182232</v>
      </c>
      <c r="E63" s="6">
        <v>0.0</v>
      </c>
      <c r="F63" s="4">
        <f t="shared" si="1"/>
        <v>99.59078178</v>
      </c>
      <c r="G63" s="3" t="s">
        <v>19</v>
      </c>
      <c r="H63" s="3" t="s">
        <v>19</v>
      </c>
      <c r="I63" s="3" t="s">
        <v>19</v>
      </c>
      <c r="J63" s="3" t="s">
        <v>19</v>
      </c>
      <c r="K63" s="3">
        <v>99.98545421</v>
      </c>
      <c r="L63" s="3">
        <v>0.0</v>
      </c>
      <c r="M63" s="3">
        <v>0.01454579307</v>
      </c>
      <c r="N63" s="3">
        <v>0.0</v>
      </c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 t="s">
        <v>84</v>
      </c>
      <c r="B64" s="6">
        <v>98.87517077</v>
      </c>
      <c r="C64" s="6">
        <v>1.124829231</v>
      </c>
      <c r="D64" s="6">
        <v>0.0</v>
      </c>
      <c r="E64" s="6">
        <v>0.0</v>
      </c>
      <c r="F64" s="4">
        <f t="shared" si="1"/>
        <v>98.87517077</v>
      </c>
      <c r="G64" s="3" t="s">
        <v>19</v>
      </c>
      <c r="H64" s="3" t="s">
        <v>19</v>
      </c>
      <c r="I64" s="3" t="s">
        <v>19</v>
      </c>
      <c r="J64" s="3" t="s">
        <v>19</v>
      </c>
      <c r="K64" s="3" t="s">
        <v>19</v>
      </c>
      <c r="L64" s="3" t="s">
        <v>19</v>
      </c>
      <c r="M64" s="3" t="s">
        <v>19</v>
      </c>
      <c r="N64" s="3" t="s">
        <v>19</v>
      </c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 t="s">
        <v>85</v>
      </c>
      <c r="B65" s="6">
        <v>100.0</v>
      </c>
      <c r="C65" s="6">
        <v>0.0</v>
      </c>
      <c r="D65" s="6">
        <v>0.0</v>
      </c>
      <c r="E65" s="6">
        <v>0.0</v>
      </c>
      <c r="F65" s="4">
        <f t="shared" si="1"/>
        <v>100</v>
      </c>
      <c r="G65" s="3" t="s">
        <v>19</v>
      </c>
      <c r="H65" s="3" t="s">
        <v>19</v>
      </c>
      <c r="I65" s="3" t="s">
        <v>19</v>
      </c>
      <c r="J65" s="3" t="s">
        <v>19</v>
      </c>
      <c r="K65" s="3" t="s">
        <v>19</v>
      </c>
      <c r="L65" s="3" t="s">
        <v>19</v>
      </c>
      <c r="M65" s="3" t="s">
        <v>19</v>
      </c>
      <c r="N65" s="3" t="s">
        <v>19</v>
      </c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 t="s">
        <v>86</v>
      </c>
      <c r="B66" s="6">
        <v>98.78260115</v>
      </c>
      <c r="C66" s="6">
        <v>0.6823007424</v>
      </c>
      <c r="D66" s="6">
        <v>0.5350981037</v>
      </c>
      <c r="E66" s="6">
        <v>0.0</v>
      </c>
      <c r="F66" s="4">
        <f t="shared" si="1"/>
        <v>98.78260115</v>
      </c>
      <c r="G66" s="3">
        <v>98.57922314</v>
      </c>
      <c r="H66" s="3">
        <v>0.0</v>
      </c>
      <c r="I66" s="3">
        <v>1.42077686</v>
      </c>
      <c r="J66" s="3">
        <v>0.0</v>
      </c>
      <c r="K66" s="3">
        <v>98.87692469</v>
      </c>
      <c r="L66" s="3">
        <v>0.9987568151</v>
      </c>
      <c r="M66" s="3">
        <v>0.1243184908</v>
      </c>
      <c r="N66" s="3">
        <v>0.0</v>
      </c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 t="s">
        <v>87</v>
      </c>
      <c r="B67" s="6">
        <v>59.01691221</v>
      </c>
      <c r="C67" s="6">
        <v>14.03457137</v>
      </c>
      <c r="D67" s="6">
        <v>26.6263769</v>
      </c>
      <c r="E67" s="6">
        <v>0.3221395192</v>
      </c>
      <c r="F67" s="4">
        <f t="shared" si="1"/>
        <v>59.01691221</v>
      </c>
      <c r="G67" s="3">
        <v>49.8319053</v>
      </c>
      <c r="H67" s="3">
        <v>9.285773026</v>
      </c>
      <c r="I67" s="3">
        <v>40.31645129</v>
      </c>
      <c r="J67" s="3">
        <v>0.5658703845</v>
      </c>
      <c r="K67" s="3">
        <v>70.61434791</v>
      </c>
      <c r="L67" s="3">
        <v>20.03063358</v>
      </c>
      <c r="M67" s="3">
        <v>9.340625284</v>
      </c>
      <c r="N67" s="3">
        <v>0.01439322693</v>
      </c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 t="s">
        <v>89</v>
      </c>
      <c r="B68" s="6">
        <v>99.5</v>
      </c>
      <c r="C68" s="6">
        <v>0.0</v>
      </c>
      <c r="D68" s="6">
        <v>0.5</v>
      </c>
      <c r="E68" s="6">
        <v>0.0</v>
      </c>
      <c r="F68" s="4">
        <f t="shared" si="1"/>
        <v>99.5</v>
      </c>
      <c r="G68" s="3" t="s">
        <v>19</v>
      </c>
      <c r="H68" s="3" t="s">
        <v>19</v>
      </c>
      <c r="I68" s="3" t="s">
        <v>19</v>
      </c>
      <c r="J68" s="3" t="s">
        <v>19</v>
      </c>
      <c r="K68" s="3" t="s">
        <v>19</v>
      </c>
      <c r="L68" s="3" t="s">
        <v>19</v>
      </c>
      <c r="M68" s="3" t="s">
        <v>19</v>
      </c>
      <c r="N68" s="3" t="s">
        <v>19</v>
      </c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 t="s">
        <v>90</v>
      </c>
      <c r="B69" s="6">
        <v>97.74281579</v>
      </c>
      <c r="C69" s="6">
        <v>1.63499414</v>
      </c>
      <c r="D69" s="6">
        <v>0.5742284762</v>
      </c>
      <c r="E69" s="6">
        <v>0.04796159706</v>
      </c>
      <c r="F69" s="4">
        <f t="shared" si="1"/>
        <v>97.74281579</v>
      </c>
      <c r="G69" s="3">
        <v>97.46871457</v>
      </c>
      <c r="H69" s="3">
        <v>1.505202232</v>
      </c>
      <c r="I69" s="3">
        <v>0.9105631982</v>
      </c>
      <c r="J69" s="3">
        <v>0.11552</v>
      </c>
      <c r="K69" s="3">
        <v>97.93740299</v>
      </c>
      <c r="L69" s="3">
        <v>1.727136954</v>
      </c>
      <c r="M69" s="3">
        <v>0.3354600563</v>
      </c>
      <c r="N69" s="3">
        <v>0.0</v>
      </c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 t="s">
        <v>91</v>
      </c>
      <c r="B70" s="6">
        <v>72.17603927</v>
      </c>
      <c r="C70" s="6">
        <v>10.40592597</v>
      </c>
      <c r="D70" s="6">
        <v>12.21725464</v>
      </c>
      <c r="E70" s="6">
        <v>5.200780116</v>
      </c>
      <c r="F70" s="4">
        <f t="shared" si="1"/>
        <v>72.17603927</v>
      </c>
      <c r="G70" s="3">
        <v>63.65035482</v>
      </c>
      <c r="H70" s="3">
        <v>13.55843013</v>
      </c>
      <c r="I70" s="3">
        <v>15.73132479</v>
      </c>
      <c r="J70" s="3">
        <v>7.059890254</v>
      </c>
      <c r="K70" s="3">
        <v>93.02090855</v>
      </c>
      <c r="L70" s="3">
        <v>2.698211997</v>
      </c>
      <c r="M70" s="3">
        <v>3.625530038</v>
      </c>
      <c r="N70" s="3">
        <v>0.65534942</v>
      </c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 t="s">
        <v>92</v>
      </c>
      <c r="B71" s="6">
        <v>85.3419306</v>
      </c>
      <c r="C71" s="6">
        <v>7.735263103</v>
      </c>
      <c r="D71" s="6">
        <v>6.922808357</v>
      </c>
      <c r="E71" s="7" t="s">
        <v>19</v>
      </c>
      <c r="F71" s="4">
        <f t="shared" si="1"/>
        <v>85.3419306</v>
      </c>
      <c r="G71" s="3">
        <v>44.74588901</v>
      </c>
      <c r="H71" s="3">
        <v>10.51114859</v>
      </c>
      <c r="I71" s="3">
        <v>44.7429624</v>
      </c>
      <c r="J71" s="3" t="s">
        <v>19</v>
      </c>
      <c r="K71" s="3">
        <v>89.80653917</v>
      </c>
      <c r="L71" s="3">
        <v>7.42998076</v>
      </c>
      <c r="M71" s="3">
        <v>2.763480072</v>
      </c>
      <c r="N71" s="3" t="s">
        <v>19</v>
      </c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 t="s">
        <v>93</v>
      </c>
      <c r="B72" s="6">
        <v>92.21356307</v>
      </c>
      <c r="C72" s="6">
        <v>4.72303897</v>
      </c>
      <c r="D72" s="6">
        <v>1.732526476</v>
      </c>
      <c r="E72" s="6">
        <v>1.330871481</v>
      </c>
      <c r="F72" s="4">
        <f t="shared" si="1"/>
        <v>92.21356307</v>
      </c>
      <c r="G72" s="3">
        <v>79.04372386</v>
      </c>
      <c r="H72" s="3">
        <v>15.15494718</v>
      </c>
      <c r="I72" s="3">
        <v>1.596119156</v>
      </c>
      <c r="J72" s="3">
        <v>4.20520981</v>
      </c>
      <c r="K72" s="3">
        <v>97.62498058</v>
      </c>
      <c r="L72" s="3">
        <v>0.4366200322</v>
      </c>
      <c r="M72" s="3">
        <v>1.788579159</v>
      </c>
      <c r="N72" s="3">
        <v>0.1498202281</v>
      </c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 t="s">
        <v>94</v>
      </c>
      <c r="B73" s="6">
        <v>80.94040714</v>
      </c>
      <c r="C73" s="6">
        <v>8.597391391</v>
      </c>
      <c r="D73" s="6">
        <v>10.35285207</v>
      </c>
      <c r="E73" s="6">
        <v>0.1093493927</v>
      </c>
      <c r="F73" s="4">
        <f t="shared" si="1"/>
        <v>80.94040714</v>
      </c>
      <c r="G73" s="3">
        <v>69.18852321</v>
      </c>
      <c r="H73" s="3">
        <v>16.49783239</v>
      </c>
      <c r="I73" s="3">
        <v>14.24376547</v>
      </c>
      <c r="J73" s="3">
        <v>0.0698789368</v>
      </c>
      <c r="K73" s="3">
        <v>87.96690427</v>
      </c>
      <c r="L73" s="3">
        <v>3.873689522</v>
      </c>
      <c r="M73" s="3">
        <v>8.026457278</v>
      </c>
      <c r="N73" s="3">
        <v>0.1329489253</v>
      </c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 t="s">
        <v>95</v>
      </c>
      <c r="B74" s="6">
        <v>84.27003628</v>
      </c>
      <c r="C74" s="6">
        <v>7.08762751</v>
      </c>
      <c r="D74" s="6">
        <v>3.740143722</v>
      </c>
      <c r="E74" s="6">
        <v>4.902192485</v>
      </c>
      <c r="F74" s="4">
        <f t="shared" si="1"/>
        <v>84.27003628</v>
      </c>
      <c r="G74" s="3">
        <v>71.25616743</v>
      </c>
      <c r="H74" s="3">
        <v>11.97218925</v>
      </c>
      <c r="I74" s="3">
        <v>7.081803759</v>
      </c>
      <c r="J74" s="3">
        <v>9.689839563</v>
      </c>
      <c r="K74" s="3">
        <v>96.26696535</v>
      </c>
      <c r="L74" s="3">
        <v>2.584758965</v>
      </c>
      <c r="M74" s="3">
        <v>0.6596102638</v>
      </c>
      <c r="N74" s="3">
        <v>0.4886654211</v>
      </c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 t="s">
        <v>96</v>
      </c>
      <c r="B75" s="6">
        <v>98.01334724</v>
      </c>
      <c r="C75" s="6">
        <v>0.0</v>
      </c>
      <c r="D75" s="6">
        <v>1.98665276</v>
      </c>
      <c r="E75" s="6">
        <v>0.0</v>
      </c>
      <c r="F75" s="4">
        <f t="shared" si="1"/>
        <v>98.01334724</v>
      </c>
      <c r="G75" s="3">
        <v>93.78278023</v>
      </c>
      <c r="H75" s="3">
        <v>0.0</v>
      </c>
      <c r="I75" s="3">
        <v>6.217219771</v>
      </c>
      <c r="J75" s="3">
        <v>0.0</v>
      </c>
      <c r="K75" s="3">
        <v>100.0</v>
      </c>
      <c r="L75" s="3">
        <v>0.0</v>
      </c>
      <c r="M75" s="3">
        <v>0.0</v>
      </c>
      <c r="N75" s="3">
        <v>0.0</v>
      </c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3" t="s">
        <v>97</v>
      </c>
      <c r="B76" s="6">
        <v>100.0</v>
      </c>
      <c r="C76" s="6">
        <v>0.0</v>
      </c>
      <c r="D76" s="6">
        <v>0.0</v>
      </c>
      <c r="E76" s="6">
        <v>0.0</v>
      </c>
      <c r="F76" s="4">
        <f t="shared" si="1"/>
        <v>100</v>
      </c>
      <c r="G76" s="3" t="s">
        <v>19</v>
      </c>
      <c r="H76" s="3" t="s">
        <v>19</v>
      </c>
      <c r="I76" s="3" t="s">
        <v>19</v>
      </c>
      <c r="J76" s="3" t="s">
        <v>19</v>
      </c>
      <c r="K76" s="3" t="s">
        <v>19</v>
      </c>
      <c r="L76" s="3" t="s">
        <v>19</v>
      </c>
      <c r="M76" s="3" t="s">
        <v>19</v>
      </c>
      <c r="N76" s="3" t="s">
        <v>19</v>
      </c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3" t="s">
        <v>98</v>
      </c>
      <c r="B77" s="6">
        <v>95.06803883</v>
      </c>
      <c r="C77" s="6">
        <v>1.884656092</v>
      </c>
      <c r="D77" s="6">
        <v>3.047305081</v>
      </c>
      <c r="E77" s="6">
        <v>0.0</v>
      </c>
      <c r="F77" s="4">
        <f t="shared" si="1"/>
        <v>95.06803883</v>
      </c>
      <c r="G77" s="3">
        <v>94.09135806</v>
      </c>
      <c r="H77" s="3">
        <v>2.305264955</v>
      </c>
      <c r="I77" s="3">
        <v>3.603376986</v>
      </c>
      <c r="J77" s="3">
        <v>0.0</v>
      </c>
      <c r="K77" s="3">
        <v>95.66380912</v>
      </c>
      <c r="L77" s="3">
        <v>1.62808683</v>
      </c>
      <c r="M77" s="3">
        <v>2.708104054</v>
      </c>
      <c r="N77" s="3">
        <v>0.0</v>
      </c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3" t="s">
        <v>99</v>
      </c>
      <c r="B78" s="6">
        <v>99.56810194</v>
      </c>
      <c r="C78" s="6">
        <v>0.0</v>
      </c>
      <c r="D78" s="6">
        <v>0.4318980637</v>
      </c>
      <c r="E78" s="6">
        <v>0.0</v>
      </c>
      <c r="F78" s="4">
        <f t="shared" si="1"/>
        <v>99.56810194</v>
      </c>
      <c r="G78" s="3" t="s">
        <v>19</v>
      </c>
      <c r="H78" s="3" t="s">
        <v>19</v>
      </c>
      <c r="I78" s="3" t="s">
        <v>19</v>
      </c>
      <c r="J78" s="3" t="s">
        <v>19</v>
      </c>
      <c r="K78" s="3" t="s">
        <v>19</v>
      </c>
      <c r="L78" s="3" t="s">
        <v>19</v>
      </c>
      <c r="M78" s="3" t="s">
        <v>19</v>
      </c>
      <c r="N78" s="3" t="s">
        <v>19</v>
      </c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3" t="s">
        <v>100</v>
      </c>
      <c r="B79" s="6">
        <v>91.0299445</v>
      </c>
      <c r="C79" s="6">
        <v>5.367570914</v>
      </c>
      <c r="D79" s="6">
        <v>1.864010203</v>
      </c>
      <c r="E79" s="6">
        <v>1.738474379</v>
      </c>
      <c r="F79" s="4">
        <f t="shared" si="1"/>
        <v>91.0299445</v>
      </c>
      <c r="G79" s="3">
        <v>85.39991216</v>
      </c>
      <c r="H79" s="3">
        <v>8.490737371</v>
      </c>
      <c r="I79" s="3">
        <v>2.568971895</v>
      </c>
      <c r="J79" s="3">
        <v>3.540378574</v>
      </c>
      <c r="K79" s="3">
        <v>95.39801591</v>
      </c>
      <c r="L79" s="3">
        <v>2.944456223</v>
      </c>
      <c r="M79" s="3">
        <v>1.317064322</v>
      </c>
      <c r="N79" s="3">
        <v>0.34046355</v>
      </c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3" t="s">
        <v>101</v>
      </c>
      <c r="B80" s="6">
        <v>99.97118069</v>
      </c>
      <c r="C80" s="6">
        <v>0.0</v>
      </c>
      <c r="D80" s="6">
        <v>0.02881930801</v>
      </c>
      <c r="E80" s="6">
        <v>0.0</v>
      </c>
      <c r="F80" s="4">
        <f t="shared" si="1"/>
        <v>99.97118069</v>
      </c>
      <c r="G80" s="3">
        <v>100.0</v>
      </c>
      <c r="H80" s="3">
        <v>0.0</v>
      </c>
      <c r="I80" s="3">
        <v>0.0</v>
      </c>
      <c r="J80" s="3">
        <v>0.0</v>
      </c>
      <c r="K80" s="3">
        <v>99.95448122</v>
      </c>
      <c r="L80" s="3">
        <v>0.0</v>
      </c>
      <c r="M80" s="3">
        <v>0.04551878364</v>
      </c>
      <c r="N80" s="3">
        <v>0.0</v>
      </c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3" t="s">
        <v>102</v>
      </c>
      <c r="B81" s="6">
        <v>85.49562527</v>
      </c>
      <c r="C81" s="6">
        <v>2.14642893</v>
      </c>
      <c r="D81" s="6">
        <v>6.633366714</v>
      </c>
      <c r="E81" s="6">
        <v>5.724579081</v>
      </c>
      <c r="F81" s="4">
        <f t="shared" si="1"/>
        <v>85.49562527</v>
      </c>
      <c r="G81" s="3">
        <v>61.07075114</v>
      </c>
      <c r="H81" s="3">
        <v>3.084170572</v>
      </c>
      <c r="I81" s="3">
        <v>17.58078116</v>
      </c>
      <c r="J81" s="3">
        <v>18.26429713</v>
      </c>
      <c r="K81" s="3">
        <v>96.64596558</v>
      </c>
      <c r="L81" s="3">
        <v>1.718335079</v>
      </c>
      <c r="M81" s="3">
        <v>1.635699341</v>
      </c>
      <c r="N81" s="3">
        <v>0.0</v>
      </c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3" t="s">
        <v>103</v>
      </c>
      <c r="B82" s="6">
        <v>96.11389762</v>
      </c>
      <c r="C82" s="6">
        <v>3.823663938</v>
      </c>
      <c r="D82" s="6">
        <v>0.06243843752</v>
      </c>
      <c r="E82" s="6">
        <v>0.0</v>
      </c>
      <c r="F82" s="4">
        <f t="shared" si="1"/>
        <v>96.11389762</v>
      </c>
      <c r="G82" s="3">
        <v>97.33333333</v>
      </c>
      <c r="H82" s="3">
        <v>2.666666667</v>
      </c>
      <c r="I82" s="3">
        <v>0.0</v>
      </c>
      <c r="J82" s="3">
        <v>0.0</v>
      </c>
      <c r="K82" s="3">
        <v>94.8457044</v>
      </c>
      <c r="L82" s="3">
        <v>5.026922206</v>
      </c>
      <c r="M82" s="3">
        <v>0.1273733928</v>
      </c>
      <c r="N82" s="3">
        <v>0.0</v>
      </c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3" t="s">
        <v>104</v>
      </c>
      <c r="B83" s="6">
        <v>99.49575756</v>
      </c>
      <c r="C83" s="6">
        <v>0.5042424412</v>
      </c>
      <c r="D83" s="6">
        <v>0.0</v>
      </c>
      <c r="E83" s="6">
        <v>0.0</v>
      </c>
      <c r="F83" s="4">
        <f t="shared" si="1"/>
        <v>99.49575756</v>
      </c>
      <c r="G83" s="3">
        <v>95.30083</v>
      </c>
      <c r="H83" s="3">
        <v>4.69917</v>
      </c>
      <c r="I83" s="3">
        <v>0.0</v>
      </c>
      <c r="J83" s="3">
        <v>0.0</v>
      </c>
      <c r="K83" s="3">
        <v>99.69273444</v>
      </c>
      <c r="L83" s="3">
        <v>0.3072655617</v>
      </c>
      <c r="M83" s="3">
        <v>0.0</v>
      </c>
      <c r="N83" s="3">
        <v>0.0</v>
      </c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3" t="s">
        <v>105</v>
      </c>
      <c r="B84" s="6">
        <v>97.3481397</v>
      </c>
      <c r="C84" s="6">
        <v>0.0</v>
      </c>
      <c r="D84" s="6">
        <v>2.632761379</v>
      </c>
      <c r="E84" s="6">
        <v>0.01909892327</v>
      </c>
      <c r="F84" s="4">
        <f t="shared" si="1"/>
        <v>97.3481397</v>
      </c>
      <c r="G84" s="3">
        <v>94.2718842</v>
      </c>
      <c r="H84" s="3">
        <v>0.0</v>
      </c>
      <c r="I84" s="3">
        <v>5.703923618</v>
      </c>
      <c r="J84" s="3">
        <v>0.02419218345</v>
      </c>
      <c r="K84" s="3">
        <v>99.44615394</v>
      </c>
      <c r="L84" s="3">
        <v>0.0</v>
      </c>
      <c r="M84" s="3">
        <v>0.538220742</v>
      </c>
      <c r="N84" s="3">
        <v>0.01562531586</v>
      </c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3" t="s">
        <v>106</v>
      </c>
      <c r="B85" s="6">
        <v>90.56996224</v>
      </c>
      <c r="C85" s="6">
        <v>1.519776762</v>
      </c>
      <c r="D85" s="6">
        <v>7.910260997</v>
      </c>
      <c r="E85" s="6">
        <v>0.0</v>
      </c>
      <c r="F85" s="4">
        <f t="shared" si="1"/>
        <v>90.56996224</v>
      </c>
      <c r="G85" s="3">
        <v>85.48103812</v>
      </c>
      <c r="H85" s="3">
        <v>1.52256302</v>
      </c>
      <c r="I85" s="3">
        <v>12.99639886</v>
      </c>
      <c r="J85" s="3">
        <v>0.0</v>
      </c>
      <c r="K85" s="3">
        <v>97.35744448</v>
      </c>
      <c r="L85" s="3">
        <v>1.516060408</v>
      </c>
      <c r="M85" s="3">
        <v>1.126495111</v>
      </c>
      <c r="N85" s="3">
        <v>0.0</v>
      </c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3" t="s">
        <v>107</v>
      </c>
      <c r="B86" s="7" t="s">
        <v>19</v>
      </c>
      <c r="C86" s="7" t="s">
        <v>19</v>
      </c>
      <c r="D86" s="7" t="s">
        <v>19</v>
      </c>
      <c r="E86" s="7" t="s">
        <v>19</v>
      </c>
      <c r="F86" s="4" t="str">
        <f t="shared" si="1"/>
        <v>NAN</v>
      </c>
      <c r="G86" s="3" t="s">
        <v>19</v>
      </c>
      <c r="H86" s="3" t="s">
        <v>19</v>
      </c>
      <c r="I86" s="3" t="s">
        <v>19</v>
      </c>
      <c r="J86" s="3" t="s">
        <v>19</v>
      </c>
      <c r="K86" s="3">
        <v>100.0</v>
      </c>
      <c r="L86" s="3">
        <v>0.0</v>
      </c>
      <c r="M86" s="3">
        <v>0.0</v>
      </c>
      <c r="N86" s="3">
        <v>0.0</v>
      </c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3" t="s">
        <v>108</v>
      </c>
      <c r="B87" s="6">
        <v>100.0</v>
      </c>
      <c r="C87" s="6">
        <v>0.0</v>
      </c>
      <c r="D87" s="6">
        <v>0.0</v>
      </c>
      <c r="E87" s="6">
        <v>0.0</v>
      </c>
      <c r="F87" s="4">
        <f t="shared" si="1"/>
        <v>100</v>
      </c>
      <c r="G87" s="3" t="s">
        <v>19</v>
      </c>
      <c r="H87" s="3" t="s">
        <v>19</v>
      </c>
      <c r="I87" s="3" t="s">
        <v>19</v>
      </c>
      <c r="J87" s="3" t="s">
        <v>19</v>
      </c>
      <c r="K87" s="3" t="s">
        <v>19</v>
      </c>
      <c r="L87" s="3" t="s">
        <v>19</v>
      </c>
      <c r="M87" s="3" t="s">
        <v>19</v>
      </c>
      <c r="N87" s="3" t="s">
        <v>19</v>
      </c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3" t="s">
        <v>109</v>
      </c>
      <c r="B88" s="6">
        <v>94.37254436</v>
      </c>
      <c r="C88" s="6">
        <v>1.873480592</v>
      </c>
      <c r="D88" s="6">
        <v>2.262304247</v>
      </c>
      <c r="E88" s="6">
        <v>1.491670799</v>
      </c>
      <c r="F88" s="4">
        <f t="shared" si="1"/>
        <v>94.37254436</v>
      </c>
      <c r="G88" s="3">
        <v>86.32308326</v>
      </c>
      <c r="H88" s="3">
        <v>1.791982583</v>
      </c>
      <c r="I88" s="3">
        <v>7.162364342</v>
      </c>
      <c r="J88" s="3">
        <v>4.722569811</v>
      </c>
      <c r="K88" s="3">
        <v>98.08889267</v>
      </c>
      <c r="L88" s="3">
        <v>1.911107333</v>
      </c>
      <c r="M88" s="3">
        <v>0.0</v>
      </c>
      <c r="N88" s="3">
        <v>0.0</v>
      </c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3" t="s">
        <v>110</v>
      </c>
      <c r="B89" s="6">
        <v>71.68104923</v>
      </c>
      <c r="C89" s="6">
        <v>13.47689193</v>
      </c>
      <c r="D89" s="6">
        <v>14.82032681</v>
      </c>
      <c r="E89" s="6">
        <v>0.02173203433</v>
      </c>
      <c r="F89" s="4">
        <f t="shared" si="1"/>
        <v>71.68104923</v>
      </c>
      <c r="G89" s="3">
        <v>49.9113389</v>
      </c>
      <c r="H89" s="3">
        <v>18.49039689</v>
      </c>
      <c r="I89" s="3">
        <v>31.5496173</v>
      </c>
      <c r="J89" s="3">
        <v>0.04864690722</v>
      </c>
      <c r="K89" s="3">
        <v>89.25869465</v>
      </c>
      <c r="L89" s="3">
        <v>9.428808083</v>
      </c>
      <c r="M89" s="3">
        <v>1.31249727</v>
      </c>
      <c r="N89" s="3">
        <v>0.0</v>
      </c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3" t="s">
        <v>111</v>
      </c>
      <c r="B90" s="6">
        <v>100.0000013</v>
      </c>
      <c r="C90" s="6">
        <v>0.0</v>
      </c>
      <c r="D90" s="6">
        <v>0.0</v>
      </c>
      <c r="E90" s="6">
        <v>0.0</v>
      </c>
      <c r="F90" s="4">
        <f t="shared" si="1"/>
        <v>100</v>
      </c>
      <c r="G90" s="3">
        <v>100.0</v>
      </c>
      <c r="H90" s="3">
        <v>0.0</v>
      </c>
      <c r="I90" s="3">
        <v>0.0</v>
      </c>
      <c r="J90" s="3">
        <v>0.0</v>
      </c>
      <c r="K90" s="3">
        <v>100.0</v>
      </c>
      <c r="L90" s="3">
        <v>0.0</v>
      </c>
      <c r="M90" s="3">
        <v>0.0</v>
      </c>
      <c r="N90" s="3">
        <v>0.0</v>
      </c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3" t="s">
        <v>112</v>
      </c>
      <c r="B91" s="6">
        <v>37.20240205</v>
      </c>
      <c r="C91" s="6">
        <v>25.68237348</v>
      </c>
      <c r="D91" s="6">
        <v>33.53911377</v>
      </c>
      <c r="E91" s="6">
        <v>3.576110708</v>
      </c>
      <c r="F91" s="4">
        <f t="shared" si="1"/>
        <v>37.20240205</v>
      </c>
      <c r="G91" s="3">
        <v>28.10659415</v>
      </c>
      <c r="H91" s="3">
        <v>19.4058899</v>
      </c>
      <c r="I91" s="3">
        <v>46.37307301</v>
      </c>
      <c r="J91" s="3">
        <v>6.114442944</v>
      </c>
      <c r="K91" s="3">
        <v>49.66166495</v>
      </c>
      <c r="L91" s="3">
        <v>34.27978009</v>
      </c>
      <c r="M91" s="3">
        <v>15.95940214</v>
      </c>
      <c r="N91" s="3">
        <v>0.09915281712</v>
      </c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3" t="s">
        <v>113</v>
      </c>
      <c r="B92" s="6">
        <v>97.39970651</v>
      </c>
      <c r="C92" s="6">
        <v>0.0</v>
      </c>
      <c r="D92" s="6">
        <v>2.600293485</v>
      </c>
      <c r="E92" s="6">
        <v>0.0</v>
      </c>
      <c r="F92" s="4">
        <f t="shared" si="1"/>
        <v>97.39970651</v>
      </c>
      <c r="G92" s="3">
        <v>98.13492075</v>
      </c>
      <c r="H92" s="3">
        <v>0.0</v>
      </c>
      <c r="I92" s="3">
        <v>1.865079247</v>
      </c>
      <c r="J92" s="3">
        <v>0.0</v>
      </c>
      <c r="K92" s="3">
        <v>96.97988603</v>
      </c>
      <c r="L92" s="3">
        <v>0.0</v>
      </c>
      <c r="M92" s="3">
        <v>3.020113966</v>
      </c>
      <c r="N92" s="3">
        <v>0.0</v>
      </c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3" t="s">
        <v>114</v>
      </c>
      <c r="B93" s="6">
        <v>75.26179159</v>
      </c>
      <c r="C93" s="6">
        <v>8.700657475</v>
      </c>
      <c r="D93" s="6">
        <v>3.488080869</v>
      </c>
      <c r="E93" s="6">
        <v>12.54947006</v>
      </c>
      <c r="F93" s="4">
        <f t="shared" si="1"/>
        <v>75.26179159</v>
      </c>
      <c r="G93" s="3">
        <v>64.10021689</v>
      </c>
      <c r="H93" s="3">
        <v>6.537775797</v>
      </c>
      <c r="I93" s="3">
        <v>3.383709875</v>
      </c>
      <c r="J93" s="3">
        <v>25.97829744</v>
      </c>
      <c r="K93" s="3">
        <v>85.52810963</v>
      </c>
      <c r="L93" s="3">
        <v>10.69005698</v>
      </c>
      <c r="M93" s="3">
        <v>3.58408039</v>
      </c>
      <c r="N93" s="3">
        <v>0.1977530006</v>
      </c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3" t="s">
        <v>115</v>
      </c>
      <c r="B94" s="6">
        <v>99.81053693</v>
      </c>
      <c r="C94" s="6">
        <v>0.1894594746</v>
      </c>
      <c r="D94" s="6">
        <v>3.594451897E-6</v>
      </c>
      <c r="E94" s="6">
        <v>0.0</v>
      </c>
      <c r="F94" s="4">
        <f t="shared" si="1"/>
        <v>99.81053693</v>
      </c>
      <c r="G94" s="3">
        <v>99.64625</v>
      </c>
      <c r="H94" s="3">
        <v>0.35375</v>
      </c>
      <c r="I94" s="3">
        <v>0.0</v>
      </c>
      <c r="J94" s="3">
        <v>0.0</v>
      </c>
      <c r="K94" s="3">
        <v>99.84965286</v>
      </c>
      <c r="L94" s="3">
        <v>0.1503471429</v>
      </c>
      <c r="M94" s="3">
        <v>0.0</v>
      </c>
      <c r="N94" s="3">
        <v>0.0</v>
      </c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3" t="s">
        <v>116</v>
      </c>
      <c r="B95" s="6">
        <v>97.88039722</v>
      </c>
      <c r="C95" s="6">
        <v>1.029979486</v>
      </c>
      <c r="D95" s="6">
        <v>1.089623295</v>
      </c>
      <c r="E95" s="7" t="s">
        <v>19</v>
      </c>
      <c r="F95" s="4">
        <f t="shared" si="1"/>
        <v>97.88039722</v>
      </c>
      <c r="G95" s="3">
        <v>98.71555642</v>
      </c>
      <c r="H95" s="3">
        <v>0.3174006273</v>
      </c>
      <c r="I95" s="3">
        <v>0.9670429576</v>
      </c>
      <c r="J95" s="3" t="s">
        <v>19</v>
      </c>
      <c r="K95" s="3">
        <v>97.62696443</v>
      </c>
      <c r="L95" s="3">
        <v>1.246217358</v>
      </c>
      <c r="M95" s="3">
        <v>1.126818208</v>
      </c>
      <c r="N95" s="3" t="s">
        <v>19</v>
      </c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3" t="s">
        <v>117</v>
      </c>
      <c r="B96" s="6">
        <v>92.16802469</v>
      </c>
      <c r="C96" s="6">
        <v>7.541419893</v>
      </c>
      <c r="D96" s="6">
        <v>0.2604052036</v>
      </c>
      <c r="E96" s="6">
        <v>0.03015021745</v>
      </c>
      <c r="F96" s="4">
        <f t="shared" si="1"/>
        <v>92.16802469</v>
      </c>
      <c r="G96" s="3">
        <v>76.25077991</v>
      </c>
      <c r="H96" s="3">
        <v>21.63212113</v>
      </c>
      <c r="I96" s="3">
        <v>1.897409218</v>
      </c>
      <c r="J96" s="3">
        <v>0.2196897375</v>
      </c>
      <c r="K96" s="3">
        <v>94.7</v>
      </c>
      <c r="L96" s="3">
        <v>5.3</v>
      </c>
      <c r="M96" s="3">
        <v>0.0</v>
      </c>
      <c r="N96" s="3">
        <v>0.0</v>
      </c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3" t="s">
        <v>118</v>
      </c>
      <c r="B97" s="6">
        <v>99.9999955</v>
      </c>
      <c r="C97" s="6">
        <v>0.0</v>
      </c>
      <c r="D97" s="6">
        <v>4.503407453E-6</v>
      </c>
      <c r="E97" s="6">
        <v>0.0</v>
      </c>
      <c r="F97" s="4">
        <f t="shared" si="1"/>
        <v>99.9999955</v>
      </c>
      <c r="G97" s="3">
        <v>100.0</v>
      </c>
      <c r="H97" s="3">
        <v>0.0</v>
      </c>
      <c r="I97" s="3">
        <v>0.0</v>
      </c>
      <c r="J97" s="3">
        <v>0.0</v>
      </c>
      <c r="K97" s="3">
        <v>100.0</v>
      </c>
      <c r="L97" s="3">
        <v>0.0</v>
      </c>
      <c r="M97" s="3">
        <v>0.0</v>
      </c>
      <c r="N97" s="3">
        <v>0.0</v>
      </c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3" t="s">
        <v>119</v>
      </c>
      <c r="B98" s="6">
        <v>99.78769858</v>
      </c>
      <c r="C98" s="6">
        <v>0.2123014241</v>
      </c>
      <c r="D98" s="6">
        <v>0.0</v>
      </c>
      <c r="E98" s="6">
        <v>0.0</v>
      </c>
      <c r="F98" s="4">
        <f t="shared" si="1"/>
        <v>99.78769858</v>
      </c>
      <c r="G98" s="3">
        <v>100.0</v>
      </c>
      <c r="H98" s="3">
        <v>0.0</v>
      </c>
      <c r="I98" s="3">
        <v>0.0</v>
      </c>
      <c r="J98" s="3">
        <v>0.0</v>
      </c>
      <c r="K98" s="3">
        <v>99.60509406</v>
      </c>
      <c r="L98" s="3">
        <v>0.3949059374</v>
      </c>
      <c r="M98" s="3">
        <v>0.0</v>
      </c>
      <c r="N98" s="3">
        <v>0.0</v>
      </c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3" t="s">
        <v>120</v>
      </c>
      <c r="B99" s="6">
        <v>73.78451158</v>
      </c>
      <c r="C99" s="6">
        <v>10.46117203</v>
      </c>
      <c r="D99" s="6">
        <v>9.559180722</v>
      </c>
      <c r="E99" s="6">
        <v>6.195135664</v>
      </c>
      <c r="F99" s="4">
        <f t="shared" si="1"/>
        <v>73.78451158</v>
      </c>
      <c r="G99" s="3">
        <v>45.72441318</v>
      </c>
      <c r="H99" s="3">
        <v>10.6323901</v>
      </c>
      <c r="I99" s="3">
        <v>24.40516973</v>
      </c>
      <c r="J99" s="3">
        <v>19.23802699</v>
      </c>
      <c r="K99" s="3">
        <v>87.09329616</v>
      </c>
      <c r="L99" s="3">
        <v>10.37996439</v>
      </c>
      <c r="M99" s="3">
        <v>2.517789997</v>
      </c>
      <c r="N99" s="3">
        <v>0.008949452055</v>
      </c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3" t="s">
        <v>121</v>
      </c>
      <c r="B100" s="6">
        <v>100.0000033</v>
      </c>
      <c r="C100" s="6">
        <v>0.0</v>
      </c>
      <c r="D100" s="6">
        <v>0.0</v>
      </c>
      <c r="E100" s="6">
        <v>0.0</v>
      </c>
      <c r="F100" s="4">
        <f t="shared" si="1"/>
        <v>100</v>
      </c>
      <c r="G100" s="3">
        <v>100.0</v>
      </c>
      <c r="H100" s="3">
        <v>0.0</v>
      </c>
      <c r="I100" s="3">
        <v>0.0</v>
      </c>
      <c r="J100" s="3">
        <v>0.0</v>
      </c>
      <c r="K100" s="3">
        <v>100.0</v>
      </c>
      <c r="L100" s="3">
        <v>0.0</v>
      </c>
      <c r="M100" s="3">
        <v>0.0</v>
      </c>
      <c r="N100" s="3">
        <v>0.0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3" t="s">
        <v>122</v>
      </c>
      <c r="B101" s="6">
        <v>100.0000011</v>
      </c>
      <c r="C101" s="6">
        <v>0.0</v>
      </c>
      <c r="D101" s="6">
        <v>0.0</v>
      </c>
      <c r="E101" s="6">
        <v>0.0</v>
      </c>
      <c r="F101" s="4">
        <f t="shared" si="1"/>
        <v>100</v>
      </c>
      <c r="G101" s="3">
        <v>100.0</v>
      </c>
      <c r="H101" s="3">
        <v>0.0</v>
      </c>
      <c r="I101" s="3">
        <v>0.0</v>
      </c>
      <c r="J101" s="3">
        <v>0.0</v>
      </c>
      <c r="K101" s="3">
        <v>100.0</v>
      </c>
      <c r="L101" s="3">
        <v>0.0</v>
      </c>
      <c r="M101" s="3">
        <v>0.0</v>
      </c>
      <c r="N101" s="3">
        <v>0.0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3" t="s">
        <v>123</v>
      </c>
      <c r="B102" s="6">
        <v>100.0</v>
      </c>
      <c r="C102" s="6">
        <v>0.0</v>
      </c>
      <c r="D102" s="6">
        <v>0.0</v>
      </c>
      <c r="E102" s="6">
        <v>0.0</v>
      </c>
      <c r="F102" s="4">
        <f t="shared" si="1"/>
        <v>100</v>
      </c>
      <c r="G102" s="3" t="s">
        <v>19</v>
      </c>
      <c r="H102" s="3" t="s">
        <v>19</v>
      </c>
      <c r="I102" s="3" t="s">
        <v>19</v>
      </c>
      <c r="J102" s="3" t="s">
        <v>19</v>
      </c>
      <c r="K102" s="3">
        <v>100.0</v>
      </c>
      <c r="L102" s="3">
        <v>0.0</v>
      </c>
      <c r="M102" s="3">
        <v>0.0</v>
      </c>
      <c r="N102" s="3">
        <v>0.0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3" t="s">
        <v>124</v>
      </c>
      <c r="B103" s="6">
        <v>100.0</v>
      </c>
      <c r="C103" s="6">
        <v>0.0</v>
      </c>
      <c r="D103" s="6">
        <v>0.0</v>
      </c>
      <c r="E103" s="6">
        <v>0.0</v>
      </c>
      <c r="F103" s="4">
        <f t="shared" si="1"/>
        <v>100</v>
      </c>
      <c r="G103" s="3">
        <v>100.0</v>
      </c>
      <c r="H103" s="3">
        <v>0.0</v>
      </c>
      <c r="I103" s="3">
        <v>0.0</v>
      </c>
      <c r="J103" s="3">
        <v>0.0</v>
      </c>
      <c r="K103" s="3">
        <v>100.0</v>
      </c>
      <c r="L103" s="3">
        <v>0.0</v>
      </c>
      <c r="M103" s="3">
        <v>0.0</v>
      </c>
      <c r="N103" s="3">
        <v>0.0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3" t="s">
        <v>125</v>
      </c>
      <c r="B104" s="6">
        <v>97.94657541</v>
      </c>
      <c r="C104" s="6">
        <v>0.2072632319</v>
      </c>
      <c r="D104" s="6">
        <v>0.3151739969</v>
      </c>
      <c r="E104" s="6">
        <v>1.530987366</v>
      </c>
      <c r="F104" s="4">
        <f t="shared" si="1"/>
        <v>97.94657541</v>
      </c>
      <c r="G104" s="3">
        <v>93.45439508</v>
      </c>
      <c r="H104" s="3">
        <v>0.7804762049</v>
      </c>
      <c r="I104" s="3">
        <v>0.0</v>
      </c>
      <c r="J104" s="3">
        <v>5.765128712</v>
      </c>
      <c r="K104" s="3">
        <v>99.57087001</v>
      </c>
      <c r="L104" s="3">
        <v>0.0</v>
      </c>
      <c r="M104" s="3">
        <v>0.4291299944</v>
      </c>
      <c r="N104" s="3">
        <v>0.0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3" t="s">
        <v>126</v>
      </c>
      <c r="B105" s="6">
        <v>91.69930522</v>
      </c>
      <c r="C105" s="6">
        <v>1.900734111</v>
      </c>
      <c r="D105" s="6">
        <v>1.8656487</v>
      </c>
      <c r="E105" s="6">
        <v>4.534311965</v>
      </c>
      <c r="F105" s="4">
        <f t="shared" si="1"/>
        <v>91.69930522</v>
      </c>
      <c r="G105" s="3">
        <v>87.258429</v>
      </c>
      <c r="H105" s="3">
        <v>2.606070485</v>
      </c>
      <c r="I105" s="3">
        <v>2.954593684</v>
      </c>
      <c r="J105" s="3">
        <v>7.180906832</v>
      </c>
      <c r="K105" s="3">
        <v>99.30769231</v>
      </c>
      <c r="L105" s="3">
        <v>0.6923076923</v>
      </c>
      <c r="M105" s="3">
        <v>0.0</v>
      </c>
      <c r="N105" s="3">
        <v>0.0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3" t="s">
        <v>127</v>
      </c>
      <c r="B106" s="6">
        <v>81.7087538</v>
      </c>
      <c r="C106" s="6">
        <v>1.506645682</v>
      </c>
      <c r="D106" s="6">
        <v>13.53053114</v>
      </c>
      <c r="E106" s="6">
        <v>3.254069378</v>
      </c>
      <c r="F106" s="4">
        <f t="shared" si="1"/>
        <v>81.7087538</v>
      </c>
      <c r="G106" s="3">
        <v>59.10744663</v>
      </c>
      <c r="H106" s="3">
        <v>3.520974285</v>
      </c>
      <c r="I106" s="3">
        <v>29.78017368</v>
      </c>
      <c r="J106" s="3">
        <v>7.5914054</v>
      </c>
      <c r="K106" s="3">
        <v>97.40695661</v>
      </c>
      <c r="L106" s="3">
        <v>0.1075523143</v>
      </c>
      <c r="M106" s="3">
        <v>2.244007656</v>
      </c>
      <c r="N106" s="3">
        <v>0.2414834229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3" t="s">
        <v>128</v>
      </c>
      <c r="B107" s="6">
        <v>92.6</v>
      </c>
      <c r="C107" s="6">
        <v>7.4</v>
      </c>
      <c r="D107" s="6">
        <v>0.0</v>
      </c>
      <c r="E107" s="6">
        <v>0.0</v>
      </c>
      <c r="F107" s="4">
        <f t="shared" si="1"/>
        <v>92.6</v>
      </c>
      <c r="G107" s="3" t="s">
        <v>19</v>
      </c>
      <c r="H107" s="3" t="s">
        <v>19</v>
      </c>
      <c r="I107" s="3" t="s">
        <v>19</v>
      </c>
      <c r="J107" s="3" t="s">
        <v>19</v>
      </c>
      <c r="K107" s="3" t="s">
        <v>19</v>
      </c>
      <c r="L107" s="3" t="s">
        <v>19</v>
      </c>
      <c r="M107" s="3" t="s">
        <v>19</v>
      </c>
      <c r="N107" s="3" t="s">
        <v>19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3" t="s">
        <v>129</v>
      </c>
      <c r="B108" s="6">
        <v>99.8915238</v>
      </c>
      <c r="C108" s="6">
        <v>0.0</v>
      </c>
      <c r="D108" s="6">
        <v>0.1084762012</v>
      </c>
      <c r="E108" s="6">
        <v>0.0</v>
      </c>
      <c r="F108" s="4">
        <f t="shared" si="1"/>
        <v>99.8915238</v>
      </c>
      <c r="G108" s="3" t="s">
        <v>19</v>
      </c>
      <c r="H108" s="3" t="s">
        <v>19</v>
      </c>
      <c r="I108" s="3" t="s">
        <v>19</v>
      </c>
      <c r="J108" s="3" t="s">
        <v>19</v>
      </c>
      <c r="K108" s="3" t="s">
        <v>19</v>
      </c>
      <c r="L108" s="3" t="s">
        <v>19</v>
      </c>
      <c r="M108" s="3" t="s">
        <v>19</v>
      </c>
      <c r="N108" s="3" t="s">
        <v>19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3" t="s">
        <v>130</v>
      </c>
      <c r="B109" s="6">
        <v>99.01141694</v>
      </c>
      <c r="C109" s="6">
        <v>0.0</v>
      </c>
      <c r="D109" s="6">
        <v>0.9885830607</v>
      </c>
      <c r="E109" s="6">
        <v>0.0</v>
      </c>
      <c r="F109" s="4">
        <f t="shared" si="1"/>
        <v>99.01141694</v>
      </c>
      <c r="G109" s="3">
        <v>97.40128797</v>
      </c>
      <c r="H109" s="3">
        <v>0.0</v>
      </c>
      <c r="I109" s="3">
        <v>2.598712031</v>
      </c>
      <c r="J109" s="3">
        <v>0.0</v>
      </c>
      <c r="K109" s="3">
        <v>99.5286704</v>
      </c>
      <c r="L109" s="3">
        <v>0.0</v>
      </c>
      <c r="M109" s="3">
        <v>0.4713296007</v>
      </c>
      <c r="N109" s="3">
        <v>0.0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3" t="s">
        <v>131</v>
      </c>
      <c r="B110" s="6">
        <v>99.59346633</v>
      </c>
      <c r="C110" s="6">
        <v>0.4065302439</v>
      </c>
      <c r="D110" s="6">
        <v>3.4229177E-6</v>
      </c>
      <c r="E110" s="6">
        <v>0.0</v>
      </c>
      <c r="F110" s="4">
        <f t="shared" si="1"/>
        <v>99.59346633</v>
      </c>
      <c r="G110" s="3">
        <v>99.11122753</v>
      </c>
      <c r="H110" s="3">
        <v>0.8887724684</v>
      </c>
      <c r="I110" s="3">
        <v>0.0</v>
      </c>
      <c r="J110" s="3">
        <v>0.0</v>
      </c>
      <c r="K110" s="3">
        <v>99.88674854</v>
      </c>
      <c r="L110" s="3">
        <v>0.1132514643</v>
      </c>
      <c r="M110" s="3">
        <v>0.0</v>
      </c>
      <c r="N110" s="3">
        <v>0.0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3" t="s">
        <v>132</v>
      </c>
      <c r="B111" s="6">
        <v>85.21974318</v>
      </c>
      <c r="C111" s="6">
        <v>3.566857739</v>
      </c>
      <c r="D111" s="6">
        <v>10.62886799</v>
      </c>
      <c r="E111" s="6">
        <v>0.5845310938</v>
      </c>
      <c r="F111" s="4">
        <f t="shared" si="1"/>
        <v>85.21974318</v>
      </c>
      <c r="G111" s="3">
        <v>78.47295942</v>
      </c>
      <c r="H111" s="3">
        <v>5.598583786</v>
      </c>
      <c r="I111" s="3">
        <v>15.0109696</v>
      </c>
      <c r="J111" s="3">
        <v>0.9174871957</v>
      </c>
      <c r="K111" s="3">
        <v>97.06426222</v>
      </c>
      <c r="L111" s="3">
        <v>0.0</v>
      </c>
      <c r="M111" s="3">
        <v>2.935737778</v>
      </c>
      <c r="N111" s="3">
        <v>0.0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3" t="s">
        <v>133</v>
      </c>
      <c r="B112" s="6">
        <v>100.0</v>
      </c>
      <c r="C112" s="6">
        <v>0.0</v>
      </c>
      <c r="D112" s="6">
        <v>0.0</v>
      </c>
      <c r="E112" s="6">
        <v>0.0</v>
      </c>
      <c r="F112" s="4">
        <f t="shared" si="1"/>
        <v>100</v>
      </c>
      <c r="G112" s="3" t="s">
        <v>19</v>
      </c>
      <c r="H112" s="3" t="s">
        <v>19</v>
      </c>
      <c r="I112" s="3" t="s">
        <v>19</v>
      </c>
      <c r="J112" s="3" t="s">
        <v>19</v>
      </c>
      <c r="K112" s="3">
        <v>100.0</v>
      </c>
      <c r="L112" s="3">
        <v>0.0</v>
      </c>
      <c r="M112" s="3">
        <v>0.0</v>
      </c>
      <c r="N112" s="3">
        <v>0.0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3" t="s">
        <v>134</v>
      </c>
      <c r="B113" s="6">
        <v>63.76628562</v>
      </c>
      <c r="C113" s="6">
        <v>9.023316357</v>
      </c>
      <c r="D113" s="6">
        <v>15.5639457</v>
      </c>
      <c r="E113" s="6">
        <v>11.64645233</v>
      </c>
      <c r="F113" s="4">
        <f t="shared" si="1"/>
        <v>63.76628562</v>
      </c>
      <c r="G113" s="3">
        <v>52.75270267</v>
      </c>
      <c r="H113" s="3">
        <v>5.221136889</v>
      </c>
      <c r="I113" s="3">
        <v>23.14294909</v>
      </c>
      <c r="J113" s="3">
        <v>18.88321135</v>
      </c>
      <c r="K113" s="3">
        <v>78.41163766</v>
      </c>
      <c r="L113" s="3">
        <v>14.07927743</v>
      </c>
      <c r="M113" s="3">
        <v>5.485735437</v>
      </c>
      <c r="N113" s="3">
        <v>2.023349475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3" t="s">
        <v>135</v>
      </c>
      <c r="B114" s="6">
        <v>68.58372009</v>
      </c>
      <c r="C114" s="6">
        <v>6.065434765</v>
      </c>
      <c r="D114" s="6">
        <v>14.16432245</v>
      </c>
      <c r="E114" s="6">
        <v>11.18652269</v>
      </c>
      <c r="F114" s="4">
        <f t="shared" si="1"/>
        <v>68.58372009</v>
      </c>
      <c r="G114" s="3">
        <v>52.11755275</v>
      </c>
      <c r="H114" s="3">
        <v>8.187542019</v>
      </c>
      <c r="I114" s="3">
        <v>20.7910842</v>
      </c>
      <c r="J114" s="3">
        <v>18.90382103</v>
      </c>
      <c r="K114" s="3">
        <v>90.58991001</v>
      </c>
      <c r="L114" s="3">
        <v>3.229348056</v>
      </c>
      <c r="M114" s="3">
        <v>5.307990528</v>
      </c>
      <c r="N114" s="3">
        <v>0.8727514049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3" t="s">
        <v>136</v>
      </c>
      <c r="B115" s="6">
        <v>100.0000028</v>
      </c>
      <c r="C115" s="6">
        <v>0.0</v>
      </c>
      <c r="D115" s="6">
        <v>0.0</v>
      </c>
      <c r="E115" s="6">
        <v>0.0</v>
      </c>
      <c r="F115" s="4">
        <f t="shared" si="1"/>
        <v>100</v>
      </c>
      <c r="G115" s="3">
        <v>100.0</v>
      </c>
      <c r="H115" s="3">
        <v>0.0</v>
      </c>
      <c r="I115" s="3">
        <v>0.0</v>
      </c>
      <c r="J115" s="3">
        <v>0.0</v>
      </c>
      <c r="K115" s="3">
        <v>100.0</v>
      </c>
      <c r="L115" s="3">
        <v>0.0</v>
      </c>
      <c r="M115" s="3">
        <v>0.0</v>
      </c>
      <c r="N115" s="3">
        <v>0.0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3" t="s">
        <v>137</v>
      </c>
      <c r="B116" s="6">
        <v>100.0</v>
      </c>
      <c r="C116" s="6">
        <v>0.0</v>
      </c>
      <c r="D116" s="6">
        <v>0.0</v>
      </c>
      <c r="E116" s="6">
        <v>0.0</v>
      </c>
      <c r="F116" s="4">
        <f t="shared" si="1"/>
        <v>100</v>
      </c>
      <c r="G116" s="3">
        <v>100.0</v>
      </c>
      <c r="H116" s="3">
        <v>0.0</v>
      </c>
      <c r="I116" s="3">
        <v>0.0</v>
      </c>
      <c r="J116" s="3">
        <v>0.0</v>
      </c>
      <c r="K116" s="3">
        <v>100.0</v>
      </c>
      <c r="L116" s="3">
        <v>0.0</v>
      </c>
      <c r="M116" s="3">
        <v>0.0</v>
      </c>
      <c r="N116" s="3">
        <v>0.0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3" t="s">
        <v>138</v>
      </c>
      <c r="B117" s="6">
        <v>95.29552932</v>
      </c>
      <c r="C117" s="6">
        <v>4.244199279</v>
      </c>
      <c r="D117" s="6">
        <v>0.4437204778</v>
      </c>
      <c r="E117" s="6">
        <v>0.01655092647</v>
      </c>
      <c r="F117" s="4">
        <f t="shared" si="1"/>
        <v>95.29552932</v>
      </c>
      <c r="G117" s="3">
        <v>95.84497475</v>
      </c>
      <c r="H117" s="3">
        <v>3.545864028</v>
      </c>
      <c r="I117" s="3">
        <v>0.5711602866</v>
      </c>
      <c r="J117" s="3">
        <v>0.03800093141</v>
      </c>
      <c r="K117" s="3">
        <v>94.87156989</v>
      </c>
      <c r="L117" s="3">
        <v>4.783037865</v>
      </c>
      <c r="M117" s="3">
        <v>0.3453922445</v>
      </c>
      <c r="N117" s="3">
        <v>0.0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3" t="s">
        <v>139</v>
      </c>
      <c r="B118" s="6">
        <v>45.34401752</v>
      </c>
      <c r="C118" s="6">
        <v>2.128564452</v>
      </c>
      <c r="D118" s="6">
        <v>22.15762495</v>
      </c>
      <c r="E118" s="6">
        <v>30.36979308</v>
      </c>
      <c r="F118" s="4">
        <f t="shared" si="1"/>
        <v>45.34401752</v>
      </c>
      <c r="G118" s="3">
        <v>39.07134367</v>
      </c>
      <c r="H118" s="3">
        <v>2.429850293</v>
      </c>
      <c r="I118" s="3">
        <v>24.43180086</v>
      </c>
      <c r="J118" s="3">
        <v>34.06700517</v>
      </c>
      <c r="K118" s="3">
        <v>86.07527164</v>
      </c>
      <c r="L118" s="3">
        <v>0.1721822608</v>
      </c>
      <c r="M118" s="3">
        <v>7.390385564</v>
      </c>
      <c r="N118" s="3">
        <v>6.362160532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3" t="s">
        <v>140</v>
      </c>
      <c r="B119" s="6">
        <v>100.0</v>
      </c>
      <c r="C119" s="6">
        <v>0.0</v>
      </c>
      <c r="D119" s="6">
        <v>0.0</v>
      </c>
      <c r="E119" s="6">
        <v>0.0</v>
      </c>
      <c r="F119" s="4">
        <f t="shared" si="1"/>
        <v>100</v>
      </c>
      <c r="G119" s="3">
        <v>100.0</v>
      </c>
      <c r="H119" s="3">
        <v>0.0</v>
      </c>
      <c r="I119" s="3">
        <v>0.0</v>
      </c>
      <c r="J119" s="3">
        <v>0.0</v>
      </c>
      <c r="K119" s="3">
        <v>100.0</v>
      </c>
      <c r="L119" s="3">
        <v>0.0</v>
      </c>
      <c r="M119" s="3">
        <v>0.0</v>
      </c>
      <c r="N119" s="3">
        <v>0.0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3" t="s">
        <v>141</v>
      </c>
      <c r="B120" s="6">
        <v>96.53472608</v>
      </c>
      <c r="C120" s="6">
        <v>3.37211955</v>
      </c>
      <c r="D120" s="6">
        <v>0.09315436837</v>
      </c>
      <c r="E120" s="6">
        <v>0.0</v>
      </c>
      <c r="F120" s="4">
        <f t="shared" si="1"/>
        <v>96.53472608</v>
      </c>
      <c r="G120" s="3">
        <v>98.56412231</v>
      </c>
      <c r="H120" s="3">
        <v>0.9955971951</v>
      </c>
      <c r="I120" s="3">
        <v>0.4402804931</v>
      </c>
      <c r="J120" s="3">
        <v>0.0</v>
      </c>
      <c r="K120" s="3">
        <v>96.01087362</v>
      </c>
      <c r="L120" s="3">
        <v>3.985572644</v>
      </c>
      <c r="M120" s="3">
        <v>0.003553731977</v>
      </c>
      <c r="N120" s="3">
        <v>0.0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3" t="s">
        <v>142</v>
      </c>
      <c r="B121" s="6">
        <v>81.85241502</v>
      </c>
      <c r="C121" s="6">
        <v>2.568363935</v>
      </c>
      <c r="D121" s="6">
        <v>3.421857005</v>
      </c>
      <c r="E121" s="6">
        <v>12.15736404</v>
      </c>
      <c r="F121" s="4">
        <f t="shared" si="1"/>
        <v>81.85241502</v>
      </c>
      <c r="G121" s="3">
        <v>76.6435992</v>
      </c>
      <c r="H121" s="3">
        <v>3.207143928</v>
      </c>
      <c r="I121" s="3">
        <v>4.140706948</v>
      </c>
      <c r="J121" s="3">
        <v>16.00854992</v>
      </c>
      <c r="K121" s="3">
        <v>95.58062386</v>
      </c>
      <c r="L121" s="3">
        <v>0.8848144763</v>
      </c>
      <c r="M121" s="3">
        <v>1.527268323</v>
      </c>
      <c r="N121" s="3">
        <v>2.007293339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3" t="s">
        <v>143</v>
      </c>
      <c r="B122" s="6">
        <v>99.99999747</v>
      </c>
      <c r="C122" s="6">
        <v>0.0</v>
      </c>
      <c r="D122" s="6">
        <v>2.527244192E-6</v>
      </c>
      <c r="E122" s="6">
        <v>0.0</v>
      </c>
      <c r="F122" s="4">
        <f t="shared" si="1"/>
        <v>99.99999747</v>
      </c>
      <c r="G122" s="3">
        <v>100.0</v>
      </c>
      <c r="H122" s="3">
        <v>0.0</v>
      </c>
      <c r="I122" s="3">
        <v>0.0</v>
      </c>
      <c r="J122" s="3">
        <v>0.0</v>
      </c>
      <c r="K122" s="3">
        <v>100.0</v>
      </c>
      <c r="L122" s="3">
        <v>0.0</v>
      </c>
      <c r="M122" s="3">
        <v>0.0</v>
      </c>
      <c r="N122" s="3">
        <v>0.0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3" t="s">
        <v>144</v>
      </c>
      <c r="B123" s="6">
        <v>99.965596</v>
      </c>
      <c r="C123" s="6">
        <v>0.0</v>
      </c>
      <c r="D123" s="6">
        <v>0.034404</v>
      </c>
      <c r="E123" s="6">
        <v>0.0</v>
      </c>
      <c r="F123" s="4">
        <f t="shared" si="1"/>
        <v>99.965596</v>
      </c>
      <c r="G123" s="3" t="s">
        <v>19</v>
      </c>
      <c r="H123" s="3" t="s">
        <v>19</v>
      </c>
      <c r="I123" s="3" t="s">
        <v>19</v>
      </c>
      <c r="J123" s="3" t="s">
        <v>19</v>
      </c>
      <c r="K123" s="3" t="s">
        <v>19</v>
      </c>
      <c r="L123" s="3" t="s">
        <v>19</v>
      </c>
      <c r="M123" s="3" t="s">
        <v>19</v>
      </c>
      <c r="N123" s="3" t="s">
        <v>19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3" t="s">
        <v>145</v>
      </c>
      <c r="B124" s="6">
        <v>95.68922113</v>
      </c>
      <c r="C124" s="6">
        <v>0.4256206085</v>
      </c>
      <c r="D124" s="6">
        <v>3.885158264</v>
      </c>
      <c r="E124" s="6">
        <v>0.0</v>
      </c>
      <c r="F124" s="4">
        <f t="shared" si="1"/>
        <v>95.68922113</v>
      </c>
      <c r="G124" s="3">
        <v>89.87579955</v>
      </c>
      <c r="H124" s="3">
        <v>0.8067095079</v>
      </c>
      <c r="I124" s="3">
        <v>9.317490946</v>
      </c>
      <c r="J124" s="3">
        <v>0.0</v>
      </c>
      <c r="K124" s="3">
        <v>99.83728281</v>
      </c>
      <c r="L124" s="3">
        <v>0.1537015262</v>
      </c>
      <c r="M124" s="3">
        <v>0.009015663296</v>
      </c>
      <c r="N124" s="3">
        <v>0.0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3" t="s">
        <v>146</v>
      </c>
      <c r="B125" s="6">
        <v>99.82686763</v>
      </c>
      <c r="C125" s="6">
        <v>0.0</v>
      </c>
      <c r="D125" s="6">
        <v>0.1731323735</v>
      </c>
      <c r="E125" s="6">
        <v>0.0</v>
      </c>
      <c r="F125" s="4">
        <f t="shared" si="1"/>
        <v>99.82686763</v>
      </c>
      <c r="G125" s="3">
        <v>99.71937474</v>
      </c>
      <c r="H125" s="3">
        <v>0.0</v>
      </c>
      <c r="I125" s="3">
        <v>0.2806252626</v>
      </c>
      <c r="J125" s="3">
        <v>0.0</v>
      </c>
      <c r="K125" s="3">
        <v>99.84155768</v>
      </c>
      <c r="L125" s="3">
        <v>0.0</v>
      </c>
      <c r="M125" s="3">
        <v>0.1584423157</v>
      </c>
      <c r="N125" s="3">
        <v>0.0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3" t="s">
        <v>147</v>
      </c>
      <c r="B126" s="6">
        <v>96.04337613</v>
      </c>
      <c r="C126" s="6">
        <v>1.04278118</v>
      </c>
      <c r="D126" s="6">
        <v>2.913842688</v>
      </c>
      <c r="E126" s="6">
        <v>0.0</v>
      </c>
      <c r="F126" s="4">
        <f t="shared" si="1"/>
        <v>96.04337613</v>
      </c>
      <c r="G126" s="3">
        <v>90.92579795</v>
      </c>
      <c r="H126" s="3">
        <v>2.391535671</v>
      </c>
      <c r="I126" s="3">
        <v>6.682666377</v>
      </c>
      <c r="J126" s="3">
        <v>0.0</v>
      </c>
      <c r="K126" s="3">
        <v>100.0</v>
      </c>
      <c r="L126" s="3">
        <v>0.0</v>
      </c>
      <c r="M126" s="3">
        <v>0.0</v>
      </c>
      <c r="N126" s="3">
        <v>0.0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3" t="s">
        <v>148</v>
      </c>
      <c r="B127" s="6">
        <v>99.91199367</v>
      </c>
      <c r="C127" s="6">
        <v>0.0</v>
      </c>
      <c r="D127" s="6">
        <v>0.08800633369</v>
      </c>
      <c r="E127" s="6">
        <v>0.0</v>
      </c>
      <c r="F127" s="4">
        <f t="shared" si="1"/>
        <v>99.91199367</v>
      </c>
      <c r="G127" s="3">
        <v>99.73877609</v>
      </c>
      <c r="H127" s="3">
        <v>0.0</v>
      </c>
      <c r="I127" s="3">
        <v>0.2612239122</v>
      </c>
      <c r="J127" s="3">
        <v>0.0</v>
      </c>
      <c r="K127" s="3">
        <v>100.0</v>
      </c>
      <c r="L127" s="3">
        <v>0.0</v>
      </c>
      <c r="M127" s="3">
        <v>0.0</v>
      </c>
      <c r="N127" s="3">
        <v>0.0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3" t="s">
        <v>149</v>
      </c>
      <c r="B128" s="6">
        <v>98.94030296</v>
      </c>
      <c r="C128" s="6">
        <v>0.1462147369</v>
      </c>
      <c r="D128" s="6">
        <v>0.8536474704</v>
      </c>
      <c r="E128" s="6">
        <v>0.05983483179</v>
      </c>
      <c r="F128" s="4">
        <f t="shared" si="1"/>
        <v>98.94030296</v>
      </c>
      <c r="G128" s="3">
        <v>97.31147869</v>
      </c>
      <c r="H128" s="3">
        <v>0.6239465945</v>
      </c>
      <c r="I128" s="3">
        <v>2.024714716</v>
      </c>
      <c r="J128" s="3">
        <v>0.03986</v>
      </c>
      <c r="K128" s="3">
        <v>99.09321259</v>
      </c>
      <c r="L128" s="3">
        <v>0.1013669408</v>
      </c>
      <c r="M128" s="3">
        <v>0.7437104707</v>
      </c>
      <c r="N128" s="3">
        <v>0.06171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3" t="s">
        <v>150</v>
      </c>
      <c r="B129" s="6">
        <v>100.0000023</v>
      </c>
      <c r="C129" s="6">
        <v>0.0</v>
      </c>
      <c r="D129" s="6">
        <v>0.0</v>
      </c>
      <c r="E129" s="6">
        <v>0.0</v>
      </c>
      <c r="F129" s="4">
        <f t="shared" si="1"/>
        <v>100</v>
      </c>
      <c r="G129" s="3">
        <v>100.0</v>
      </c>
      <c r="H129" s="3">
        <v>0.0</v>
      </c>
      <c r="I129" s="3">
        <v>0.0</v>
      </c>
      <c r="J129" s="3">
        <v>0.0</v>
      </c>
      <c r="K129" s="3">
        <v>100.0</v>
      </c>
      <c r="L129" s="3">
        <v>0.0</v>
      </c>
      <c r="M129" s="3">
        <v>0.0</v>
      </c>
      <c r="N129" s="3">
        <v>0.0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3" t="s">
        <v>151</v>
      </c>
      <c r="B130" s="6">
        <v>99.88059167</v>
      </c>
      <c r="C130" s="6">
        <v>0.0</v>
      </c>
      <c r="D130" s="6">
        <v>0.1194083325</v>
      </c>
      <c r="E130" s="6">
        <v>0.0</v>
      </c>
      <c r="F130" s="4">
        <f t="shared" si="1"/>
        <v>99.88059167</v>
      </c>
      <c r="G130" s="3">
        <v>99.8175993</v>
      </c>
      <c r="H130" s="3">
        <v>0.0</v>
      </c>
      <c r="I130" s="3">
        <v>0.1824006965</v>
      </c>
      <c r="J130" s="3">
        <v>0.0</v>
      </c>
      <c r="K130" s="3">
        <v>99.90265093</v>
      </c>
      <c r="L130" s="3">
        <v>0.0</v>
      </c>
      <c r="M130" s="3">
        <v>0.0973490679</v>
      </c>
      <c r="N130" s="3">
        <v>0.0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3" t="s">
        <v>152</v>
      </c>
      <c r="B131" s="6">
        <v>96.68681192</v>
      </c>
      <c r="C131" s="6">
        <v>0.4670386504</v>
      </c>
      <c r="D131" s="6">
        <v>1.269428783</v>
      </c>
      <c r="E131" s="6">
        <v>1.576720644</v>
      </c>
      <c r="F131" s="4">
        <f t="shared" si="1"/>
        <v>96.68681192</v>
      </c>
      <c r="G131" s="3">
        <v>90.30446437</v>
      </c>
      <c r="H131" s="3">
        <v>1.385315508</v>
      </c>
      <c r="I131" s="3">
        <v>1.115118127</v>
      </c>
      <c r="J131" s="3">
        <v>7.195101991</v>
      </c>
      <c r="K131" s="3">
        <v>98.03689158</v>
      </c>
      <c r="L131" s="3">
        <v>0.2727920359</v>
      </c>
      <c r="M131" s="3">
        <v>1.302073396</v>
      </c>
      <c r="N131" s="3">
        <v>0.3882429922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3" t="s">
        <v>153</v>
      </c>
      <c r="B132" s="6">
        <v>40.95092717</v>
      </c>
      <c r="C132" s="6">
        <v>37.42696287</v>
      </c>
      <c r="D132" s="6">
        <v>13.53755519</v>
      </c>
      <c r="E132" s="6">
        <v>8.084554762</v>
      </c>
      <c r="F132" s="4">
        <f t="shared" si="1"/>
        <v>40.95092717</v>
      </c>
      <c r="G132" s="3">
        <v>33.59362881</v>
      </c>
      <c r="H132" s="3">
        <v>42.16438068</v>
      </c>
      <c r="I132" s="3">
        <v>14.11109616</v>
      </c>
      <c r="J132" s="3">
        <v>10.13089435</v>
      </c>
      <c r="K132" s="3">
        <v>70.01770445</v>
      </c>
      <c r="L132" s="3">
        <v>18.71066092</v>
      </c>
      <c r="M132" s="3">
        <v>11.27163464</v>
      </c>
      <c r="N132" s="3">
        <v>0.0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3" t="s">
        <v>154</v>
      </c>
      <c r="B133" s="6">
        <v>97.00269616</v>
      </c>
      <c r="C133" s="6">
        <v>1.471384542</v>
      </c>
      <c r="D133" s="6">
        <v>1.252811506</v>
      </c>
      <c r="E133" s="6">
        <v>0.2731077963</v>
      </c>
      <c r="F133" s="4">
        <f t="shared" si="1"/>
        <v>97.00269616</v>
      </c>
      <c r="G133" s="3">
        <v>94.38665114</v>
      </c>
      <c r="H133" s="3">
        <v>2.591752445</v>
      </c>
      <c r="I133" s="3">
        <v>1.905972935</v>
      </c>
      <c r="J133" s="3">
        <v>1.115623477</v>
      </c>
      <c r="K133" s="3">
        <v>97.77557664</v>
      </c>
      <c r="L133" s="3">
        <v>1.1403859</v>
      </c>
      <c r="M133" s="3">
        <v>1.059840374</v>
      </c>
      <c r="N133" s="3">
        <v>0.02419708411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3" t="s">
        <v>155</v>
      </c>
      <c r="B134" s="6">
        <v>66.6953084</v>
      </c>
      <c r="C134" s="6">
        <v>9.814543652</v>
      </c>
      <c r="D134" s="6">
        <v>23.49014795</v>
      </c>
      <c r="E134" s="6">
        <v>0.0</v>
      </c>
      <c r="F134" s="4">
        <f t="shared" si="1"/>
        <v>66.6953084</v>
      </c>
      <c r="G134" s="3">
        <v>42.8457001</v>
      </c>
      <c r="H134" s="3">
        <v>13.25598695</v>
      </c>
      <c r="I134" s="3">
        <v>43.89831295</v>
      </c>
      <c r="J134" s="3">
        <v>0.0</v>
      </c>
      <c r="K134" s="3">
        <v>84.62262129</v>
      </c>
      <c r="L134" s="3">
        <v>7.227673879</v>
      </c>
      <c r="M134" s="3">
        <v>8.149704835</v>
      </c>
      <c r="N134" s="3">
        <v>0.0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3" t="s">
        <v>156</v>
      </c>
      <c r="B135" s="6">
        <v>99.99999645</v>
      </c>
      <c r="C135" s="6">
        <v>0.0</v>
      </c>
      <c r="D135" s="6">
        <v>3.554796791E-6</v>
      </c>
      <c r="E135" s="6">
        <v>0.0</v>
      </c>
      <c r="F135" s="4">
        <f t="shared" si="1"/>
        <v>99.99999645</v>
      </c>
      <c r="G135" s="3">
        <v>100.0</v>
      </c>
      <c r="H135" s="3">
        <v>0.0</v>
      </c>
      <c r="I135" s="3">
        <v>0.0</v>
      </c>
      <c r="J135" s="3">
        <v>0.0</v>
      </c>
      <c r="K135" s="3">
        <v>100.0</v>
      </c>
      <c r="L135" s="3">
        <v>0.0</v>
      </c>
      <c r="M135" s="3">
        <v>0.0</v>
      </c>
      <c r="N135" s="3">
        <v>0.0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3" t="s">
        <v>157</v>
      </c>
      <c r="B136" s="6">
        <v>93.39007163</v>
      </c>
      <c r="C136" s="6">
        <v>0.1365905296</v>
      </c>
      <c r="D136" s="6">
        <v>1.575010843</v>
      </c>
      <c r="E136" s="6">
        <v>4.898326997</v>
      </c>
      <c r="F136" s="4">
        <f t="shared" si="1"/>
        <v>93.39007163</v>
      </c>
      <c r="G136" s="3">
        <v>79.93664283</v>
      </c>
      <c r="H136" s="3">
        <v>0.2447364082</v>
      </c>
      <c r="I136" s="3">
        <v>3.954133693</v>
      </c>
      <c r="J136" s="3">
        <v>15.86448707</v>
      </c>
      <c r="K136" s="3">
        <v>99.12211832</v>
      </c>
      <c r="L136" s="3">
        <v>0.09051328947</v>
      </c>
      <c r="M136" s="3">
        <v>0.5613453808</v>
      </c>
      <c r="N136" s="3">
        <v>0.2260230112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3" t="s">
        <v>158</v>
      </c>
      <c r="B137" s="6">
        <v>97.54330899</v>
      </c>
      <c r="C137" s="6">
        <v>1.63135067</v>
      </c>
      <c r="D137" s="6">
        <v>0.8253403378</v>
      </c>
      <c r="E137" s="6">
        <v>0.0</v>
      </c>
      <c r="F137" s="4">
        <f t="shared" si="1"/>
        <v>97.54330899</v>
      </c>
      <c r="G137" s="3">
        <v>93.93623193</v>
      </c>
      <c r="H137" s="3">
        <v>3.351687357</v>
      </c>
      <c r="I137" s="3">
        <v>2.71208071</v>
      </c>
      <c r="J137" s="3">
        <v>0.0</v>
      </c>
      <c r="K137" s="3">
        <v>99.12119763</v>
      </c>
      <c r="L137" s="3">
        <v>0.8788023684</v>
      </c>
      <c r="M137" s="3">
        <v>0.0</v>
      </c>
      <c r="N137" s="3">
        <v>0.0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3" t="s">
        <v>159</v>
      </c>
      <c r="B138" s="6">
        <v>62.20712225</v>
      </c>
      <c r="C138" s="6">
        <v>19.43969314</v>
      </c>
      <c r="D138" s="6">
        <v>14.75825969</v>
      </c>
      <c r="E138" s="6">
        <v>3.594924913</v>
      </c>
      <c r="F138" s="4">
        <f t="shared" si="1"/>
        <v>62.20712225</v>
      </c>
      <c r="G138" s="3">
        <v>57.68576527</v>
      </c>
      <c r="H138" s="3">
        <v>21.25148213</v>
      </c>
      <c r="I138" s="3">
        <v>16.89675238</v>
      </c>
      <c r="J138" s="3">
        <v>4.166000219</v>
      </c>
      <c r="K138" s="3">
        <v>90.66911086</v>
      </c>
      <c r="L138" s="3">
        <v>8.034462869</v>
      </c>
      <c r="M138" s="3">
        <v>1.296426269</v>
      </c>
      <c r="N138" s="3">
        <v>0.0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3" t="s">
        <v>160</v>
      </c>
      <c r="B139" s="6">
        <v>65.41412299</v>
      </c>
      <c r="C139" s="6">
        <v>9.317535586</v>
      </c>
      <c r="D139" s="6">
        <v>21.97254088</v>
      </c>
      <c r="E139" s="6">
        <v>3.295800547</v>
      </c>
      <c r="F139" s="4">
        <f t="shared" si="1"/>
        <v>65.41412299</v>
      </c>
      <c r="G139" s="3">
        <v>58.05226799</v>
      </c>
      <c r="H139" s="3">
        <v>12.70520504</v>
      </c>
      <c r="I139" s="3">
        <v>23.97796833</v>
      </c>
      <c r="J139" s="3">
        <v>5.264558634</v>
      </c>
      <c r="K139" s="3">
        <v>73.25800004</v>
      </c>
      <c r="L139" s="3">
        <v>5.708056353</v>
      </c>
      <c r="M139" s="3">
        <v>19.83580681</v>
      </c>
      <c r="N139" s="3">
        <v>1.198136794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3" t="s">
        <v>161</v>
      </c>
      <c r="B140" s="6">
        <v>60.41450115</v>
      </c>
      <c r="C140" s="6">
        <v>22.3207193</v>
      </c>
      <c r="D140" s="6">
        <v>13.15480415</v>
      </c>
      <c r="E140" s="6">
        <v>4.109975401</v>
      </c>
      <c r="F140" s="4">
        <f t="shared" si="1"/>
        <v>60.41450115</v>
      </c>
      <c r="G140" s="3">
        <v>55.64246823</v>
      </c>
      <c r="H140" s="3">
        <v>25.08014133</v>
      </c>
      <c r="I140" s="3">
        <v>14.77886772</v>
      </c>
      <c r="J140" s="3">
        <v>4.498522714</v>
      </c>
      <c r="K140" s="3">
        <v>83.0175993</v>
      </c>
      <c r="L140" s="3">
        <v>9.250506251</v>
      </c>
      <c r="M140" s="3">
        <v>5.462303057</v>
      </c>
      <c r="N140" s="3">
        <v>2.269591394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3" t="s">
        <v>162</v>
      </c>
      <c r="B141" s="6">
        <v>63.96178874</v>
      </c>
      <c r="C141" s="6">
        <v>21.2815915</v>
      </c>
      <c r="D141" s="6">
        <v>6.296119406</v>
      </c>
      <c r="E141" s="6">
        <v>8.460500354</v>
      </c>
      <c r="F141" s="4">
        <f t="shared" si="1"/>
        <v>63.96178874</v>
      </c>
      <c r="G141" s="3">
        <v>50.74817899</v>
      </c>
      <c r="H141" s="3">
        <v>26.14432944</v>
      </c>
      <c r="I141" s="3">
        <v>9.704719143</v>
      </c>
      <c r="J141" s="3">
        <v>13.40277243</v>
      </c>
      <c r="K141" s="3">
        <v>86.58169007</v>
      </c>
      <c r="L141" s="3">
        <v>12.95724153</v>
      </c>
      <c r="M141" s="3">
        <v>0.461068398</v>
      </c>
      <c r="N141" s="3">
        <v>0.0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3" t="s">
        <v>163</v>
      </c>
      <c r="B142" s="6">
        <v>62.66645761</v>
      </c>
      <c r="C142" s="6">
        <v>14.1975397</v>
      </c>
      <c r="D142" s="6">
        <v>16.27785545</v>
      </c>
      <c r="E142" s="6">
        <v>6.858147242</v>
      </c>
      <c r="F142" s="4">
        <f t="shared" si="1"/>
        <v>62.66645761</v>
      </c>
      <c r="G142" s="3">
        <v>48.28242885</v>
      </c>
      <c r="H142" s="3">
        <v>18.59098467</v>
      </c>
      <c r="I142" s="3">
        <v>23.01364655</v>
      </c>
      <c r="J142" s="3">
        <v>10.11293992</v>
      </c>
      <c r="K142" s="3">
        <v>92.89512895</v>
      </c>
      <c r="L142" s="3">
        <v>4.964517757</v>
      </c>
      <c r="M142" s="3">
        <v>2.122298674</v>
      </c>
      <c r="N142" s="3">
        <v>0.01805461538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3" t="s">
        <v>164</v>
      </c>
      <c r="B143" s="6">
        <v>56.47697339</v>
      </c>
      <c r="C143" s="6">
        <v>27.70419956</v>
      </c>
      <c r="D143" s="6">
        <v>13.41704303</v>
      </c>
      <c r="E143" s="6">
        <v>2.401784021</v>
      </c>
      <c r="F143" s="4">
        <f t="shared" si="1"/>
        <v>56.47697339</v>
      </c>
      <c r="G143" s="3">
        <v>37.07586282</v>
      </c>
      <c r="H143" s="3">
        <v>36.64324958</v>
      </c>
      <c r="I143" s="3">
        <v>21.82149546</v>
      </c>
      <c r="J143" s="3">
        <v>4.459392143</v>
      </c>
      <c r="K143" s="3">
        <v>79.12330574</v>
      </c>
      <c r="L143" s="3">
        <v>17.26991556</v>
      </c>
      <c r="M143" s="3">
        <v>3.606778703</v>
      </c>
      <c r="N143" s="3">
        <v>0.0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3" t="s">
        <v>165</v>
      </c>
      <c r="B144" s="6">
        <v>46.18753479</v>
      </c>
      <c r="C144" s="6">
        <v>14.74028929</v>
      </c>
      <c r="D144" s="6">
        <v>31.56245714</v>
      </c>
      <c r="E144" s="6">
        <v>7.509718784</v>
      </c>
      <c r="F144" s="4">
        <f t="shared" si="1"/>
        <v>46.18753479</v>
      </c>
      <c r="G144" s="3">
        <v>37.57521525</v>
      </c>
      <c r="H144" s="3">
        <v>14.35396111</v>
      </c>
      <c r="I144" s="3">
        <v>38.52496761</v>
      </c>
      <c r="J144" s="3">
        <v>9.545856027</v>
      </c>
      <c r="K144" s="3">
        <v>74.19222309</v>
      </c>
      <c r="L144" s="3">
        <v>15.99651381</v>
      </c>
      <c r="M144" s="3">
        <v>8.922452721</v>
      </c>
      <c r="N144" s="3">
        <v>0.8888103843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3" t="s">
        <v>166</v>
      </c>
      <c r="B145" s="6">
        <v>71.21988497</v>
      </c>
      <c r="C145" s="6">
        <v>13.90222204</v>
      </c>
      <c r="D145" s="6">
        <v>5.677218558</v>
      </c>
      <c r="E145" s="6">
        <v>9.200674434</v>
      </c>
      <c r="F145" s="4">
        <f t="shared" si="1"/>
        <v>71.21988497</v>
      </c>
      <c r="G145" s="3">
        <v>65.06715583</v>
      </c>
      <c r="H145" s="3">
        <v>15.51772278</v>
      </c>
      <c r="I145" s="3">
        <v>7.492899307</v>
      </c>
      <c r="J145" s="3">
        <v>11.92222209</v>
      </c>
      <c r="K145" s="3">
        <v>90.45807717</v>
      </c>
      <c r="L145" s="3">
        <v>8.85091472</v>
      </c>
      <c r="M145" s="3">
        <v>0.0</v>
      </c>
      <c r="N145" s="3">
        <v>0.6910081144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3" t="s">
        <v>167</v>
      </c>
      <c r="B146" s="6">
        <v>84.90523779</v>
      </c>
      <c r="C146" s="6">
        <v>2.387217509</v>
      </c>
      <c r="D146" s="6">
        <v>12.60781566</v>
      </c>
      <c r="E146" s="6">
        <v>0.09972904042</v>
      </c>
      <c r="F146" s="4">
        <f t="shared" si="1"/>
        <v>84.90523779</v>
      </c>
      <c r="G146" s="3">
        <v>75.2429282</v>
      </c>
      <c r="H146" s="3">
        <v>4.052382433</v>
      </c>
      <c r="I146" s="3">
        <v>20.51245174</v>
      </c>
      <c r="J146" s="3">
        <v>0.1922376314</v>
      </c>
      <c r="K146" s="3">
        <v>95.32170094</v>
      </c>
      <c r="L146" s="3">
        <v>0.5920836567</v>
      </c>
      <c r="M146" s="3">
        <v>4.086215402</v>
      </c>
      <c r="N146" s="3">
        <v>0.0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3" t="s">
        <v>168</v>
      </c>
      <c r="B147" s="6">
        <v>99.99999929</v>
      </c>
      <c r="C147" s="6">
        <v>0.0</v>
      </c>
      <c r="D147" s="6">
        <v>7.12408621E-7</v>
      </c>
      <c r="E147" s="6">
        <v>0.0</v>
      </c>
      <c r="F147" s="4">
        <f t="shared" si="1"/>
        <v>99.99999929</v>
      </c>
      <c r="G147" s="3">
        <v>100.0</v>
      </c>
      <c r="H147" s="3">
        <v>0.0</v>
      </c>
      <c r="I147" s="3">
        <v>0.0</v>
      </c>
      <c r="J147" s="3">
        <v>0.0</v>
      </c>
      <c r="K147" s="3">
        <v>100.0</v>
      </c>
      <c r="L147" s="3">
        <v>0.0</v>
      </c>
      <c r="M147" s="3">
        <v>0.0</v>
      </c>
      <c r="N147" s="3">
        <v>0.0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3" t="s">
        <v>169</v>
      </c>
      <c r="B148" s="6">
        <v>93.92585718</v>
      </c>
      <c r="C148" s="6">
        <v>5.873730768</v>
      </c>
      <c r="D148" s="6">
        <v>0.2004120542</v>
      </c>
      <c r="E148" s="6">
        <v>0.0</v>
      </c>
      <c r="F148" s="4">
        <f t="shared" si="1"/>
        <v>93.92585718</v>
      </c>
      <c r="G148" s="3">
        <v>92.082745</v>
      </c>
      <c r="H148" s="3">
        <v>7.917255</v>
      </c>
      <c r="I148" s="3">
        <v>0.0</v>
      </c>
      <c r="J148" s="3">
        <v>0.0</v>
      </c>
      <c r="K148" s="3">
        <v>95.40516436</v>
      </c>
      <c r="L148" s="3">
        <v>4.233570117</v>
      </c>
      <c r="M148" s="3">
        <v>0.361265525</v>
      </c>
      <c r="N148" s="3">
        <v>0.0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3" t="s">
        <v>170</v>
      </c>
      <c r="B149" s="6">
        <v>95.35976356</v>
      </c>
      <c r="C149" s="6">
        <v>0.003451463449</v>
      </c>
      <c r="D149" s="6">
        <v>2.604485389</v>
      </c>
      <c r="E149" s="6">
        <v>2.032299589</v>
      </c>
      <c r="F149" s="4">
        <f t="shared" si="1"/>
        <v>95.35976356</v>
      </c>
      <c r="G149" s="3">
        <v>87.05074495</v>
      </c>
      <c r="H149" s="3">
        <v>0.009631811022</v>
      </c>
      <c r="I149" s="3">
        <v>7.26819549</v>
      </c>
      <c r="J149" s="3">
        <v>5.671427747</v>
      </c>
      <c r="K149" s="3">
        <v>100.0</v>
      </c>
      <c r="L149" s="3">
        <v>0.0</v>
      </c>
      <c r="M149" s="3">
        <v>0.0</v>
      </c>
      <c r="N149" s="3">
        <v>0.0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3" t="s">
        <v>171</v>
      </c>
      <c r="B150" s="6">
        <v>94.00642827</v>
      </c>
      <c r="C150" s="6">
        <v>1.034150511</v>
      </c>
      <c r="D150" s="6">
        <v>3.215911815</v>
      </c>
      <c r="E150" s="6">
        <v>1.743509404</v>
      </c>
      <c r="F150" s="4">
        <f t="shared" si="1"/>
        <v>94.00642827</v>
      </c>
      <c r="G150" s="3">
        <v>90.1193298</v>
      </c>
      <c r="H150" s="3">
        <v>1.849169999</v>
      </c>
      <c r="I150" s="3">
        <v>4.583438691</v>
      </c>
      <c r="J150" s="3">
        <v>3.448061508</v>
      </c>
      <c r="K150" s="3">
        <v>97.61816944</v>
      </c>
      <c r="L150" s="3">
        <v>0.2768660057</v>
      </c>
      <c r="M150" s="3">
        <v>1.94525887</v>
      </c>
      <c r="N150" s="3">
        <v>0.1597056849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3" t="s">
        <v>172</v>
      </c>
      <c r="B151" s="6">
        <v>65.41238357</v>
      </c>
      <c r="C151" s="6">
        <v>6.15393902</v>
      </c>
      <c r="D151" s="6">
        <v>21.57684071</v>
      </c>
      <c r="E151" s="6">
        <v>6.856836706</v>
      </c>
      <c r="F151" s="4">
        <f t="shared" si="1"/>
        <v>65.41238357</v>
      </c>
      <c r="G151" s="3">
        <v>48.22728833</v>
      </c>
      <c r="H151" s="3">
        <v>8.331703613</v>
      </c>
      <c r="I151" s="3">
        <v>31.60865444</v>
      </c>
      <c r="J151" s="3">
        <v>11.83235362</v>
      </c>
      <c r="K151" s="3">
        <v>86.73385466</v>
      </c>
      <c r="L151" s="3">
        <v>3.451996194</v>
      </c>
      <c r="M151" s="3">
        <v>9.130414105</v>
      </c>
      <c r="N151" s="3">
        <v>0.6837350463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3" t="s">
        <v>173</v>
      </c>
      <c r="B152" s="6">
        <v>95.43497032</v>
      </c>
      <c r="C152" s="6">
        <v>1.941425039</v>
      </c>
      <c r="D152" s="6">
        <v>2.545956934</v>
      </c>
      <c r="E152" s="6">
        <v>0.07764770471</v>
      </c>
      <c r="F152" s="4">
        <f t="shared" si="1"/>
        <v>95.43497032</v>
      </c>
      <c r="G152" s="3">
        <v>91.93925234</v>
      </c>
      <c r="H152" s="3">
        <v>1.862616064</v>
      </c>
      <c r="I152" s="3">
        <v>6.014693049</v>
      </c>
      <c r="J152" s="3">
        <v>0.1834385438</v>
      </c>
      <c r="K152" s="3">
        <v>98.00073133</v>
      </c>
      <c r="L152" s="3">
        <v>1.999268673</v>
      </c>
      <c r="M152" s="3">
        <v>0.0</v>
      </c>
      <c r="N152" s="3">
        <v>0.0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3" t="s">
        <v>174</v>
      </c>
      <c r="B153" s="6">
        <v>99.99999872</v>
      </c>
      <c r="C153" s="6">
        <v>0.0</v>
      </c>
      <c r="D153" s="6">
        <v>1.277139333E-6</v>
      </c>
      <c r="E153" s="6">
        <v>0.0</v>
      </c>
      <c r="F153" s="4">
        <f t="shared" si="1"/>
        <v>99.99999872</v>
      </c>
      <c r="G153" s="3">
        <v>100.0</v>
      </c>
      <c r="H153" s="3">
        <v>0.0</v>
      </c>
      <c r="I153" s="3">
        <v>0.0</v>
      </c>
      <c r="J153" s="3">
        <v>0.0</v>
      </c>
      <c r="K153" s="3">
        <v>100.0</v>
      </c>
      <c r="L153" s="3">
        <v>0.0</v>
      </c>
      <c r="M153" s="3">
        <v>0.0</v>
      </c>
      <c r="N153" s="3">
        <v>0.0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3" t="s">
        <v>175</v>
      </c>
      <c r="B154" s="6">
        <v>70.04772851</v>
      </c>
      <c r="C154" s="6">
        <v>21.95081497</v>
      </c>
      <c r="D154" s="6">
        <v>5.776304407</v>
      </c>
      <c r="E154" s="6">
        <v>2.22515211</v>
      </c>
      <c r="F154" s="4">
        <f t="shared" si="1"/>
        <v>70.04772851</v>
      </c>
      <c r="G154" s="3">
        <v>66.58504376</v>
      </c>
      <c r="H154" s="3">
        <v>24.41415803</v>
      </c>
      <c r="I154" s="3">
        <v>6.383874146</v>
      </c>
      <c r="J154" s="3">
        <v>2.616924066</v>
      </c>
      <c r="K154" s="3">
        <v>86.45469821</v>
      </c>
      <c r="L154" s="3">
        <v>10.27894825</v>
      </c>
      <c r="M154" s="3">
        <v>2.897503996</v>
      </c>
      <c r="N154" s="3">
        <v>0.3688495446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3" t="s">
        <v>176</v>
      </c>
      <c r="B155" s="6">
        <v>100.0</v>
      </c>
      <c r="C155" s="6">
        <v>0.0</v>
      </c>
      <c r="D155" s="6">
        <v>0.0</v>
      </c>
      <c r="E155" s="6">
        <v>0.0</v>
      </c>
      <c r="F155" s="4">
        <f t="shared" si="1"/>
        <v>100</v>
      </c>
      <c r="G155" s="3">
        <v>100.0</v>
      </c>
      <c r="H155" s="3">
        <v>0.0</v>
      </c>
      <c r="I155" s="3">
        <v>0.0</v>
      </c>
      <c r="J155" s="3">
        <v>0.0</v>
      </c>
      <c r="K155" s="3">
        <v>100.0</v>
      </c>
      <c r="L155" s="3">
        <v>0.0</v>
      </c>
      <c r="M155" s="3">
        <v>0.0</v>
      </c>
      <c r="N155" s="3">
        <v>0.0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3" t="s">
        <v>177</v>
      </c>
      <c r="B156" s="6">
        <v>82.54729103</v>
      </c>
      <c r="C156" s="6">
        <v>3.854734527</v>
      </c>
      <c r="D156" s="6">
        <v>12.24697135</v>
      </c>
      <c r="E156" s="6">
        <v>1.35100309</v>
      </c>
      <c r="F156" s="4">
        <f t="shared" si="1"/>
        <v>82.54729103</v>
      </c>
      <c r="G156" s="3">
        <v>72.08089521</v>
      </c>
      <c r="H156" s="3">
        <v>3.78241223</v>
      </c>
      <c r="I156" s="3">
        <v>21.72810084</v>
      </c>
      <c r="J156" s="3">
        <v>2.408591717</v>
      </c>
      <c r="K156" s="3">
        <v>95.91745475</v>
      </c>
      <c r="L156" s="3">
        <v>3.947121723</v>
      </c>
      <c r="M156" s="3">
        <v>0.1354235314</v>
      </c>
      <c r="N156" s="3">
        <v>0.0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3" t="s">
        <v>178</v>
      </c>
      <c r="B157" s="6">
        <v>47.21485446</v>
      </c>
      <c r="C157" s="6">
        <v>31.2730034</v>
      </c>
      <c r="D157" s="6">
        <v>21.15863263</v>
      </c>
      <c r="E157" s="6">
        <v>0.3535095024</v>
      </c>
      <c r="F157" s="4">
        <f t="shared" si="1"/>
        <v>47.21485446</v>
      </c>
      <c r="G157" s="3">
        <v>32.7182589</v>
      </c>
      <c r="H157" s="3">
        <v>38.62690254</v>
      </c>
      <c r="I157" s="3">
        <v>28.3404457</v>
      </c>
      <c r="J157" s="3">
        <v>0.3143928626</v>
      </c>
      <c r="K157" s="3">
        <v>80.08191854</v>
      </c>
      <c r="L157" s="3">
        <v>14.60004919</v>
      </c>
      <c r="M157" s="3">
        <v>4.875836487</v>
      </c>
      <c r="N157" s="3">
        <v>0.4421957805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3" t="s">
        <v>179</v>
      </c>
      <c r="B158" s="6">
        <v>92.22757937</v>
      </c>
      <c r="C158" s="6">
        <v>0.5954581495</v>
      </c>
      <c r="D158" s="6">
        <v>5.348927064</v>
      </c>
      <c r="E158" s="6">
        <v>1.82803542</v>
      </c>
      <c r="F158" s="4">
        <f t="shared" si="1"/>
        <v>92.22757937</v>
      </c>
      <c r="G158" s="3">
        <v>90.5374357</v>
      </c>
      <c r="H158" s="3">
        <v>0.7032099038</v>
      </c>
      <c r="I158" s="3">
        <v>6.510488612</v>
      </c>
      <c r="J158" s="3">
        <v>2.248865782</v>
      </c>
      <c r="K158" s="3">
        <v>99.56938019</v>
      </c>
      <c r="L158" s="3">
        <v>0.1273977901</v>
      </c>
      <c r="M158" s="3">
        <v>0.3032220202</v>
      </c>
      <c r="N158" s="3">
        <v>0.0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3" t="s">
        <v>180</v>
      </c>
      <c r="B159" s="6">
        <v>46.91179747</v>
      </c>
      <c r="C159" s="6">
        <v>21.6538987</v>
      </c>
      <c r="D159" s="6">
        <v>27.02751244</v>
      </c>
      <c r="E159" s="6">
        <v>4.406791392</v>
      </c>
      <c r="F159" s="4">
        <f t="shared" si="1"/>
        <v>46.91179747</v>
      </c>
      <c r="G159" s="3">
        <v>39.15415932</v>
      </c>
      <c r="H159" s="3">
        <v>23.98774039</v>
      </c>
      <c r="I159" s="3">
        <v>31.99150648</v>
      </c>
      <c r="J159" s="3">
        <v>4.866593813</v>
      </c>
      <c r="K159" s="3">
        <v>85.81383976</v>
      </c>
      <c r="L159" s="3">
        <v>9.950440829</v>
      </c>
      <c r="M159" s="3">
        <v>2.13468778</v>
      </c>
      <c r="N159" s="3">
        <v>2.101031634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3" t="s">
        <v>181</v>
      </c>
      <c r="B160" s="6">
        <v>99.96981182</v>
      </c>
      <c r="C160" s="6">
        <v>0.0</v>
      </c>
      <c r="D160" s="6">
        <v>0.03018817873</v>
      </c>
      <c r="E160" s="6">
        <v>0.0</v>
      </c>
      <c r="F160" s="4">
        <f t="shared" si="1"/>
        <v>99.96981182</v>
      </c>
      <c r="G160" s="3">
        <v>100.0</v>
      </c>
      <c r="H160" s="3">
        <v>0.0</v>
      </c>
      <c r="I160" s="3">
        <v>0.0</v>
      </c>
      <c r="J160" s="3">
        <v>0.0</v>
      </c>
      <c r="K160" s="3">
        <v>99.965</v>
      </c>
      <c r="L160" s="3">
        <v>0.0</v>
      </c>
      <c r="M160" s="3">
        <v>0.035</v>
      </c>
      <c r="N160" s="3">
        <v>0.0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3" t="s">
        <v>182</v>
      </c>
      <c r="B161" s="6">
        <v>93.84384303</v>
      </c>
      <c r="C161" s="6">
        <v>0.6831311872</v>
      </c>
      <c r="D161" s="6">
        <v>5.20969278</v>
      </c>
      <c r="E161" s="6">
        <v>0.2633330058</v>
      </c>
      <c r="F161" s="4">
        <f t="shared" si="1"/>
        <v>93.84384303</v>
      </c>
      <c r="G161" s="3">
        <v>88.75362488</v>
      </c>
      <c r="H161" s="3">
        <v>0.3564402606</v>
      </c>
      <c r="I161" s="3">
        <v>10.18993486</v>
      </c>
      <c r="J161" s="3">
        <v>0.7</v>
      </c>
      <c r="K161" s="3">
        <v>96.91351044</v>
      </c>
      <c r="L161" s="3">
        <v>0.8801428799</v>
      </c>
      <c r="M161" s="3">
        <v>2.206346677</v>
      </c>
      <c r="N161" s="3">
        <v>0.0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3" t="s">
        <v>183</v>
      </c>
      <c r="B162" s="6">
        <v>70.90907039</v>
      </c>
      <c r="C162" s="6">
        <v>8.935421702</v>
      </c>
      <c r="D162" s="6">
        <v>14.19244161</v>
      </c>
      <c r="E162" s="6">
        <v>5.963066293</v>
      </c>
      <c r="F162" s="4">
        <f t="shared" si="1"/>
        <v>70.90907039</v>
      </c>
      <c r="G162" s="3">
        <v>55.72244686</v>
      </c>
      <c r="H162" s="3">
        <v>13.34316829</v>
      </c>
      <c r="I162" s="3">
        <v>23.17527956</v>
      </c>
      <c r="J162" s="3">
        <v>7.759105289</v>
      </c>
      <c r="K162" s="3">
        <v>85.09355329</v>
      </c>
      <c r="L162" s="3">
        <v>4.818535156</v>
      </c>
      <c r="M162" s="3">
        <v>5.80236656</v>
      </c>
      <c r="N162" s="3">
        <v>4.285544994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3" t="s">
        <v>184</v>
      </c>
      <c r="B163" s="6">
        <v>65.72041818</v>
      </c>
      <c r="C163" s="6">
        <v>12.87474863</v>
      </c>
      <c r="D163" s="6">
        <v>15.00100626</v>
      </c>
      <c r="E163" s="6">
        <v>6.403826927</v>
      </c>
      <c r="F163" s="4">
        <f t="shared" si="1"/>
        <v>65.72041818</v>
      </c>
      <c r="G163" s="3">
        <v>43.52758112</v>
      </c>
      <c r="H163" s="3">
        <v>12.67259943</v>
      </c>
      <c r="I163" s="3">
        <v>30.12380645</v>
      </c>
      <c r="J163" s="3">
        <v>13.676013</v>
      </c>
      <c r="K163" s="3">
        <v>82.08358486</v>
      </c>
      <c r="L163" s="3">
        <v>13.02379677</v>
      </c>
      <c r="M163" s="3">
        <v>3.850701351</v>
      </c>
      <c r="N163" s="3">
        <v>1.041917019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3" t="s">
        <v>185</v>
      </c>
      <c r="B164" s="6">
        <v>53.38588491</v>
      </c>
      <c r="C164" s="6">
        <v>2.71797298</v>
      </c>
      <c r="D164" s="6">
        <v>32.31145967</v>
      </c>
      <c r="E164" s="6">
        <v>11.58468244</v>
      </c>
      <c r="F164" s="4">
        <f t="shared" si="1"/>
        <v>53.38588491</v>
      </c>
      <c r="G164" s="3">
        <v>36.40642028</v>
      </c>
      <c r="H164" s="3">
        <v>1.601776163</v>
      </c>
      <c r="I164" s="3">
        <v>43.95389345</v>
      </c>
      <c r="J164" s="3">
        <v>18.03791011</v>
      </c>
      <c r="K164" s="3">
        <v>80.47000694</v>
      </c>
      <c r="L164" s="3">
        <v>4.498430298</v>
      </c>
      <c r="M164" s="3">
        <v>13.74049434</v>
      </c>
      <c r="N164" s="3">
        <v>1.291068417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3" t="s">
        <v>186</v>
      </c>
      <c r="B165" s="6">
        <v>93.68580071</v>
      </c>
      <c r="C165" s="6">
        <v>0.4707829181</v>
      </c>
      <c r="D165" s="6">
        <v>5.843416373</v>
      </c>
      <c r="E165" s="7" t="s">
        <v>19</v>
      </c>
      <c r="F165" s="4">
        <f t="shared" si="1"/>
        <v>93.68580071</v>
      </c>
      <c r="G165" s="3" t="s">
        <v>19</v>
      </c>
      <c r="H165" s="3" t="s">
        <v>19</v>
      </c>
      <c r="I165" s="3" t="s">
        <v>19</v>
      </c>
      <c r="J165" s="3" t="s">
        <v>19</v>
      </c>
      <c r="K165" s="3" t="s">
        <v>19</v>
      </c>
      <c r="L165" s="3" t="s">
        <v>19</v>
      </c>
      <c r="M165" s="3" t="s">
        <v>19</v>
      </c>
      <c r="N165" s="3" t="s">
        <v>19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3" t="s">
        <v>187</v>
      </c>
      <c r="B166" s="6">
        <v>90.07454179</v>
      </c>
      <c r="C166" s="6">
        <v>3.979825725</v>
      </c>
      <c r="D166" s="6">
        <v>4.699081176</v>
      </c>
      <c r="E166" s="6">
        <v>1.246551314</v>
      </c>
      <c r="F166" s="4">
        <f t="shared" si="1"/>
        <v>90.07454179</v>
      </c>
      <c r="G166" s="3">
        <v>90.20327165</v>
      </c>
      <c r="H166" s="3">
        <v>4.207348246</v>
      </c>
      <c r="I166" s="3">
        <v>4.269023951</v>
      </c>
      <c r="J166" s="3">
        <v>1.320356149</v>
      </c>
      <c r="K166" s="3">
        <v>89.57763316</v>
      </c>
      <c r="L166" s="3">
        <v>3.101581411</v>
      </c>
      <c r="M166" s="3">
        <v>6.359123168</v>
      </c>
      <c r="N166" s="3">
        <v>0.9616622585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3" t="s">
        <v>188</v>
      </c>
      <c r="B167" s="6">
        <v>60.66356984</v>
      </c>
      <c r="C167" s="6">
        <v>28.9627418</v>
      </c>
      <c r="D167" s="6">
        <v>7.77785276</v>
      </c>
      <c r="E167" s="6">
        <v>2.595835594</v>
      </c>
      <c r="F167" s="4">
        <f t="shared" si="1"/>
        <v>60.66356984</v>
      </c>
      <c r="G167" s="3">
        <v>50.68133437</v>
      </c>
      <c r="H167" s="3">
        <v>33.53021373</v>
      </c>
      <c r="I167" s="3">
        <v>11.60782393</v>
      </c>
      <c r="J167" s="3">
        <v>4.180627978</v>
      </c>
      <c r="K167" s="3">
        <v>77.01412934</v>
      </c>
      <c r="L167" s="3">
        <v>21.48137937</v>
      </c>
      <c r="M167" s="3">
        <v>1.504491286</v>
      </c>
      <c r="N167" s="3">
        <v>0.0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3" t="s">
        <v>189</v>
      </c>
      <c r="B168" s="6">
        <v>85.79099665</v>
      </c>
      <c r="C168" s="6">
        <v>6.586062113</v>
      </c>
      <c r="D168" s="6">
        <v>2.812216176</v>
      </c>
      <c r="E168" s="6">
        <v>4.810725058</v>
      </c>
      <c r="F168" s="4">
        <f t="shared" si="1"/>
        <v>85.79099665</v>
      </c>
      <c r="G168" s="3">
        <v>71.89275005</v>
      </c>
      <c r="H168" s="3">
        <v>11.93454827</v>
      </c>
      <c r="I168" s="3">
        <v>4.999356483</v>
      </c>
      <c r="J168" s="3">
        <v>11.17334519</v>
      </c>
      <c r="K168" s="3">
        <v>96.12725952</v>
      </c>
      <c r="L168" s="3">
        <v>2.608342455</v>
      </c>
      <c r="M168" s="3">
        <v>1.185613803</v>
      </c>
      <c r="N168" s="3">
        <v>0.07878421819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3" t="s">
        <v>190</v>
      </c>
      <c r="B169" s="6">
        <v>63.36942563</v>
      </c>
      <c r="C169" s="6">
        <v>9.975784507</v>
      </c>
      <c r="D169" s="6">
        <v>16.72614511</v>
      </c>
      <c r="E169" s="6">
        <v>9.928644759</v>
      </c>
      <c r="F169" s="4">
        <f t="shared" si="1"/>
        <v>63.36942563</v>
      </c>
      <c r="G169" s="3">
        <v>48.8666865</v>
      </c>
      <c r="H169" s="3">
        <v>12.64088359</v>
      </c>
      <c r="I169" s="3">
        <v>23.6862564</v>
      </c>
      <c r="J169" s="3">
        <v>14.80617352</v>
      </c>
      <c r="K169" s="3">
        <v>87.98504792</v>
      </c>
      <c r="L169" s="3">
        <v>5.452291027</v>
      </c>
      <c r="M169" s="3">
        <v>4.912684644</v>
      </c>
      <c r="N169" s="3">
        <v>1.649976404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3" t="s">
        <v>191</v>
      </c>
      <c r="B170" s="6">
        <v>97.09990707</v>
      </c>
      <c r="C170" s="6">
        <v>0.3545396865</v>
      </c>
      <c r="D170" s="6">
        <v>2.545553241</v>
      </c>
      <c r="E170" s="7" t="s">
        <v>19</v>
      </c>
      <c r="F170" s="4">
        <f t="shared" si="1"/>
        <v>97.09990707</v>
      </c>
      <c r="G170" s="3">
        <v>90.19744812</v>
      </c>
      <c r="H170" s="3">
        <v>0.5444513971</v>
      </c>
      <c r="I170" s="3">
        <v>9.258100478</v>
      </c>
      <c r="J170" s="3" t="s">
        <v>19</v>
      </c>
      <c r="K170" s="3">
        <v>99.14309591</v>
      </c>
      <c r="L170" s="3">
        <v>0.2983242605</v>
      </c>
      <c r="M170" s="3">
        <v>0.4685798319</v>
      </c>
      <c r="N170" s="3">
        <v>0.09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3" t="s">
        <v>192</v>
      </c>
      <c r="B171" s="6">
        <v>57.16773762</v>
      </c>
      <c r="C171" s="6">
        <v>9.287349919</v>
      </c>
      <c r="D171" s="6">
        <v>19.45082534</v>
      </c>
      <c r="E171" s="6">
        <v>14.09408712</v>
      </c>
      <c r="F171" s="4">
        <f t="shared" si="1"/>
        <v>57.16773762</v>
      </c>
      <c r="G171" s="3">
        <v>27.80822661</v>
      </c>
      <c r="H171" s="3">
        <v>8.740488389</v>
      </c>
      <c r="I171" s="3">
        <v>22.93315258</v>
      </c>
      <c r="J171" s="3">
        <v>40.51813242</v>
      </c>
      <c r="K171" s="3">
        <v>71.74314862</v>
      </c>
      <c r="L171" s="3">
        <v>9.558837489</v>
      </c>
      <c r="M171" s="3">
        <v>17.72203473</v>
      </c>
      <c r="N171" s="3">
        <v>0.9759791629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3" t="s">
        <v>193</v>
      </c>
      <c r="B172" s="6">
        <v>93.13936621</v>
      </c>
      <c r="C172" s="6">
        <v>0.8495593511</v>
      </c>
      <c r="D172" s="6">
        <v>4.150468349</v>
      </c>
      <c r="E172" s="6">
        <v>1.860606087</v>
      </c>
      <c r="F172" s="4">
        <f t="shared" si="1"/>
        <v>93.13936621</v>
      </c>
      <c r="G172" s="3">
        <v>80.79943849</v>
      </c>
      <c r="H172" s="3">
        <v>1.596943771</v>
      </c>
      <c r="I172" s="3">
        <v>9.612691163</v>
      </c>
      <c r="J172" s="3">
        <v>7.990926578</v>
      </c>
      <c r="K172" s="3">
        <v>96.55984408</v>
      </c>
      <c r="L172" s="3">
        <v>0.6423932356</v>
      </c>
      <c r="M172" s="3">
        <v>2.636408693</v>
      </c>
      <c r="N172" s="3">
        <v>0.1613539953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3" t="s">
        <v>194</v>
      </c>
      <c r="B173" s="6">
        <v>97.82878485</v>
      </c>
      <c r="C173" s="6">
        <v>0.0</v>
      </c>
      <c r="D173" s="6">
        <v>0.22384422</v>
      </c>
      <c r="E173" s="6">
        <v>1.947370925</v>
      </c>
      <c r="F173" s="4">
        <f t="shared" si="1"/>
        <v>97.82878485</v>
      </c>
      <c r="G173" s="3">
        <v>96.07258236</v>
      </c>
      <c r="H173" s="3">
        <v>0.0</v>
      </c>
      <c r="I173" s="3">
        <v>0.0</v>
      </c>
      <c r="J173" s="3">
        <v>3.927417637</v>
      </c>
      <c r="K173" s="3">
        <v>99.55600556</v>
      </c>
      <c r="L173" s="3">
        <v>0.0</v>
      </c>
      <c r="M173" s="3">
        <v>0.4439944434</v>
      </c>
      <c r="N173" s="3">
        <v>0.0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3" t="s">
        <v>195</v>
      </c>
      <c r="B174" s="6">
        <v>100.0</v>
      </c>
      <c r="C174" s="6">
        <v>0.0</v>
      </c>
      <c r="D174" s="6">
        <v>0.0</v>
      </c>
      <c r="E174" s="6">
        <v>0.0</v>
      </c>
      <c r="F174" s="4">
        <f t="shared" si="1"/>
        <v>100</v>
      </c>
      <c r="G174" s="3" t="s">
        <v>19</v>
      </c>
      <c r="H174" s="3" t="s">
        <v>19</v>
      </c>
      <c r="I174" s="3" t="s">
        <v>19</v>
      </c>
      <c r="J174" s="3" t="s">
        <v>19</v>
      </c>
      <c r="K174" s="3" t="s">
        <v>19</v>
      </c>
      <c r="L174" s="3" t="s">
        <v>19</v>
      </c>
      <c r="M174" s="3" t="s">
        <v>19</v>
      </c>
      <c r="N174" s="3" t="s">
        <v>19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3" t="s">
        <v>196</v>
      </c>
      <c r="B175" s="6">
        <v>90.40234468</v>
      </c>
      <c r="C175" s="6">
        <v>5.263549601</v>
      </c>
      <c r="D175" s="6">
        <v>2.8776725</v>
      </c>
      <c r="E175" s="6">
        <v>1.456433219</v>
      </c>
      <c r="F175" s="4">
        <f t="shared" si="1"/>
        <v>90.40234468</v>
      </c>
      <c r="G175" s="3">
        <v>77.34612896</v>
      </c>
      <c r="H175" s="3">
        <v>12.03707816</v>
      </c>
      <c r="I175" s="3">
        <v>6.623063373</v>
      </c>
      <c r="J175" s="3">
        <v>3.993729502</v>
      </c>
      <c r="K175" s="3">
        <v>97.89674601</v>
      </c>
      <c r="L175" s="3">
        <v>1.375477117</v>
      </c>
      <c r="M175" s="3">
        <v>0.7277768759</v>
      </c>
      <c r="N175" s="3">
        <v>0.0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3" t="s">
        <v>197</v>
      </c>
      <c r="B176" s="6">
        <v>99.22181066</v>
      </c>
      <c r="C176" s="6">
        <v>0.0</v>
      </c>
      <c r="D176" s="6">
        <v>0.7781893369</v>
      </c>
      <c r="E176" s="6">
        <v>0.0</v>
      </c>
      <c r="F176" s="4">
        <f t="shared" si="1"/>
        <v>99.22181066</v>
      </c>
      <c r="G176" s="3">
        <v>99.0604959</v>
      </c>
      <c r="H176" s="3">
        <v>0.0</v>
      </c>
      <c r="I176" s="3">
        <v>0.9395041006</v>
      </c>
      <c r="J176" s="3">
        <v>0.0</v>
      </c>
      <c r="K176" s="3">
        <v>99.25827766</v>
      </c>
      <c r="L176" s="3">
        <v>0.0</v>
      </c>
      <c r="M176" s="3">
        <v>0.7417223371</v>
      </c>
      <c r="N176" s="3">
        <v>0.0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3" t="s">
        <v>198</v>
      </c>
      <c r="B177" s="6">
        <v>99.96659155</v>
      </c>
      <c r="C177" s="6">
        <v>0.0</v>
      </c>
      <c r="D177" s="6">
        <v>0.03340844529</v>
      </c>
      <c r="E177" s="6">
        <v>0.0</v>
      </c>
      <c r="F177" s="4">
        <f t="shared" si="1"/>
        <v>99.96659155</v>
      </c>
      <c r="G177" s="3">
        <v>100.0</v>
      </c>
      <c r="H177" s="3">
        <v>0.0</v>
      </c>
      <c r="I177" s="3">
        <v>0.0</v>
      </c>
      <c r="J177" s="3">
        <v>0.0</v>
      </c>
      <c r="K177" s="3">
        <v>99.94435484</v>
      </c>
      <c r="L177" s="3">
        <v>0.0</v>
      </c>
      <c r="M177" s="3">
        <v>0.05564516129</v>
      </c>
      <c r="N177" s="3">
        <v>0.0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3" t="s">
        <v>199</v>
      </c>
      <c r="B178" s="6">
        <v>75.09141325</v>
      </c>
      <c r="C178" s="6">
        <v>1.447541688</v>
      </c>
      <c r="D178" s="6">
        <v>14.56026288</v>
      </c>
      <c r="E178" s="6">
        <v>8.900782174</v>
      </c>
      <c r="F178" s="4">
        <f t="shared" si="1"/>
        <v>75.09141325</v>
      </c>
      <c r="G178" s="3">
        <v>66.32791521</v>
      </c>
      <c r="H178" s="3">
        <v>1.956824851</v>
      </c>
      <c r="I178" s="3">
        <v>19.68294895</v>
      </c>
      <c r="J178" s="3">
        <v>12.03231098</v>
      </c>
      <c r="K178" s="3">
        <v>100.0</v>
      </c>
      <c r="L178" s="3">
        <v>0.0</v>
      </c>
      <c r="M178" s="3">
        <v>0.0</v>
      </c>
      <c r="N178" s="3">
        <v>0.0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3" t="s">
        <v>200</v>
      </c>
      <c r="B179" s="6">
        <v>98.35990325</v>
      </c>
      <c r="C179" s="6">
        <v>0.8921603495</v>
      </c>
      <c r="D179" s="6">
        <v>2.427900808E-6</v>
      </c>
      <c r="E179" s="6">
        <v>0.7479339713</v>
      </c>
      <c r="F179" s="4">
        <f t="shared" si="1"/>
        <v>98.35990325</v>
      </c>
      <c r="G179" s="3">
        <v>94.83114678</v>
      </c>
      <c r="H179" s="3">
        <v>2.599251339</v>
      </c>
      <c r="I179" s="3">
        <v>0.0</v>
      </c>
      <c r="J179" s="3">
        <v>2.569601877</v>
      </c>
      <c r="K179" s="3">
        <v>99.80873103</v>
      </c>
      <c r="L179" s="3">
        <v>0.19126897</v>
      </c>
      <c r="M179" s="3">
        <v>0.0</v>
      </c>
      <c r="N179" s="3">
        <v>0.0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3" t="s">
        <v>201</v>
      </c>
      <c r="B180" s="6">
        <v>93.92828195</v>
      </c>
      <c r="C180" s="6">
        <v>5.671978717</v>
      </c>
      <c r="D180" s="6">
        <v>0.07590450129</v>
      </c>
      <c r="E180" s="6">
        <v>0.323834836</v>
      </c>
      <c r="F180" s="4">
        <f t="shared" si="1"/>
        <v>93.92828195</v>
      </c>
      <c r="G180" s="3">
        <v>100.0</v>
      </c>
      <c r="H180" s="3">
        <v>0.0</v>
      </c>
      <c r="I180" s="3">
        <v>0.0</v>
      </c>
      <c r="J180" s="3">
        <v>0.0</v>
      </c>
      <c r="K180" s="3">
        <v>91.27727011</v>
      </c>
      <c r="L180" s="3">
        <v>8.14845779</v>
      </c>
      <c r="M180" s="3">
        <v>0.1090456533</v>
      </c>
      <c r="N180" s="3">
        <v>0.4652264446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3" t="s">
        <v>202</v>
      </c>
      <c r="B181" s="6">
        <v>60.4486756</v>
      </c>
      <c r="C181" s="6">
        <v>26.67001975</v>
      </c>
      <c r="D181" s="6">
        <v>3.650217875</v>
      </c>
      <c r="E181" s="6">
        <v>9.231086774</v>
      </c>
      <c r="F181" s="4">
        <f t="shared" si="1"/>
        <v>60.4486756</v>
      </c>
      <c r="G181" s="3">
        <v>53.19902707</v>
      </c>
      <c r="H181" s="3">
        <v>27.45764451</v>
      </c>
      <c r="I181" s="3">
        <v>5.637660008</v>
      </c>
      <c r="J181" s="3">
        <v>13.70566842</v>
      </c>
      <c r="K181" s="3">
        <v>73.76365956</v>
      </c>
      <c r="L181" s="3">
        <v>25.22343986</v>
      </c>
      <c r="M181" s="3">
        <v>0.0</v>
      </c>
      <c r="N181" s="3">
        <v>1.012900581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3" t="s">
        <v>203</v>
      </c>
      <c r="B182" s="6">
        <v>94.43732996</v>
      </c>
      <c r="C182" s="6">
        <v>4.985880842</v>
      </c>
      <c r="D182" s="6">
        <v>0.5318366638</v>
      </c>
      <c r="E182" s="6">
        <v>0.04495253272</v>
      </c>
      <c r="F182" s="4">
        <f t="shared" si="1"/>
        <v>94.43732996</v>
      </c>
      <c r="G182" s="3">
        <v>90.03753791</v>
      </c>
      <c r="H182" s="3">
        <v>8.79672214</v>
      </c>
      <c r="I182" s="3">
        <v>0.9946030281</v>
      </c>
      <c r="J182" s="3">
        <v>0.1711369258</v>
      </c>
      <c r="K182" s="3">
        <v>96.00473586</v>
      </c>
      <c r="L182" s="3">
        <v>3.628288591</v>
      </c>
      <c r="M182" s="3">
        <v>0.3669755478</v>
      </c>
      <c r="N182" s="3">
        <v>0.0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3" t="s">
        <v>204</v>
      </c>
      <c r="B183" s="7" t="s">
        <v>19</v>
      </c>
      <c r="C183" s="7" t="s">
        <v>19</v>
      </c>
      <c r="D183" s="7" t="s">
        <v>19</v>
      </c>
      <c r="E183" s="7" t="s">
        <v>19</v>
      </c>
      <c r="F183" s="4" t="str">
        <f t="shared" si="1"/>
        <v>NAN</v>
      </c>
      <c r="G183" s="3" t="s">
        <v>19</v>
      </c>
      <c r="H183" s="3" t="s">
        <v>19</v>
      </c>
      <c r="I183" s="3" t="s">
        <v>19</v>
      </c>
      <c r="J183" s="3" t="s">
        <v>19</v>
      </c>
      <c r="K183" s="3">
        <v>99.79042065</v>
      </c>
      <c r="L183" s="3">
        <v>0.0</v>
      </c>
      <c r="M183" s="3">
        <v>0.2095793501</v>
      </c>
      <c r="N183" s="3">
        <v>0.0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3" t="s">
        <v>205</v>
      </c>
      <c r="B184" s="6">
        <v>55.85504921</v>
      </c>
      <c r="C184" s="6">
        <v>27.28286</v>
      </c>
      <c r="D184" s="6">
        <v>12.16590654</v>
      </c>
      <c r="E184" s="6">
        <v>4.696184252</v>
      </c>
      <c r="F184" s="4">
        <f t="shared" si="1"/>
        <v>55.85504921</v>
      </c>
      <c r="G184" s="3">
        <v>48.23118958</v>
      </c>
      <c r="H184" s="3">
        <v>31.78469426</v>
      </c>
      <c r="I184" s="3">
        <v>14.07616061</v>
      </c>
      <c r="J184" s="3">
        <v>5.907955546</v>
      </c>
      <c r="K184" s="3">
        <v>78.7828518</v>
      </c>
      <c r="L184" s="3">
        <v>13.74416783</v>
      </c>
      <c r="M184" s="3">
        <v>6.421044133</v>
      </c>
      <c r="N184" s="3">
        <v>1.051936238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3" t="s">
        <v>206</v>
      </c>
      <c r="B185" s="6">
        <v>99.92561261</v>
      </c>
      <c r="C185" s="6">
        <v>0.0</v>
      </c>
      <c r="D185" s="6">
        <v>0.07438739142</v>
      </c>
      <c r="E185" s="6">
        <v>0.0</v>
      </c>
      <c r="F185" s="4">
        <f t="shared" si="1"/>
        <v>99.92561261</v>
      </c>
      <c r="G185" s="3">
        <v>100.0</v>
      </c>
      <c r="H185" s="3">
        <v>0.0</v>
      </c>
      <c r="I185" s="3">
        <v>0.0</v>
      </c>
      <c r="J185" s="3">
        <v>0.0</v>
      </c>
      <c r="K185" s="3">
        <v>99.90794521</v>
      </c>
      <c r="L185" s="3">
        <v>0.0</v>
      </c>
      <c r="M185" s="3">
        <v>0.09205479452</v>
      </c>
      <c r="N185" s="3">
        <v>0.0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3" t="s">
        <v>207</v>
      </c>
      <c r="B186" s="6">
        <v>97.49165711</v>
      </c>
      <c r="C186" s="6">
        <v>0.1861521591</v>
      </c>
      <c r="D186" s="6">
        <v>0.9536162228</v>
      </c>
      <c r="E186" s="6">
        <v>1.368574512</v>
      </c>
      <c r="F186" s="4">
        <f t="shared" si="1"/>
        <v>97.49165711</v>
      </c>
      <c r="G186" s="3">
        <v>86.76707282</v>
      </c>
      <c r="H186" s="3">
        <v>0.7312282016</v>
      </c>
      <c r="I186" s="3">
        <v>5.13386897</v>
      </c>
      <c r="J186" s="3">
        <v>7.367830005</v>
      </c>
      <c r="K186" s="3">
        <v>99.9381928</v>
      </c>
      <c r="L186" s="3">
        <v>0.0618072</v>
      </c>
      <c r="M186" s="3">
        <v>0.0</v>
      </c>
      <c r="N186" s="3">
        <v>0.0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3" t="s">
        <v>208</v>
      </c>
      <c r="B187" s="6">
        <v>99.93139665</v>
      </c>
      <c r="C187" s="6">
        <v>0.0</v>
      </c>
      <c r="D187" s="6">
        <v>0.06860335296</v>
      </c>
      <c r="E187" s="6">
        <v>0.0</v>
      </c>
      <c r="F187" s="4">
        <f t="shared" si="1"/>
        <v>99.93139665</v>
      </c>
      <c r="G187" s="3" t="s">
        <v>19</v>
      </c>
      <c r="H187" s="3" t="s">
        <v>19</v>
      </c>
      <c r="I187" s="3" t="s">
        <v>19</v>
      </c>
      <c r="J187" s="3" t="s">
        <v>19</v>
      </c>
      <c r="K187" s="3" t="s">
        <v>19</v>
      </c>
      <c r="L187" s="3" t="s">
        <v>19</v>
      </c>
      <c r="M187" s="3" t="s">
        <v>19</v>
      </c>
      <c r="N187" s="3" t="s">
        <v>19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3" t="s">
        <v>209</v>
      </c>
      <c r="B188" s="6">
        <v>61.63289158</v>
      </c>
      <c r="C188" s="6">
        <v>9.54187005</v>
      </c>
      <c r="D188" s="6">
        <v>9.780087524</v>
      </c>
      <c r="E188" s="6">
        <v>19.04515084</v>
      </c>
      <c r="F188" s="4">
        <f t="shared" si="1"/>
        <v>61.63289158</v>
      </c>
      <c r="G188" s="3">
        <v>51.77997893</v>
      </c>
      <c r="H188" s="3">
        <v>11.56900419</v>
      </c>
      <c r="I188" s="3">
        <v>12.51911322</v>
      </c>
      <c r="J188" s="3">
        <v>24.13190366</v>
      </c>
      <c r="K188" s="3">
        <v>86.97523145</v>
      </c>
      <c r="L188" s="3">
        <v>4.327944725</v>
      </c>
      <c r="M188" s="3">
        <v>2.73514263</v>
      </c>
      <c r="N188" s="3">
        <v>5.961681193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3" t="s">
        <v>210</v>
      </c>
      <c r="B189" s="6">
        <v>83.71819191</v>
      </c>
      <c r="C189" s="6">
        <v>1.595436949</v>
      </c>
      <c r="D189" s="6">
        <v>5.10942478</v>
      </c>
      <c r="E189" s="6">
        <v>9.576946362</v>
      </c>
      <c r="F189" s="4">
        <f t="shared" si="1"/>
        <v>83.71819191</v>
      </c>
      <c r="G189" s="3">
        <v>78.42256469</v>
      </c>
      <c r="H189" s="3">
        <v>2.316962142</v>
      </c>
      <c r="I189" s="3">
        <v>6.592393694</v>
      </c>
      <c r="J189" s="3">
        <v>12.66807947</v>
      </c>
      <c r="K189" s="3">
        <v>95.42788606</v>
      </c>
      <c r="L189" s="3">
        <v>0.0</v>
      </c>
      <c r="M189" s="3">
        <v>1.830283006</v>
      </c>
      <c r="N189" s="3">
        <v>2.741830931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3" t="s">
        <v>211</v>
      </c>
      <c r="B190" s="6">
        <v>93.88505744</v>
      </c>
      <c r="C190" s="6">
        <v>2.772736186</v>
      </c>
      <c r="D190" s="6">
        <v>1.410816657</v>
      </c>
      <c r="E190" s="6">
        <v>1.931389712</v>
      </c>
      <c r="F190" s="4">
        <f t="shared" si="1"/>
        <v>93.88505744</v>
      </c>
      <c r="G190" s="3">
        <v>83.32948118</v>
      </c>
      <c r="H190" s="3">
        <v>6.977359359</v>
      </c>
      <c r="I190" s="3">
        <v>3.776999287</v>
      </c>
      <c r="J190" s="3">
        <v>5.916160173</v>
      </c>
      <c r="K190" s="3">
        <v>99.00126484</v>
      </c>
      <c r="L190" s="3">
        <v>0.734785403</v>
      </c>
      <c r="M190" s="3">
        <v>0.2639497547</v>
      </c>
      <c r="N190" s="3">
        <v>0.0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3" t="s">
        <v>212</v>
      </c>
      <c r="B191" s="6">
        <v>60.71679759</v>
      </c>
      <c r="C191" s="6">
        <v>11.29007067</v>
      </c>
      <c r="D191" s="6">
        <v>14.51775136</v>
      </c>
      <c r="E191" s="6">
        <v>13.47538038</v>
      </c>
      <c r="F191" s="4">
        <f t="shared" si="1"/>
        <v>60.71679759</v>
      </c>
      <c r="G191" s="3">
        <v>45.44696534</v>
      </c>
      <c r="H191" s="3">
        <v>13.98368881</v>
      </c>
      <c r="I191" s="3">
        <v>21.21996133</v>
      </c>
      <c r="J191" s="3">
        <v>19.34938452</v>
      </c>
      <c r="K191" s="3">
        <v>88.7939249</v>
      </c>
      <c r="L191" s="3">
        <v>6.337231166</v>
      </c>
      <c r="M191" s="3">
        <v>2.194178786</v>
      </c>
      <c r="N191" s="3">
        <v>2.674665152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3" t="s">
        <v>213</v>
      </c>
      <c r="B192" s="6">
        <v>99.91703407</v>
      </c>
      <c r="C192" s="6">
        <v>0.0</v>
      </c>
      <c r="D192" s="6">
        <v>0.08296592591</v>
      </c>
      <c r="E192" s="6">
        <v>0.0</v>
      </c>
      <c r="F192" s="4">
        <f t="shared" si="1"/>
        <v>99.91703407</v>
      </c>
      <c r="G192" s="3" t="s">
        <v>19</v>
      </c>
      <c r="H192" s="3" t="s">
        <v>19</v>
      </c>
      <c r="I192" s="3" t="s">
        <v>19</v>
      </c>
      <c r="J192" s="3" t="s">
        <v>19</v>
      </c>
      <c r="K192" s="3" t="s">
        <v>19</v>
      </c>
      <c r="L192" s="3" t="s">
        <v>19</v>
      </c>
      <c r="M192" s="3" t="s">
        <v>19</v>
      </c>
      <c r="N192" s="3" t="s">
        <v>19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3" t="s">
        <v>214</v>
      </c>
      <c r="B193" s="6">
        <v>99.9999985</v>
      </c>
      <c r="C193" s="6">
        <v>0.0</v>
      </c>
      <c r="D193" s="6">
        <v>1.49610841E-6</v>
      </c>
      <c r="E193" s="6">
        <v>0.0</v>
      </c>
      <c r="F193" s="4">
        <f t="shared" si="1"/>
        <v>99.9999985</v>
      </c>
      <c r="G193" s="3">
        <v>100.0</v>
      </c>
      <c r="H193" s="3">
        <v>0.0</v>
      </c>
      <c r="I193" s="3">
        <v>0.0</v>
      </c>
      <c r="J193" s="3">
        <v>0.0</v>
      </c>
      <c r="K193" s="3">
        <v>100.0</v>
      </c>
      <c r="L193" s="3">
        <v>0.0</v>
      </c>
      <c r="M193" s="3">
        <v>0.0</v>
      </c>
      <c r="N193" s="3">
        <v>0.0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3" t="s">
        <v>215</v>
      </c>
      <c r="B194" s="6">
        <v>99.99999856</v>
      </c>
      <c r="C194" s="6">
        <v>0.0</v>
      </c>
      <c r="D194" s="6">
        <v>1.43853282E-6</v>
      </c>
      <c r="E194" s="6">
        <v>0.0</v>
      </c>
      <c r="F194" s="4">
        <f t="shared" si="1"/>
        <v>99.99999856</v>
      </c>
      <c r="G194" s="3">
        <v>100.0</v>
      </c>
      <c r="H194" s="3">
        <v>0.0</v>
      </c>
      <c r="I194" s="3">
        <v>0.0</v>
      </c>
      <c r="J194" s="3">
        <v>0.0</v>
      </c>
      <c r="K194" s="3">
        <v>100.0</v>
      </c>
      <c r="L194" s="3">
        <v>0.0</v>
      </c>
      <c r="M194" s="3">
        <v>0.0</v>
      </c>
      <c r="N194" s="3">
        <v>0.0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3" t="s">
        <v>216</v>
      </c>
      <c r="B195" s="6">
        <v>100.0</v>
      </c>
      <c r="C195" s="6">
        <v>0.0</v>
      </c>
      <c r="D195" s="6">
        <v>0.0</v>
      </c>
      <c r="E195" s="6">
        <v>0.0</v>
      </c>
      <c r="F195" s="4">
        <f t="shared" si="1"/>
        <v>100</v>
      </c>
      <c r="G195" s="3">
        <v>100.0</v>
      </c>
      <c r="H195" s="3">
        <v>0.0</v>
      </c>
      <c r="I195" s="3">
        <v>0.0</v>
      </c>
      <c r="J195" s="3">
        <v>0.0</v>
      </c>
      <c r="K195" s="3">
        <v>100.0</v>
      </c>
      <c r="L195" s="3">
        <v>0.0</v>
      </c>
      <c r="M195" s="3">
        <v>0.0</v>
      </c>
      <c r="N195" s="3">
        <v>0.0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3" t="s">
        <v>217</v>
      </c>
      <c r="B196" s="6">
        <v>100.0000023</v>
      </c>
      <c r="C196" s="6">
        <v>0.0</v>
      </c>
      <c r="D196" s="6">
        <v>0.0</v>
      </c>
      <c r="E196" s="6">
        <v>0.0</v>
      </c>
      <c r="F196" s="4">
        <f t="shared" si="1"/>
        <v>100</v>
      </c>
      <c r="G196" s="3">
        <v>100.0</v>
      </c>
      <c r="H196" s="3">
        <v>0.0</v>
      </c>
      <c r="I196" s="3">
        <v>0.0</v>
      </c>
      <c r="J196" s="3">
        <v>0.0</v>
      </c>
      <c r="K196" s="3">
        <v>100.0</v>
      </c>
      <c r="L196" s="3">
        <v>0.0</v>
      </c>
      <c r="M196" s="3">
        <v>0.0</v>
      </c>
      <c r="N196" s="3">
        <v>0.0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3" t="s">
        <v>218</v>
      </c>
      <c r="B197" s="6">
        <v>97.48263633</v>
      </c>
      <c r="C197" s="6">
        <v>1.938311229</v>
      </c>
      <c r="D197" s="6">
        <v>0.5137973631</v>
      </c>
      <c r="E197" s="6">
        <v>0.06525508185</v>
      </c>
      <c r="F197" s="4">
        <f t="shared" si="1"/>
        <v>97.48263633</v>
      </c>
      <c r="G197" s="3">
        <v>93.82873538</v>
      </c>
      <c r="H197" s="3">
        <v>4.297948765</v>
      </c>
      <c r="I197" s="3">
        <v>1.602839669</v>
      </c>
      <c r="J197" s="3">
        <v>0.2704761905</v>
      </c>
      <c r="K197" s="3">
        <v>98.64448672</v>
      </c>
      <c r="L197" s="3">
        <v>1.188006671</v>
      </c>
      <c r="M197" s="3">
        <v>0.1675066077</v>
      </c>
      <c r="N197" s="3">
        <v>0.0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3" t="s">
        <v>219</v>
      </c>
      <c r="B198" s="6">
        <v>97.01426916</v>
      </c>
      <c r="C198" s="6">
        <v>2.023078075</v>
      </c>
      <c r="D198" s="6">
        <v>0.7376749545</v>
      </c>
      <c r="E198" s="6">
        <v>0.2249778093</v>
      </c>
      <c r="F198" s="4">
        <f t="shared" si="1"/>
        <v>97.01426916</v>
      </c>
      <c r="G198" s="3">
        <v>96.02516977</v>
      </c>
      <c r="H198" s="3">
        <v>2.684574639</v>
      </c>
      <c r="I198" s="3">
        <v>0.7882555911</v>
      </c>
      <c r="J198" s="3">
        <v>0.502</v>
      </c>
      <c r="K198" s="3">
        <v>97.32481783</v>
      </c>
      <c r="L198" s="3">
        <v>1.815385203</v>
      </c>
      <c r="M198" s="3">
        <v>0.7217969634</v>
      </c>
      <c r="N198" s="3">
        <v>0.138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3" t="s">
        <v>220</v>
      </c>
      <c r="B199" s="6">
        <v>45.95212696</v>
      </c>
      <c r="C199" s="6">
        <v>13.44122447</v>
      </c>
      <c r="D199" s="6">
        <v>32.54231607</v>
      </c>
      <c r="E199" s="6">
        <v>8.064332495</v>
      </c>
      <c r="F199" s="4">
        <f t="shared" si="1"/>
        <v>45.95212696</v>
      </c>
      <c r="G199" s="3">
        <v>21.98279234</v>
      </c>
      <c r="H199" s="3">
        <v>12.68294146</v>
      </c>
      <c r="I199" s="3">
        <v>51.21598167</v>
      </c>
      <c r="J199" s="3">
        <v>14.11828453</v>
      </c>
      <c r="K199" s="3">
        <v>74.50335478</v>
      </c>
      <c r="L199" s="3">
        <v>14.34445818</v>
      </c>
      <c r="M199" s="3">
        <v>10.29905862</v>
      </c>
      <c r="N199" s="3">
        <v>0.8531284131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3" t="s">
        <v>221</v>
      </c>
      <c r="B200" s="6">
        <v>96.88435687</v>
      </c>
      <c r="C200" s="6">
        <v>0.0</v>
      </c>
      <c r="D200" s="6">
        <v>3.115643126</v>
      </c>
      <c r="E200" s="6">
        <v>0.0</v>
      </c>
      <c r="F200" s="4">
        <f t="shared" si="1"/>
        <v>96.88435687</v>
      </c>
      <c r="G200" s="3">
        <v>95.51453844</v>
      </c>
      <c r="H200" s="3">
        <v>0.0</v>
      </c>
      <c r="I200" s="3">
        <v>4.48546156</v>
      </c>
      <c r="J200" s="3">
        <v>0.0</v>
      </c>
      <c r="K200" s="3">
        <v>99.18304001</v>
      </c>
      <c r="L200" s="3">
        <v>0.0</v>
      </c>
      <c r="M200" s="3">
        <v>0.816959987</v>
      </c>
      <c r="N200" s="3">
        <v>0.0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3" t="s">
        <v>222</v>
      </c>
      <c r="B201" s="6">
        <v>99.44017596</v>
      </c>
      <c r="C201" s="6">
        <v>0.2376091086</v>
      </c>
      <c r="D201" s="6">
        <v>0.3222149265</v>
      </c>
      <c r="E201" s="6">
        <v>0.0</v>
      </c>
      <c r="F201" s="4">
        <f t="shared" si="1"/>
        <v>99.44017596</v>
      </c>
      <c r="G201" s="3">
        <v>99.33283515</v>
      </c>
      <c r="H201" s="3">
        <v>0.3359418224</v>
      </c>
      <c r="I201" s="3">
        <v>0.3312230319</v>
      </c>
      <c r="J201" s="3">
        <v>0.0</v>
      </c>
      <c r="K201" s="3">
        <v>99.5837311</v>
      </c>
      <c r="L201" s="3">
        <v>0.1061012067</v>
      </c>
      <c r="M201" s="3">
        <v>0.3101676943</v>
      </c>
      <c r="N201" s="3">
        <v>0.0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3" t="s">
        <v>223</v>
      </c>
      <c r="B202" s="6">
        <v>94.10903456</v>
      </c>
      <c r="C202" s="6">
        <v>2.856486137</v>
      </c>
      <c r="D202" s="6">
        <v>3.034479307</v>
      </c>
      <c r="E202" s="6">
        <v>0.0</v>
      </c>
      <c r="F202" s="4">
        <f t="shared" si="1"/>
        <v>94.10903456</v>
      </c>
      <c r="G202" s="3">
        <v>91.06193322</v>
      </c>
      <c r="H202" s="3">
        <v>3.959520428</v>
      </c>
      <c r="I202" s="3">
        <v>4.978546347</v>
      </c>
      <c r="J202" s="3">
        <v>0.0</v>
      </c>
      <c r="K202" s="3">
        <v>97.4893325</v>
      </c>
      <c r="L202" s="3">
        <v>1.632836465</v>
      </c>
      <c r="M202" s="3">
        <v>0.877831036</v>
      </c>
      <c r="N202" s="3">
        <v>0.0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3" t="s">
        <v>224</v>
      </c>
      <c r="B203" s="6">
        <v>49.61557274</v>
      </c>
      <c r="C203" s="6">
        <v>26.74071964</v>
      </c>
      <c r="D203" s="6">
        <v>18.63506013</v>
      </c>
      <c r="E203" s="6">
        <v>5.008647486</v>
      </c>
      <c r="F203" s="4">
        <f t="shared" si="1"/>
        <v>49.61557274</v>
      </c>
      <c r="G203" s="3">
        <v>40.03013919</v>
      </c>
      <c r="H203" s="3">
        <v>30.18668334</v>
      </c>
      <c r="I203" s="3">
        <v>23.49561327</v>
      </c>
      <c r="J203" s="3">
        <v>6.287564203</v>
      </c>
      <c r="K203" s="3">
        <v>84.21282816</v>
      </c>
      <c r="L203" s="3">
        <v>14.30300858</v>
      </c>
      <c r="M203" s="3">
        <v>1.091582355</v>
      </c>
      <c r="N203" s="3">
        <v>0.392580896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3" t="s">
        <v>225</v>
      </c>
      <c r="B204" s="6">
        <v>99.07891245</v>
      </c>
      <c r="C204" s="6">
        <v>0.0</v>
      </c>
      <c r="D204" s="6">
        <v>0.9210875467</v>
      </c>
      <c r="E204" s="6">
        <v>0.0</v>
      </c>
      <c r="F204" s="4">
        <f t="shared" si="1"/>
        <v>99.07891245</v>
      </c>
      <c r="G204" s="3" t="s">
        <v>19</v>
      </c>
      <c r="H204" s="3" t="s">
        <v>19</v>
      </c>
      <c r="I204" s="3" t="s">
        <v>19</v>
      </c>
      <c r="J204" s="3" t="s">
        <v>19</v>
      </c>
      <c r="K204" s="3" t="s">
        <v>19</v>
      </c>
      <c r="L204" s="3" t="s">
        <v>19</v>
      </c>
      <c r="M204" s="3" t="s">
        <v>19</v>
      </c>
      <c r="N204" s="3" t="s">
        <v>19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3" t="s">
        <v>226</v>
      </c>
      <c r="B205" s="6">
        <v>99.67956828</v>
      </c>
      <c r="C205" s="6">
        <v>0.0</v>
      </c>
      <c r="D205" s="6">
        <v>0.3204317169</v>
      </c>
      <c r="E205" s="6">
        <v>0.0</v>
      </c>
      <c r="F205" s="4">
        <f t="shared" si="1"/>
        <v>99.67956828</v>
      </c>
      <c r="G205" s="3">
        <v>98.33706893</v>
      </c>
      <c r="H205" s="3">
        <v>0.0</v>
      </c>
      <c r="I205" s="3">
        <v>1.662931067</v>
      </c>
      <c r="J205" s="3">
        <v>0.0</v>
      </c>
      <c r="K205" s="3">
        <v>100.0</v>
      </c>
      <c r="L205" s="3">
        <v>0.0</v>
      </c>
      <c r="M205" s="3">
        <v>0.0</v>
      </c>
      <c r="N205" s="3">
        <v>0.0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3" t="s">
        <v>227</v>
      </c>
      <c r="B206" s="6">
        <v>96.99254807</v>
      </c>
      <c r="C206" s="6">
        <v>0.6219963766</v>
      </c>
      <c r="D206" s="6">
        <v>2.38545555</v>
      </c>
      <c r="E206" s="7" t="s">
        <v>19</v>
      </c>
      <c r="F206" s="4">
        <f t="shared" si="1"/>
        <v>96.99254807</v>
      </c>
      <c r="G206" s="3">
        <v>91.54410196</v>
      </c>
      <c r="H206" s="3">
        <v>1.583163513</v>
      </c>
      <c r="I206" s="3">
        <v>6.872734531</v>
      </c>
      <c r="J206" s="3" t="s">
        <v>19</v>
      </c>
      <c r="K206" s="3">
        <v>98.83259961</v>
      </c>
      <c r="L206" s="3">
        <v>0.2973899687</v>
      </c>
      <c r="M206" s="3">
        <v>0.6700104236</v>
      </c>
      <c r="N206" s="3">
        <v>0.2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3" t="s">
        <v>228</v>
      </c>
      <c r="B207" s="6">
        <v>97.69796025</v>
      </c>
      <c r="C207" s="6">
        <v>1.156425878</v>
      </c>
      <c r="D207" s="6">
        <v>0.4626557002</v>
      </c>
      <c r="E207" s="6">
        <v>0.6829581735</v>
      </c>
      <c r="F207" s="4">
        <f t="shared" si="1"/>
        <v>97.69796025</v>
      </c>
      <c r="G207" s="3">
        <v>97.88023776</v>
      </c>
      <c r="H207" s="3">
        <v>0.8581049804</v>
      </c>
      <c r="I207" s="3">
        <v>0.3164802414</v>
      </c>
      <c r="J207" s="3">
        <v>0.9451770151</v>
      </c>
      <c r="K207" s="3">
        <v>97.40277797</v>
      </c>
      <c r="L207" s="3">
        <v>1.639520121</v>
      </c>
      <c r="M207" s="3">
        <v>0.6993752147</v>
      </c>
      <c r="N207" s="3">
        <v>0.2583266934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3" t="s">
        <v>229</v>
      </c>
      <c r="B208" s="6">
        <v>77.60905338</v>
      </c>
      <c r="C208" s="6">
        <v>4.979399343</v>
      </c>
      <c r="D208" s="6">
        <v>11.79691148</v>
      </c>
      <c r="E208" s="6">
        <v>5.614635794</v>
      </c>
      <c r="F208" s="4">
        <f t="shared" si="1"/>
        <v>77.60905338</v>
      </c>
      <c r="G208" s="3">
        <v>61.65821003</v>
      </c>
      <c r="H208" s="3">
        <v>7.128924583</v>
      </c>
      <c r="I208" s="3">
        <v>20.92487535</v>
      </c>
      <c r="J208" s="3">
        <v>10.28799004</v>
      </c>
      <c r="K208" s="3">
        <v>92.35770519</v>
      </c>
      <c r="L208" s="3">
        <v>2.99188065</v>
      </c>
      <c r="M208" s="3">
        <v>3.356908786</v>
      </c>
      <c r="N208" s="3">
        <v>1.29350537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3" t="s">
        <v>230</v>
      </c>
      <c r="B209" s="6">
        <v>99.32085299</v>
      </c>
      <c r="C209" s="6">
        <v>0.1265490039</v>
      </c>
      <c r="D209" s="6">
        <v>0.5525980099</v>
      </c>
      <c r="E209" s="7" t="s">
        <v>19</v>
      </c>
      <c r="F209" s="4">
        <f t="shared" si="1"/>
        <v>99.32085299</v>
      </c>
      <c r="G209" s="3">
        <v>95.94525953</v>
      </c>
      <c r="H209" s="3">
        <v>0.9789509154</v>
      </c>
      <c r="I209" s="3">
        <v>3.075789551</v>
      </c>
      <c r="J209" s="3" t="s">
        <v>19</v>
      </c>
      <c r="K209" s="3">
        <v>99.82200131</v>
      </c>
      <c r="L209" s="3">
        <v>0.0</v>
      </c>
      <c r="M209" s="3">
        <v>0.1779986949</v>
      </c>
      <c r="N209" s="3">
        <v>0.0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3" t="s">
        <v>231</v>
      </c>
      <c r="B210" s="6">
        <v>90.14896508</v>
      </c>
      <c r="C210" s="6">
        <v>3.822279525</v>
      </c>
      <c r="D210" s="6">
        <v>4.413307574</v>
      </c>
      <c r="E210" s="6">
        <v>1.61544782</v>
      </c>
      <c r="F210" s="4">
        <f t="shared" si="1"/>
        <v>90.14896508</v>
      </c>
      <c r="G210" s="3">
        <v>88.59986076</v>
      </c>
      <c r="H210" s="3">
        <v>3.852278117</v>
      </c>
      <c r="I210" s="3">
        <v>5.174596509</v>
      </c>
      <c r="J210" s="3">
        <v>2.373264617</v>
      </c>
      <c r="K210" s="3">
        <v>92.76804985</v>
      </c>
      <c r="L210" s="3">
        <v>3.771561162</v>
      </c>
      <c r="M210" s="3">
        <v>3.126184571</v>
      </c>
      <c r="N210" s="3">
        <v>0.3342044223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3" t="s">
        <v>232</v>
      </c>
      <c r="B211" s="6">
        <v>92.41534961</v>
      </c>
      <c r="C211" s="6">
        <v>0.8554746335</v>
      </c>
      <c r="D211" s="6">
        <v>5.553871666</v>
      </c>
      <c r="E211" s="6">
        <v>1.175304087</v>
      </c>
      <c r="F211" s="4">
        <f t="shared" si="1"/>
        <v>92.41534961</v>
      </c>
      <c r="G211" s="3">
        <v>85.66796238</v>
      </c>
      <c r="H211" s="3">
        <v>1.17809123</v>
      </c>
      <c r="I211" s="3">
        <v>10.61491462</v>
      </c>
      <c r="J211" s="3">
        <v>2.539031772</v>
      </c>
      <c r="K211" s="3">
        <v>97.58051207</v>
      </c>
      <c r="L211" s="3">
        <v>0.6085098345</v>
      </c>
      <c r="M211" s="3">
        <v>1.679615139</v>
      </c>
      <c r="N211" s="3">
        <v>0.1313629588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3" t="s">
        <v>233</v>
      </c>
      <c r="B212" s="6">
        <v>99.88352668</v>
      </c>
      <c r="C212" s="6">
        <v>0.0</v>
      </c>
      <c r="D212" s="6">
        <v>0.1164733182</v>
      </c>
      <c r="E212" s="6">
        <v>0.0</v>
      </c>
      <c r="F212" s="4">
        <f t="shared" si="1"/>
        <v>99.88352668</v>
      </c>
      <c r="G212" s="3">
        <v>99.67078734</v>
      </c>
      <c r="H212" s="3">
        <v>0.0</v>
      </c>
      <c r="I212" s="3">
        <v>0.3292126628</v>
      </c>
      <c r="J212" s="3">
        <v>0.0</v>
      </c>
      <c r="K212" s="3">
        <v>99.92814447</v>
      </c>
      <c r="L212" s="3">
        <v>0.0</v>
      </c>
      <c r="M212" s="3">
        <v>0.0718555296</v>
      </c>
      <c r="N212" s="3">
        <v>0.0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3" t="s">
        <v>234</v>
      </c>
      <c r="B213" s="6">
        <v>90.48952503</v>
      </c>
      <c r="C213" s="6">
        <v>4.983602562</v>
      </c>
      <c r="D213" s="6">
        <v>3.963153945</v>
      </c>
      <c r="E213" s="6">
        <v>0.5637184626</v>
      </c>
      <c r="F213" s="4">
        <f t="shared" si="1"/>
        <v>90.48952503</v>
      </c>
      <c r="G213" s="3">
        <v>88.78250313</v>
      </c>
      <c r="H213" s="3">
        <v>5.902210054</v>
      </c>
      <c r="I213" s="3">
        <v>4.57637573</v>
      </c>
      <c r="J213" s="3">
        <v>0.7389110856</v>
      </c>
      <c r="K213" s="3">
        <v>93.6700363</v>
      </c>
      <c r="L213" s="3">
        <v>3.272056027</v>
      </c>
      <c r="M213" s="3">
        <v>2.820607523</v>
      </c>
      <c r="N213" s="3">
        <v>0.2373001538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3" t="s">
        <v>235</v>
      </c>
      <c r="B214" s="6">
        <v>94.26111059</v>
      </c>
      <c r="C214" s="6">
        <v>0.8147213297</v>
      </c>
      <c r="D214" s="6">
        <v>4.725451938</v>
      </c>
      <c r="E214" s="6">
        <v>0.1987161441</v>
      </c>
      <c r="F214" s="4">
        <f t="shared" si="1"/>
        <v>94.26111059</v>
      </c>
      <c r="G214" s="3">
        <v>89.66123351</v>
      </c>
      <c r="H214" s="3">
        <v>1.832679086</v>
      </c>
      <c r="I214" s="3">
        <v>8.506087409</v>
      </c>
      <c r="J214" s="3">
        <v>0.0</v>
      </c>
      <c r="K214" s="3">
        <v>97.11488267</v>
      </c>
      <c r="L214" s="3">
        <v>0.1831784927</v>
      </c>
      <c r="M214" s="3">
        <v>2.37993884</v>
      </c>
      <c r="N214" s="3">
        <v>0.322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5" t="s">
        <v>5</v>
      </c>
      <c r="C215" s="5" t="s">
        <v>6</v>
      </c>
      <c r="D215" s="5" t="s">
        <v>7</v>
      </c>
      <c r="E215" s="5" t="s">
        <v>8</v>
      </c>
      <c r="F215" s="3" t="s">
        <v>254</v>
      </c>
      <c r="G215" s="3" t="s">
        <v>9</v>
      </c>
      <c r="H215" s="3" t="s">
        <v>10</v>
      </c>
      <c r="I215" s="3" t="s">
        <v>11</v>
      </c>
      <c r="J215" s="3" t="s">
        <v>12</v>
      </c>
      <c r="K215" s="3" t="s">
        <v>13</v>
      </c>
      <c r="L215" s="3" t="s">
        <v>14</v>
      </c>
      <c r="M215" s="3" t="s">
        <v>15</v>
      </c>
      <c r="N215" s="3" t="s">
        <v>16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8" t="s">
        <v>264</v>
      </c>
      <c r="B216" s="7">
        <f t="shared" ref="B216:N216" si="2">SUM(B2:B214)</f>
        <v>18961.46911</v>
      </c>
      <c r="C216" s="7">
        <f t="shared" si="2"/>
        <v>815.5709878</v>
      </c>
      <c r="D216" s="7">
        <f t="shared" si="2"/>
        <v>932.2002479</v>
      </c>
      <c r="E216" s="7">
        <f t="shared" si="2"/>
        <v>390.7596711</v>
      </c>
      <c r="F216" s="7">
        <f t="shared" si="2"/>
        <v>18961.4691</v>
      </c>
      <c r="G216" s="7">
        <f t="shared" si="2"/>
        <v>13339.09056</v>
      </c>
      <c r="H216" s="7">
        <f t="shared" si="2"/>
        <v>957.1962579</v>
      </c>
      <c r="I216" s="7">
        <f t="shared" si="2"/>
        <v>1432.090883</v>
      </c>
      <c r="J216" s="7">
        <f t="shared" si="2"/>
        <v>671.6223024</v>
      </c>
      <c r="K216" s="7">
        <f t="shared" si="2"/>
        <v>16570.72196</v>
      </c>
      <c r="L216" s="7">
        <f t="shared" si="2"/>
        <v>574.3217644</v>
      </c>
      <c r="M216" s="7">
        <f t="shared" si="2"/>
        <v>300.7874117</v>
      </c>
      <c r="N216" s="7">
        <f t="shared" si="2"/>
        <v>54.16886806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8" t="s">
        <v>265</v>
      </c>
      <c r="B217" s="7">
        <f t="shared" ref="B217:N217" si="3">COUNT(B2:B214)</f>
        <v>211</v>
      </c>
      <c r="C217" s="7">
        <f t="shared" si="3"/>
        <v>211</v>
      </c>
      <c r="D217" s="7">
        <f t="shared" si="3"/>
        <v>211</v>
      </c>
      <c r="E217" s="7">
        <f t="shared" si="3"/>
        <v>204</v>
      </c>
      <c r="F217" s="7">
        <f t="shared" si="3"/>
        <v>211</v>
      </c>
      <c r="G217" s="7">
        <f t="shared" si="3"/>
        <v>164</v>
      </c>
      <c r="H217" s="7">
        <f t="shared" si="3"/>
        <v>164</v>
      </c>
      <c r="I217" s="7">
        <f t="shared" si="3"/>
        <v>164</v>
      </c>
      <c r="J217" s="7">
        <f t="shared" si="3"/>
        <v>159</v>
      </c>
      <c r="K217" s="7">
        <f t="shared" si="3"/>
        <v>175</v>
      </c>
      <c r="L217" s="7">
        <f t="shared" si="3"/>
        <v>175</v>
      </c>
      <c r="M217" s="7">
        <f t="shared" si="3"/>
        <v>175</v>
      </c>
      <c r="N217" s="7">
        <f t="shared" si="3"/>
        <v>173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8" t="s">
        <v>255</v>
      </c>
      <c r="B218" s="7">
        <f t="shared" ref="B218:N218" si="4">MEDIAN(B2:B214)</f>
        <v>97.3481397</v>
      </c>
      <c r="C218" s="7">
        <f t="shared" si="4"/>
        <v>0.4707829181</v>
      </c>
      <c r="D218" s="7">
        <f t="shared" si="4"/>
        <v>0.8536474704</v>
      </c>
      <c r="E218" s="7">
        <f t="shared" si="4"/>
        <v>0</v>
      </c>
      <c r="F218" s="7">
        <f t="shared" si="4"/>
        <v>97.3481397</v>
      </c>
      <c r="G218" s="7">
        <f t="shared" si="4"/>
        <v>90.73161683</v>
      </c>
      <c r="H218" s="7">
        <f t="shared" si="4"/>
        <v>1.812330835</v>
      </c>
      <c r="I218" s="7">
        <f t="shared" si="4"/>
        <v>3.229749713</v>
      </c>
      <c r="J218" s="7">
        <f t="shared" si="4"/>
        <v>0.2196897375</v>
      </c>
      <c r="K218" s="7">
        <f t="shared" si="4"/>
        <v>98.10662849</v>
      </c>
      <c r="L218" s="7">
        <f t="shared" si="4"/>
        <v>0.5</v>
      </c>
      <c r="M218" s="7">
        <f t="shared" si="4"/>
        <v>0.3498740029</v>
      </c>
      <c r="N218" s="7">
        <f t="shared" si="4"/>
        <v>0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8" t="s">
        <v>256</v>
      </c>
      <c r="B219" s="7">
        <f t="shared" ref="B219:N219" si="5">DIVIDE(B216,B217)</f>
        <v>89.86478253</v>
      </c>
      <c r="C219" s="7">
        <f t="shared" si="5"/>
        <v>3.865265345</v>
      </c>
      <c r="D219" s="7">
        <f t="shared" si="5"/>
        <v>4.418010654</v>
      </c>
      <c r="E219" s="7">
        <f t="shared" si="5"/>
        <v>1.915488584</v>
      </c>
      <c r="F219" s="7">
        <f t="shared" si="5"/>
        <v>89.86478244</v>
      </c>
      <c r="G219" s="7">
        <f t="shared" si="5"/>
        <v>81.33591803</v>
      </c>
      <c r="H219" s="7">
        <f t="shared" si="5"/>
        <v>5.836562548</v>
      </c>
      <c r="I219" s="7">
        <f t="shared" si="5"/>
        <v>8.732261484</v>
      </c>
      <c r="J219" s="7">
        <f t="shared" si="5"/>
        <v>4.224039638</v>
      </c>
      <c r="K219" s="7">
        <f t="shared" si="5"/>
        <v>94.68983975</v>
      </c>
      <c r="L219" s="7">
        <f t="shared" si="5"/>
        <v>3.281838654</v>
      </c>
      <c r="M219" s="7">
        <f t="shared" si="5"/>
        <v>1.71878521</v>
      </c>
      <c r="N219" s="7">
        <f t="shared" si="5"/>
        <v>0.3131148443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8" t="s">
        <v>257</v>
      </c>
      <c r="B220" s="7">
        <f>MAX(B1:B214)</f>
        <v>100.0000037</v>
      </c>
      <c r="C220" s="7">
        <f t="shared" ref="C220:N220" si="6">MAX(C2:C214)</f>
        <v>37.42696287</v>
      </c>
      <c r="D220" s="7">
        <f t="shared" si="6"/>
        <v>33.53911377</v>
      </c>
      <c r="E220" s="7">
        <f t="shared" si="6"/>
        <v>30.36979308</v>
      </c>
      <c r="F220" s="7">
        <f t="shared" si="6"/>
        <v>100</v>
      </c>
      <c r="G220" s="7">
        <f t="shared" si="6"/>
        <v>100</v>
      </c>
      <c r="H220" s="7">
        <f t="shared" si="6"/>
        <v>42.16438068</v>
      </c>
      <c r="I220" s="7">
        <f t="shared" si="6"/>
        <v>51.21598167</v>
      </c>
      <c r="J220" s="7">
        <f t="shared" si="6"/>
        <v>40.51813242</v>
      </c>
      <c r="K220" s="7">
        <f t="shared" si="6"/>
        <v>100</v>
      </c>
      <c r="L220" s="7">
        <f t="shared" si="6"/>
        <v>34.27978009</v>
      </c>
      <c r="M220" s="7">
        <f t="shared" si="6"/>
        <v>19.83580681</v>
      </c>
      <c r="N220" s="7">
        <f t="shared" si="6"/>
        <v>6.362160532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8" t="s">
        <v>258</v>
      </c>
      <c r="B221" s="7">
        <f>MIN(B1,B214)</f>
        <v>94.26111059</v>
      </c>
      <c r="C221" s="7">
        <f t="shared" ref="C221:N221" si="7">MIN(C2,C214)</f>
        <v>0</v>
      </c>
      <c r="D221" s="7">
        <f t="shared" si="7"/>
        <v>0.2923233459</v>
      </c>
      <c r="E221" s="7">
        <f t="shared" si="7"/>
        <v>0</v>
      </c>
      <c r="F221" s="7">
        <f t="shared" si="7"/>
        <v>94.26111059</v>
      </c>
      <c r="G221" s="7">
        <f t="shared" si="7"/>
        <v>89.66123351</v>
      </c>
      <c r="H221" s="7">
        <f t="shared" si="7"/>
        <v>0</v>
      </c>
      <c r="I221" s="7">
        <f t="shared" si="7"/>
        <v>0.2923233459</v>
      </c>
      <c r="J221" s="7">
        <f t="shared" si="7"/>
        <v>0</v>
      </c>
      <c r="K221" s="7">
        <f t="shared" si="7"/>
        <v>97.11488267</v>
      </c>
      <c r="L221" s="7">
        <f t="shared" si="7"/>
        <v>0.1831784927</v>
      </c>
      <c r="M221" s="7">
        <f t="shared" si="7"/>
        <v>2.37993884</v>
      </c>
      <c r="N221" s="7">
        <f t="shared" si="7"/>
        <v>0.322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8" t="s">
        <v>259</v>
      </c>
      <c r="B222" s="7">
        <f t="shared" ref="B222:N222" si="8">QUARTILE(B1:B214,1)</f>
        <v>85.64331096</v>
      </c>
      <c r="C222" s="7">
        <f t="shared" si="8"/>
        <v>0</v>
      </c>
      <c r="D222" s="7">
        <f t="shared" si="8"/>
        <v>0.03390622265</v>
      </c>
      <c r="E222" s="7">
        <f t="shared" si="8"/>
        <v>0</v>
      </c>
      <c r="F222" s="7">
        <f t="shared" si="8"/>
        <v>85.64331096</v>
      </c>
      <c r="G222" s="7">
        <f t="shared" si="8"/>
        <v>64.8254211</v>
      </c>
      <c r="H222" s="7">
        <f t="shared" si="8"/>
        <v>0</v>
      </c>
      <c r="I222" s="7">
        <f t="shared" si="8"/>
        <v>0.1584109169</v>
      </c>
      <c r="J222" s="7">
        <f t="shared" si="8"/>
        <v>0</v>
      </c>
      <c r="K222" s="7">
        <f t="shared" si="8"/>
        <v>92.56287752</v>
      </c>
      <c r="L222" s="7">
        <f t="shared" si="8"/>
        <v>0</v>
      </c>
      <c r="M222" s="7">
        <f t="shared" si="8"/>
        <v>0</v>
      </c>
      <c r="N222" s="7">
        <f t="shared" si="8"/>
        <v>0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8" t="s">
        <v>260</v>
      </c>
      <c r="B223" s="9">
        <f t="shared" ref="B223:N223" si="9">QUARTILE(B1:B214,3)</f>
        <v>99.88752524</v>
      </c>
      <c r="C223" s="9">
        <f t="shared" si="9"/>
        <v>4.851219157</v>
      </c>
      <c r="D223" s="9">
        <f t="shared" si="9"/>
        <v>5.279309922</v>
      </c>
      <c r="E223" s="9">
        <f t="shared" si="9"/>
        <v>1.878301993</v>
      </c>
      <c r="F223" s="9">
        <f t="shared" si="9"/>
        <v>99.88752524</v>
      </c>
      <c r="G223" s="9">
        <f t="shared" si="9"/>
        <v>99.11924249</v>
      </c>
      <c r="H223" s="9">
        <f t="shared" si="9"/>
        <v>8.553175126</v>
      </c>
      <c r="I223" s="9">
        <f t="shared" si="9"/>
        <v>13.2663393</v>
      </c>
      <c r="J223" s="9">
        <f t="shared" si="9"/>
        <v>6.157471481</v>
      </c>
      <c r="K223" s="9">
        <f t="shared" si="9"/>
        <v>99.94941803</v>
      </c>
      <c r="L223" s="9">
        <f t="shared" si="9"/>
        <v>3.966347184</v>
      </c>
      <c r="M223" s="9">
        <f t="shared" si="9"/>
        <v>2.059001302</v>
      </c>
      <c r="N223" s="9">
        <f t="shared" si="9"/>
        <v>0.1597056849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8" t="s">
        <v>261</v>
      </c>
      <c r="B224" s="7">
        <f t="shared" ref="B224:N224" si="10">MINUS(B220,B221)</f>
        <v>5.73889311</v>
      </c>
      <c r="C224" s="7">
        <f t="shared" si="10"/>
        <v>37.42696287</v>
      </c>
      <c r="D224" s="7">
        <f t="shared" si="10"/>
        <v>33.24679042</v>
      </c>
      <c r="E224" s="7">
        <f t="shared" si="10"/>
        <v>30.36979308</v>
      </c>
      <c r="F224" s="7">
        <f t="shared" si="10"/>
        <v>5.73888941</v>
      </c>
      <c r="G224" s="7">
        <f t="shared" si="10"/>
        <v>10.33876649</v>
      </c>
      <c r="H224" s="7">
        <f t="shared" si="10"/>
        <v>42.16438068</v>
      </c>
      <c r="I224" s="7">
        <f t="shared" si="10"/>
        <v>50.92365832</v>
      </c>
      <c r="J224" s="7">
        <f t="shared" si="10"/>
        <v>40.51813242</v>
      </c>
      <c r="K224" s="7">
        <f t="shared" si="10"/>
        <v>2.88511733</v>
      </c>
      <c r="L224" s="7">
        <f t="shared" si="10"/>
        <v>34.0966016</v>
      </c>
      <c r="M224" s="7">
        <f t="shared" si="10"/>
        <v>17.45586797</v>
      </c>
      <c r="N224" s="7">
        <f t="shared" si="10"/>
        <v>6.040160532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ht="14.25" customHeight="1">
      <c r="A225" s="8" t="s">
        <v>262</v>
      </c>
      <c r="B225" s="7">
        <f t="shared" ref="B225:N225" si="11">MINUS(B223,B222)</f>
        <v>14.24421428</v>
      </c>
      <c r="C225" s="7">
        <f t="shared" si="11"/>
        <v>4.851219157</v>
      </c>
      <c r="D225" s="7">
        <f t="shared" si="11"/>
        <v>5.245403699</v>
      </c>
      <c r="E225" s="7">
        <f t="shared" si="11"/>
        <v>1.878301993</v>
      </c>
      <c r="F225" s="7">
        <f t="shared" si="11"/>
        <v>14.24421428</v>
      </c>
      <c r="G225" s="7">
        <f t="shared" si="11"/>
        <v>34.29382139</v>
      </c>
      <c r="H225" s="7">
        <f t="shared" si="11"/>
        <v>8.553175126</v>
      </c>
      <c r="I225" s="7">
        <f t="shared" si="11"/>
        <v>13.10792838</v>
      </c>
      <c r="J225" s="7">
        <f t="shared" si="11"/>
        <v>6.157471481</v>
      </c>
      <c r="K225" s="7">
        <f t="shared" si="11"/>
        <v>7.38654051</v>
      </c>
      <c r="L225" s="7">
        <f t="shared" si="11"/>
        <v>3.966347184</v>
      </c>
      <c r="M225" s="7">
        <f t="shared" si="11"/>
        <v>2.059001302</v>
      </c>
      <c r="N225" s="7">
        <f t="shared" si="11"/>
        <v>0.1597056849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8" t="s">
        <v>263</v>
      </c>
      <c r="B226" s="7">
        <f t="shared" ref="B226:N226" si="12">_xlfn.STDEV.S(B2:B214)</f>
        <v>15.0874269</v>
      </c>
      <c r="C226" s="7">
        <f t="shared" si="12"/>
        <v>6.960846633</v>
      </c>
      <c r="D226" s="7">
        <f t="shared" si="12"/>
        <v>7.174477036</v>
      </c>
      <c r="E226" s="7">
        <f t="shared" si="12"/>
        <v>3.923973987</v>
      </c>
      <c r="F226" s="7">
        <f t="shared" si="12"/>
        <v>15.08742684</v>
      </c>
      <c r="G226" s="7">
        <f t="shared" si="12"/>
        <v>21.50663741</v>
      </c>
      <c r="H226" s="7">
        <f t="shared" si="12"/>
        <v>8.704765846</v>
      </c>
      <c r="I226" s="7">
        <f t="shared" si="12"/>
        <v>11.82849434</v>
      </c>
      <c r="J226" s="7">
        <f t="shared" si="12"/>
        <v>6.847951395</v>
      </c>
      <c r="K226" s="7">
        <f t="shared" si="12"/>
        <v>8.03886161</v>
      </c>
      <c r="L226" s="7">
        <f t="shared" si="12"/>
        <v>5.63506705</v>
      </c>
      <c r="M226" s="7">
        <f t="shared" si="12"/>
        <v>3.23457032</v>
      </c>
      <c r="N226" s="7">
        <f t="shared" si="12"/>
        <v>0.8696316426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B227" s="10"/>
      <c r="C227" s="10"/>
      <c r="D227" s="10"/>
      <c r="E227" s="10"/>
    </row>
    <row r="228">
      <c r="B228" s="10" t="s">
        <v>5</v>
      </c>
      <c r="C228" s="10" t="s">
        <v>6</v>
      </c>
      <c r="D228" s="10" t="s">
        <v>7</v>
      </c>
      <c r="E228" s="10" t="s">
        <v>8</v>
      </c>
      <c r="F228" s="2" t="s">
        <v>254</v>
      </c>
      <c r="G228" s="2" t="s">
        <v>9</v>
      </c>
      <c r="H228" s="2" t="s">
        <v>10</v>
      </c>
      <c r="I228" s="2" t="s">
        <v>11</v>
      </c>
      <c r="J228" s="2" t="s">
        <v>12</v>
      </c>
      <c r="K228" s="2" t="s">
        <v>13</v>
      </c>
      <c r="L228" s="2" t="s">
        <v>14</v>
      </c>
      <c r="M228" s="2" t="s">
        <v>15</v>
      </c>
      <c r="N228" s="2" t="s">
        <v>16</v>
      </c>
    </row>
    <row r="229">
      <c r="A229" s="2" t="s">
        <v>264</v>
      </c>
      <c r="B229" s="10">
        <v>18961.469114140004</v>
      </c>
      <c r="C229" s="10">
        <v>815.570987770249</v>
      </c>
      <c r="D229" s="10">
        <v>932.2002479349486</v>
      </c>
      <c r="E229" s="10">
        <v>390.75967109468394</v>
      </c>
      <c r="F229" s="2">
        <v>18961.469095240005</v>
      </c>
      <c r="G229" s="2">
        <v>13339.09055628</v>
      </c>
      <c r="H229" s="2">
        <v>957.196257864622</v>
      </c>
      <c r="I229" s="2">
        <v>1432.0908834488007</v>
      </c>
      <c r="J229" s="2">
        <v>671.6223023905499</v>
      </c>
      <c r="K229" s="2">
        <v>16570.7219559</v>
      </c>
      <c r="L229" s="2">
        <v>574.3217644071701</v>
      </c>
      <c r="M229" s="2">
        <v>300.7874116655736</v>
      </c>
      <c r="N229" s="2">
        <v>54.168868059845</v>
      </c>
    </row>
    <row r="230">
      <c r="A230" s="2" t="s">
        <v>265</v>
      </c>
      <c r="B230" s="10">
        <v>211.0</v>
      </c>
      <c r="C230" s="10">
        <v>211.0</v>
      </c>
      <c r="D230" s="10">
        <v>211.0</v>
      </c>
      <c r="E230" s="10">
        <v>204.0</v>
      </c>
      <c r="F230" s="2">
        <v>211.0</v>
      </c>
      <c r="G230" s="2">
        <v>164.0</v>
      </c>
      <c r="H230" s="2">
        <v>164.0</v>
      </c>
      <c r="I230" s="2">
        <v>164.0</v>
      </c>
      <c r="J230" s="2">
        <v>159.0</v>
      </c>
      <c r="K230" s="2">
        <v>175.0</v>
      </c>
      <c r="L230" s="2">
        <v>175.0</v>
      </c>
      <c r="M230" s="2">
        <v>175.0</v>
      </c>
      <c r="N230" s="2">
        <v>173.0</v>
      </c>
    </row>
    <row r="231">
      <c r="A231" s="2" t="s">
        <v>255</v>
      </c>
      <c r="B231" s="10">
        <v>97.3481397</v>
      </c>
      <c r="C231" s="10">
        <v>0.4707829181</v>
      </c>
      <c r="D231" s="10">
        <v>0.8536474704</v>
      </c>
      <c r="E231" s="10">
        <v>0.0</v>
      </c>
      <c r="F231" s="2">
        <v>97.3481397</v>
      </c>
      <c r="G231" s="2">
        <v>90.731616825</v>
      </c>
      <c r="H231" s="2">
        <v>1.8123308345</v>
      </c>
      <c r="I231" s="2">
        <v>3.2297497130000004</v>
      </c>
      <c r="J231" s="2">
        <v>0.2196897375</v>
      </c>
      <c r="K231" s="2">
        <v>98.10662849</v>
      </c>
      <c r="L231" s="2">
        <v>0.5</v>
      </c>
      <c r="M231" s="2">
        <v>0.3498740029</v>
      </c>
      <c r="N231" s="2">
        <v>0.0</v>
      </c>
    </row>
    <row r="232">
      <c r="A232" s="2" t="s">
        <v>256</v>
      </c>
      <c r="B232" s="10">
        <v>89.86478253146922</v>
      </c>
      <c r="C232" s="10">
        <v>3.8652653448826966</v>
      </c>
      <c r="D232" s="10">
        <v>4.418010653720136</v>
      </c>
      <c r="E232" s="10">
        <v>1.9154885837974702</v>
      </c>
      <c r="F232" s="2">
        <v>89.86478244189576</v>
      </c>
      <c r="G232" s="2">
        <v>81.33591802609756</v>
      </c>
      <c r="H232" s="2">
        <v>5.836562547955012</v>
      </c>
      <c r="I232" s="2">
        <v>8.732261484443907</v>
      </c>
      <c r="J232" s="2">
        <v>4.224039637676414</v>
      </c>
      <c r="K232" s="2">
        <v>94.689839748</v>
      </c>
      <c r="L232" s="2">
        <v>3.281838653755258</v>
      </c>
      <c r="M232" s="2">
        <v>1.7187852095175633</v>
      </c>
      <c r="N232" s="2">
        <v>0.3131148442765607</v>
      </c>
    </row>
    <row r="233">
      <c r="A233" s="2" t="s">
        <v>257</v>
      </c>
      <c r="B233" s="10">
        <v>100.0000037</v>
      </c>
      <c r="C233" s="10">
        <v>37.42696287</v>
      </c>
      <c r="D233" s="10">
        <v>33.53911377</v>
      </c>
      <c r="E233" s="10">
        <v>30.36979308</v>
      </c>
      <c r="F233" s="2">
        <v>100.0</v>
      </c>
      <c r="G233" s="2">
        <v>100.0</v>
      </c>
      <c r="H233" s="2">
        <v>42.16438068</v>
      </c>
      <c r="I233" s="2">
        <v>51.21598167</v>
      </c>
      <c r="J233" s="2">
        <v>40.51813242</v>
      </c>
      <c r="K233" s="2">
        <v>100.0</v>
      </c>
      <c r="L233" s="2">
        <v>34.27978009</v>
      </c>
      <c r="M233" s="2">
        <v>19.83580681</v>
      </c>
      <c r="N233" s="2">
        <v>6.362160532</v>
      </c>
    </row>
    <row r="234">
      <c r="A234" s="2" t="s">
        <v>258</v>
      </c>
      <c r="B234" s="10">
        <v>94.26111059</v>
      </c>
      <c r="C234" s="10">
        <v>0.0</v>
      </c>
      <c r="D234" s="10">
        <v>0.2923233459</v>
      </c>
      <c r="E234" s="10">
        <v>0.0</v>
      </c>
      <c r="F234" s="2">
        <v>94.26111059</v>
      </c>
      <c r="G234" s="2">
        <v>89.66123351</v>
      </c>
      <c r="H234" s="2">
        <v>0.0</v>
      </c>
      <c r="I234" s="2">
        <v>0.2923233459</v>
      </c>
      <c r="J234" s="2">
        <v>0.0</v>
      </c>
      <c r="K234" s="2">
        <v>97.11488267</v>
      </c>
      <c r="L234" s="2">
        <v>0.1831784927</v>
      </c>
      <c r="M234" s="2">
        <v>2.37993884</v>
      </c>
      <c r="N234" s="2">
        <v>0.322</v>
      </c>
    </row>
    <row r="235">
      <c r="A235" s="2" t="s">
        <v>259</v>
      </c>
      <c r="B235" s="10">
        <v>85.64331096000001</v>
      </c>
      <c r="C235" s="10">
        <v>0.0</v>
      </c>
      <c r="D235" s="10">
        <v>0.033906222645</v>
      </c>
      <c r="E235" s="10">
        <v>0.0</v>
      </c>
      <c r="F235" s="2">
        <v>85.64331096000001</v>
      </c>
      <c r="G235" s="2">
        <v>64.825421095</v>
      </c>
      <c r="H235" s="2">
        <v>0.0</v>
      </c>
      <c r="I235" s="2">
        <v>0.158410916925</v>
      </c>
      <c r="J235" s="2">
        <v>0.0</v>
      </c>
      <c r="K235" s="2">
        <v>92.56287752</v>
      </c>
      <c r="L235" s="2">
        <v>0.0</v>
      </c>
      <c r="M235" s="2">
        <v>0.0</v>
      </c>
      <c r="N235" s="2">
        <v>0.0</v>
      </c>
    </row>
    <row r="236">
      <c r="A236" s="2" t="s">
        <v>260</v>
      </c>
      <c r="B236" s="10">
        <v>99.88752524</v>
      </c>
      <c r="C236" s="10">
        <v>4.8512191565</v>
      </c>
      <c r="D236" s="10">
        <v>5.2793099219999995</v>
      </c>
      <c r="E236" s="10">
        <v>1.87830199325</v>
      </c>
      <c r="F236" s="2">
        <v>99.88752524</v>
      </c>
      <c r="G236" s="2">
        <v>99.1192424875</v>
      </c>
      <c r="H236" s="2">
        <v>8.5531751255</v>
      </c>
      <c r="I236" s="2">
        <v>13.2663392975</v>
      </c>
      <c r="J236" s="2">
        <v>6.157471481</v>
      </c>
      <c r="K236" s="2">
        <v>99.94941803</v>
      </c>
      <c r="L236" s="2">
        <v>3.9663471835</v>
      </c>
      <c r="M236" s="2">
        <v>2.0590013015</v>
      </c>
      <c r="N236" s="2">
        <v>0.1597056849</v>
      </c>
    </row>
    <row r="237">
      <c r="A237" s="2" t="s">
        <v>261</v>
      </c>
      <c r="B237" s="10">
        <v>5.738893109999992</v>
      </c>
      <c r="C237" s="10">
        <v>37.42696287</v>
      </c>
      <c r="D237" s="10">
        <v>33.2467904241</v>
      </c>
      <c r="E237" s="10">
        <v>30.36979308</v>
      </c>
      <c r="F237" s="2">
        <v>5.738889409999999</v>
      </c>
      <c r="G237" s="2">
        <v>10.338766489999998</v>
      </c>
      <c r="H237" s="2">
        <v>42.16438068</v>
      </c>
      <c r="I237" s="2">
        <v>50.923658324099996</v>
      </c>
      <c r="J237" s="2">
        <v>40.51813242</v>
      </c>
      <c r="K237" s="2">
        <v>2.88511733</v>
      </c>
      <c r="L237" s="2">
        <v>34.0966015973</v>
      </c>
      <c r="M237" s="2">
        <v>17.45586797</v>
      </c>
      <c r="N237" s="2">
        <v>6.040160532</v>
      </c>
    </row>
    <row r="238">
      <c r="A238" s="2" t="s">
        <v>262</v>
      </c>
      <c r="B238" s="10">
        <v>14.244214279999994</v>
      </c>
      <c r="C238" s="10">
        <v>4.8512191565</v>
      </c>
      <c r="D238" s="10">
        <v>5.245403699354999</v>
      </c>
      <c r="E238" s="10">
        <v>1.87830199325</v>
      </c>
      <c r="F238" s="2">
        <v>14.244214279999994</v>
      </c>
      <c r="G238" s="2">
        <v>34.29382139250001</v>
      </c>
      <c r="H238" s="2">
        <v>8.5531751255</v>
      </c>
      <c r="I238" s="2">
        <v>13.107928380575</v>
      </c>
      <c r="J238" s="2">
        <v>6.157471481</v>
      </c>
      <c r="K238" s="2">
        <v>7.386540510000003</v>
      </c>
      <c r="L238" s="2">
        <v>3.9663471835</v>
      </c>
      <c r="M238" s="2">
        <v>2.0590013015</v>
      </c>
      <c r="N238" s="2">
        <v>0.1597056849</v>
      </c>
    </row>
    <row r="239">
      <c r="A239" s="2" t="s">
        <v>263</v>
      </c>
      <c r="B239" s="10">
        <v>15.087426899005692</v>
      </c>
      <c r="C239" s="10">
        <v>6.960846633041214</v>
      </c>
      <c r="D239" s="10">
        <v>7.174477036184262</v>
      </c>
      <c r="E239" s="10">
        <v>3.9239739866849064</v>
      </c>
      <c r="F239" s="2">
        <v>15.087426838546762</v>
      </c>
      <c r="G239" s="2">
        <v>21.506637412794767</v>
      </c>
      <c r="H239" s="2">
        <v>8.704765846439118</v>
      </c>
      <c r="I239" s="2">
        <v>11.828494341592378</v>
      </c>
      <c r="J239" s="2">
        <v>6.8479513949824815</v>
      </c>
      <c r="K239" s="2">
        <v>8.03886161041585</v>
      </c>
      <c r="L239" s="2">
        <v>5.6350670497119655</v>
      </c>
      <c r="M239" s="2">
        <v>3.2345703199817875</v>
      </c>
      <c r="N239" s="2">
        <v>0.8696316426267342</v>
      </c>
    </row>
    <row r="240">
      <c r="B240" s="10"/>
      <c r="C240" s="10"/>
      <c r="D240" s="10"/>
      <c r="E240" s="10"/>
    </row>
    <row r="241">
      <c r="B241" s="10"/>
      <c r="C241" s="10"/>
      <c r="D241" s="10"/>
      <c r="E241" s="10"/>
    </row>
    <row r="242">
      <c r="B242" s="10"/>
      <c r="C242" s="10"/>
      <c r="D242" s="10"/>
      <c r="E242" s="10"/>
    </row>
    <row r="243">
      <c r="B243" s="10"/>
      <c r="C243" s="10"/>
      <c r="D243" s="10"/>
      <c r="E243" s="10"/>
    </row>
    <row r="244">
      <c r="B244" s="10"/>
      <c r="C244" s="10"/>
      <c r="D244" s="10"/>
      <c r="E244" s="10"/>
    </row>
    <row r="245">
      <c r="B245" s="10"/>
      <c r="C245" s="10"/>
      <c r="D245" s="10"/>
      <c r="E245" s="10"/>
    </row>
    <row r="246">
      <c r="B246" s="10"/>
      <c r="C246" s="10"/>
      <c r="D246" s="10"/>
      <c r="E246" s="10"/>
    </row>
    <row r="247">
      <c r="B247" s="10"/>
      <c r="C247" s="10"/>
      <c r="D247" s="10"/>
      <c r="E247" s="10"/>
    </row>
    <row r="248">
      <c r="B248" s="10"/>
      <c r="C248" s="10"/>
      <c r="D248" s="10"/>
      <c r="E248" s="10"/>
    </row>
    <row r="249">
      <c r="B249" s="10"/>
      <c r="C249" s="10"/>
      <c r="D249" s="10"/>
      <c r="E249" s="10"/>
    </row>
    <row r="250">
      <c r="B250" s="10"/>
      <c r="C250" s="10"/>
      <c r="D250" s="10"/>
      <c r="E250" s="10"/>
    </row>
    <row r="251">
      <c r="B251" s="10"/>
      <c r="C251" s="10"/>
      <c r="D251" s="10"/>
      <c r="E251" s="10"/>
    </row>
    <row r="252">
      <c r="B252" s="10"/>
      <c r="C252" s="10"/>
      <c r="D252" s="10"/>
      <c r="E252" s="10"/>
    </row>
    <row r="253">
      <c r="B253" s="10"/>
      <c r="C253" s="10"/>
      <c r="D253" s="10"/>
      <c r="E253" s="10"/>
    </row>
    <row r="254">
      <c r="B254" s="10"/>
      <c r="C254" s="10"/>
      <c r="D254" s="10"/>
      <c r="E254" s="10"/>
    </row>
    <row r="255">
      <c r="B255" s="10"/>
      <c r="C255" s="10"/>
      <c r="D255" s="10"/>
      <c r="E255" s="10"/>
    </row>
    <row r="256">
      <c r="B256" s="10"/>
      <c r="C256" s="10"/>
      <c r="D256" s="10"/>
      <c r="E256" s="10"/>
    </row>
    <row r="257">
      <c r="B257" s="10"/>
      <c r="C257" s="10"/>
      <c r="D257" s="10"/>
      <c r="E257" s="10"/>
    </row>
    <row r="258">
      <c r="B258" s="10"/>
      <c r="C258" s="10"/>
      <c r="D258" s="10"/>
      <c r="E258" s="10"/>
    </row>
    <row r="259">
      <c r="B259" s="10"/>
      <c r="C259" s="10"/>
      <c r="D259" s="10"/>
      <c r="E259" s="10"/>
    </row>
    <row r="260">
      <c r="B260" s="10"/>
      <c r="C260" s="10"/>
      <c r="D260" s="10"/>
      <c r="E260" s="10"/>
    </row>
    <row r="261">
      <c r="B261" s="10"/>
      <c r="C261" s="10"/>
      <c r="D261" s="10"/>
      <c r="E261" s="10"/>
    </row>
    <row r="262">
      <c r="B262" s="10"/>
      <c r="C262" s="10"/>
      <c r="D262" s="10"/>
      <c r="E262" s="10"/>
    </row>
    <row r="263">
      <c r="B263" s="10"/>
      <c r="C263" s="10"/>
      <c r="D263" s="10"/>
      <c r="E263" s="10"/>
    </row>
    <row r="264">
      <c r="B264" s="10"/>
      <c r="C264" s="10"/>
      <c r="D264" s="10"/>
      <c r="E264" s="10"/>
    </row>
    <row r="265">
      <c r="B265" s="10"/>
      <c r="C265" s="10"/>
      <c r="D265" s="10"/>
      <c r="E265" s="10"/>
    </row>
    <row r="266">
      <c r="B266" s="10"/>
      <c r="C266" s="10"/>
      <c r="D266" s="10"/>
      <c r="E266" s="10"/>
    </row>
    <row r="267">
      <c r="B267" s="10"/>
      <c r="C267" s="10"/>
      <c r="D267" s="10"/>
      <c r="E267" s="10"/>
    </row>
    <row r="268">
      <c r="B268" s="10"/>
      <c r="C268" s="10"/>
      <c r="D268" s="10"/>
      <c r="E268" s="10"/>
    </row>
    <row r="269">
      <c r="B269" s="10"/>
      <c r="C269" s="10"/>
      <c r="D269" s="10"/>
      <c r="E269" s="10"/>
    </row>
    <row r="270">
      <c r="B270" s="10"/>
      <c r="C270" s="10"/>
      <c r="D270" s="10"/>
      <c r="E270" s="10"/>
    </row>
    <row r="271">
      <c r="B271" s="10"/>
      <c r="C271" s="10"/>
      <c r="D271" s="10"/>
      <c r="E271" s="10"/>
    </row>
    <row r="272">
      <c r="B272" s="10"/>
      <c r="C272" s="10"/>
      <c r="D272" s="10"/>
      <c r="E272" s="10"/>
    </row>
    <row r="273">
      <c r="B273" s="10"/>
      <c r="C273" s="10"/>
      <c r="D273" s="10"/>
      <c r="E273" s="10"/>
    </row>
    <row r="274">
      <c r="B274" s="10"/>
      <c r="C274" s="10"/>
      <c r="D274" s="10"/>
      <c r="E274" s="10"/>
    </row>
    <row r="275">
      <c r="B275" s="10"/>
      <c r="C275" s="10"/>
      <c r="D275" s="10"/>
      <c r="E275" s="10"/>
    </row>
    <row r="276">
      <c r="B276" s="10"/>
      <c r="C276" s="10"/>
      <c r="D276" s="10"/>
      <c r="E276" s="10"/>
    </row>
    <row r="277">
      <c r="B277" s="10"/>
      <c r="C277" s="10"/>
      <c r="D277" s="10"/>
      <c r="E277" s="10"/>
    </row>
    <row r="278">
      <c r="B278" s="10"/>
      <c r="C278" s="10"/>
      <c r="D278" s="10"/>
      <c r="E278" s="10"/>
    </row>
    <row r="279">
      <c r="B279" s="10"/>
      <c r="C279" s="10"/>
      <c r="D279" s="10"/>
      <c r="E279" s="10"/>
    </row>
    <row r="280">
      <c r="B280" s="10"/>
      <c r="C280" s="10"/>
      <c r="D280" s="10"/>
      <c r="E280" s="10"/>
    </row>
    <row r="281">
      <c r="B281" s="10"/>
      <c r="C281" s="10"/>
      <c r="D281" s="10"/>
      <c r="E281" s="10"/>
    </row>
    <row r="282">
      <c r="B282" s="10"/>
      <c r="C282" s="10"/>
      <c r="D282" s="10"/>
      <c r="E282" s="10"/>
    </row>
    <row r="283">
      <c r="B283" s="10"/>
      <c r="C283" s="10"/>
      <c r="D283" s="10"/>
      <c r="E283" s="10"/>
    </row>
    <row r="284">
      <c r="B284" s="10"/>
      <c r="C284" s="10"/>
      <c r="D284" s="10"/>
      <c r="E284" s="10"/>
    </row>
    <row r="285">
      <c r="B285" s="10"/>
      <c r="C285" s="10"/>
      <c r="D285" s="10"/>
      <c r="E285" s="10"/>
    </row>
    <row r="286">
      <c r="B286" s="10"/>
      <c r="C286" s="10"/>
      <c r="D286" s="10"/>
      <c r="E286" s="10"/>
    </row>
    <row r="287">
      <c r="B287" s="10"/>
      <c r="C287" s="10"/>
      <c r="D287" s="10"/>
      <c r="E287" s="10"/>
    </row>
    <row r="288">
      <c r="B288" s="10"/>
      <c r="C288" s="10"/>
      <c r="D288" s="10"/>
      <c r="E288" s="10"/>
    </row>
    <row r="289">
      <c r="B289" s="10"/>
      <c r="C289" s="10"/>
      <c r="D289" s="10"/>
      <c r="E289" s="10"/>
    </row>
    <row r="290">
      <c r="B290" s="10"/>
      <c r="C290" s="10"/>
      <c r="D290" s="10"/>
      <c r="E290" s="10"/>
    </row>
    <row r="291">
      <c r="B291" s="10"/>
      <c r="C291" s="10"/>
      <c r="D291" s="10"/>
      <c r="E291" s="10"/>
    </row>
    <row r="292">
      <c r="B292" s="10"/>
      <c r="C292" s="10"/>
      <c r="D292" s="10"/>
      <c r="E292" s="10"/>
    </row>
    <row r="293">
      <c r="B293" s="10"/>
      <c r="C293" s="10"/>
      <c r="D293" s="10"/>
      <c r="E293" s="10"/>
    </row>
    <row r="294">
      <c r="B294" s="10"/>
      <c r="C294" s="10"/>
      <c r="D294" s="10"/>
      <c r="E294" s="10"/>
    </row>
    <row r="295">
      <c r="B295" s="10"/>
      <c r="C295" s="10"/>
      <c r="D295" s="10"/>
      <c r="E295" s="10"/>
    </row>
    <row r="296">
      <c r="B296" s="10"/>
      <c r="C296" s="10"/>
      <c r="D296" s="10"/>
      <c r="E296" s="10"/>
    </row>
    <row r="297">
      <c r="B297" s="10"/>
      <c r="C297" s="10"/>
      <c r="D297" s="10"/>
      <c r="E297" s="10"/>
    </row>
    <row r="298">
      <c r="B298" s="10"/>
      <c r="C298" s="10"/>
      <c r="D298" s="10"/>
      <c r="E298" s="10"/>
    </row>
    <row r="299">
      <c r="B299" s="10"/>
      <c r="C299" s="10"/>
      <c r="D299" s="10"/>
      <c r="E299" s="10"/>
    </row>
    <row r="300">
      <c r="B300" s="10"/>
      <c r="C300" s="10"/>
      <c r="D300" s="10"/>
      <c r="E300" s="10"/>
    </row>
    <row r="301">
      <c r="B301" s="10"/>
      <c r="C301" s="10"/>
      <c r="D301" s="10"/>
      <c r="E301" s="10"/>
    </row>
    <row r="302">
      <c r="B302" s="10"/>
      <c r="C302" s="10"/>
      <c r="D302" s="10"/>
      <c r="E302" s="10"/>
    </row>
    <row r="303">
      <c r="B303" s="10"/>
      <c r="C303" s="10"/>
      <c r="D303" s="10"/>
      <c r="E303" s="10"/>
    </row>
    <row r="304">
      <c r="B304" s="10"/>
      <c r="C304" s="10"/>
      <c r="D304" s="10"/>
      <c r="E304" s="10"/>
    </row>
    <row r="305">
      <c r="B305" s="10"/>
      <c r="C305" s="10"/>
      <c r="D305" s="10"/>
      <c r="E305" s="10"/>
    </row>
    <row r="306">
      <c r="B306" s="10"/>
      <c r="C306" s="10"/>
      <c r="D306" s="10"/>
      <c r="E306" s="10"/>
    </row>
    <row r="307">
      <c r="B307" s="10"/>
      <c r="C307" s="10"/>
      <c r="D307" s="10"/>
      <c r="E307" s="10"/>
    </row>
    <row r="308">
      <c r="B308" s="10"/>
      <c r="C308" s="10"/>
      <c r="D308" s="10"/>
      <c r="E308" s="10"/>
    </row>
    <row r="309">
      <c r="B309" s="10"/>
      <c r="C309" s="10"/>
      <c r="D309" s="10"/>
      <c r="E309" s="10"/>
    </row>
    <row r="310">
      <c r="B310" s="10"/>
      <c r="C310" s="10"/>
      <c r="D310" s="10"/>
      <c r="E310" s="10"/>
    </row>
    <row r="311">
      <c r="B311" s="10"/>
      <c r="C311" s="10"/>
      <c r="D311" s="10"/>
      <c r="E311" s="10"/>
    </row>
    <row r="312">
      <c r="B312" s="10"/>
      <c r="C312" s="10"/>
      <c r="D312" s="10"/>
      <c r="E312" s="10"/>
    </row>
    <row r="313">
      <c r="B313" s="10"/>
      <c r="C313" s="10"/>
      <c r="D313" s="10"/>
      <c r="E313" s="10"/>
    </row>
    <row r="314">
      <c r="B314" s="10"/>
      <c r="C314" s="10"/>
      <c r="D314" s="10"/>
      <c r="E314" s="10"/>
    </row>
    <row r="315">
      <c r="B315" s="10"/>
      <c r="C315" s="10"/>
      <c r="D315" s="10"/>
      <c r="E315" s="10"/>
    </row>
    <row r="316">
      <c r="B316" s="10"/>
      <c r="C316" s="10"/>
      <c r="D316" s="10"/>
      <c r="E316" s="10"/>
    </row>
    <row r="317">
      <c r="B317" s="10"/>
      <c r="C317" s="10"/>
      <c r="D317" s="10"/>
      <c r="E317" s="10"/>
    </row>
    <row r="318">
      <c r="B318" s="10"/>
      <c r="C318" s="10"/>
      <c r="D318" s="10"/>
      <c r="E318" s="10"/>
    </row>
    <row r="319">
      <c r="B319" s="10"/>
      <c r="C319" s="10"/>
      <c r="D319" s="10"/>
      <c r="E319" s="10"/>
    </row>
    <row r="320">
      <c r="B320" s="10"/>
      <c r="C320" s="10"/>
      <c r="D320" s="10"/>
      <c r="E320" s="10"/>
    </row>
    <row r="321">
      <c r="B321" s="10"/>
      <c r="C321" s="10"/>
      <c r="D321" s="10"/>
      <c r="E321" s="10"/>
    </row>
    <row r="322">
      <c r="B322" s="10"/>
      <c r="C322" s="10"/>
      <c r="D322" s="10"/>
      <c r="E322" s="10"/>
    </row>
    <row r="323">
      <c r="B323" s="10"/>
      <c r="C323" s="10"/>
      <c r="D323" s="10"/>
      <c r="E323" s="10"/>
    </row>
    <row r="324">
      <c r="B324" s="10"/>
      <c r="C324" s="10"/>
      <c r="D324" s="10"/>
      <c r="E324" s="10"/>
    </row>
    <row r="325">
      <c r="B325" s="10"/>
      <c r="C325" s="10"/>
      <c r="D325" s="10"/>
      <c r="E325" s="10"/>
    </row>
    <row r="326">
      <c r="B326" s="10"/>
      <c r="C326" s="10"/>
      <c r="D326" s="10"/>
      <c r="E326" s="10"/>
    </row>
    <row r="327">
      <c r="B327" s="10"/>
      <c r="C327" s="10"/>
      <c r="D327" s="10"/>
      <c r="E327" s="10"/>
    </row>
    <row r="328">
      <c r="B328" s="10"/>
      <c r="C328" s="10"/>
      <c r="D328" s="10"/>
      <c r="E328" s="10"/>
    </row>
    <row r="329">
      <c r="B329" s="10"/>
      <c r="C329" s="10"/>
      <c r="D329" s="10"/>
      <c r="E329" s="10"/>
    </row>
    <row r="330">
      <c r="B330" s="10"/>
      <c r="C330" s="10"/>
      <c r="D330" s="10"/>
      <c r="E330" s="10"/>
    </row>
    <row r="331">
      <c r="B331" s="10"/>
      <c r="C331" s="10"/>
      <c r="D331" s="10"/>
      <c r="E331" s="10"/>
    </row>
    <row r="332">
      <c r="B332" s="10"/>
      <c r="C332" s="10"/>
      <c r="D332" s="10"/>
      <c r="E332" s="10"/>
    </row>
    <row r="333">
      <c r="B333" s="10"/>
      <c r="C333" s="10"/>
      <c r="D333" s="10"/>
      <c r="E333" s="10"/>
    </row>
    <row r="334">
      <c r="B334" s="10"/>
      <c r="C334" s="10"/>
      <c r="D334" s="10"/>
      <c r="E334" s="10"/>
    </row>
    <row r="335">
      <c r="B335" s="10"/>
      <c r="C335" s="10"/>
      <c r="D335" s="10"/>
      <c r="E335" s="10"/>
    </row>
    <row r="336">
      <c r="B336" s="10"/>
      <c r="C336" s="10"/>
      <c r="D336" s="10"/>
      <c r="E336" s="10"/>
    </row>
    <row r="337">
      <c r="B337" s="10"/>
      <c r="C337" s="10"/>
      <c r="D337" s="10"/>
      <c r="E337" s="10"/>
    </row>
    <row r="338">
      <c r="B338" s="10"/>
      <c r="C338" s="10"/>
      <c r="D338" s="10"/>
      <c r="E338" s="10"/>
    </row>
    <row r="339">
      <c r="B339" s="10"/>
      <c r="C339" s="10"/>
      <c r="D339" s="10"/>
      <c r="E339" s="10"/>
    </row>
    <row r="340">
      <c r="B340" s="10"/>
      <c r="C340" s="10"/>
      <c r="D340" s="10"/>
      <c r="E340" s="10"/>
    </row>
    <row r="341">
      <c r="B341" s="10"/>
      <c r="C341" s="10"/>
      <c r="D341" s="10"/>
      <c r="E341" s="10"/>
    </row>
    <row r="342">
      <c r="B342" s="10"/>
      <c r="C342" s="10"/>
      <c r="D342" s="10"/>
      <c r="E342" s="10"/>
    </row>
    <row r="343">
      <c r="B343" s="10"/>
      <c r="C343" s="10"/>
      <c r="D343" s="10"/>
      <c r="E343" s="10"/>
    </row>
    <row r="344">
      <c r="B344" s="10"/>
      <c r="C344" s="10"/>
      <c r="D344" s="10"/>
      <c r="E344" s="10"/>
    </row>
    <row r="345">
      <c r="B345" s="10"/>
      <c r="C345" s="10"/>
      <c r="D345" s="10"/>
      <c r="E345" s="10"/>
    </row>
    <row r="346">
      <c r="B346" s="10"/>
      <c r="C346" s="10"/>
      <c r="D346" s="10"/>
      <c r="E346" s="10"/>
    </row>
    <row r="347">
      <c r="B347" s="10"/>
      <c r="C347" s="10"/>
      <c r="D347" s="10"/>
      <c r="E347" s="10"/>
    </row>
    <row r="348">
      <c r="B348" s="10"/>
      <c r="C348" s="10"/>
      <c r="D348" s="10"/>
      <c r="E348" s="10"/>
    </row>
    <row r="349">
      <c r="B349" s="10"/>
      <c r="C349" s="10"/>
      <c r="D349" s="10"/>
      <c r="E349" s="10"/>
    </row>
    <row r="350">
      <c r="B350" s="10"/>
      <c r="C350" s="10"/>
      <c r="D350" s="10"/>
      <c r="E350" s="10"/>
    </row>
    <row r="351">
      <c r="B351" s="10"/>
      <c r="C351" s="10"/>
      <c r="D351" s="10"/>
      <c r="E351" s="10"/>
    </row>
    <row r="352">
      <c r="B352" s="10"/>
      <c r="C352" s="10"/>
      <c r="D352" s="10"/>
      <c r="E352" s="10"/>
    </row>
    <row r="353">
      <c r="B353" s="10"/>
      <c r="C353" s="10"/>
      <c r="D353" s="10"/>
      <c r="E353" s="10"/>
    </row>
    <row r="354">
      <c r="B354" s="10"/>
      <c r="C354" s="10"/>
      <c r="D354" s="10"/>
      <c r="E354" s="10"/>
    </row>
    <row r="355">
      <c r="B355" s="10"/>
      <c r="C355" s="10"/>
      <c r="D355" s="10"/>
      <c r="E355" s="10"/>
    </row>
    <row r="356">
      <c r="B356" s="10"/>
      <c r="C356" s="10"/>
      <c r="D356" s="10"/>
      <c r="E356" s="10"/>
    </row>
    <row r="357">
      <c r="B357" s="10"/>
      <c r="C357" s="10"/>
      <c r="D357" s="10"/>
      <c r="E357" s="10"/>
    </row>
    <row r="358">
      <c r="B358" s="10"/>
      <c r="C358" s="10"/>
      <c r="D358" s="10"/>
      <c r="E358" s="10"/>
    </row>
    <row r="359">
      <c r="B359" s="10"/>
      <c r="C359" s="10"/>
      <c r="D359" s="10"/>
      <c r="E359" s="10"/>
    </row>
    <row r="360">
      <c r="B360" s="10"/>
      <c r="C360" s="10"/>
      <c r="D360" s="10"/>
      <c r="E360" s="10"/>
    </row>
    <row r="361">
      <c r="B361" s="10"/>
      <c r="C361" s="10"/>
      <c r="D361" s="10"/>
      <c r="E361" s="10"/>
    </row>
    <row r="362">
      <c r="B362" s="10"/>
      <c r="C362" s="10"/>
      <c r="D362" s="10"/>
      <c r="E362" s="10"/>
    </row>
    <row r="363">
      <c r="B363" s="10"/>
      <c r="C363" s="10"/>
      <c r="D363" s="10"/>
      <c r="E363" s="10"/>
    </row>
    <row r="364">
      <c r="B364" s="10"/>
      <c r="C364" s="10"/>
      <c r="D364" s="10"/>
      <c r="E364" s="10"/>
    </row>
    <row r="365">
      <c r="B365" s="10"/>
      <c r="C365" s="10"/>
      <c r="D365" s="10"/>
      <c r="E365" s="10"/>
    </row>
    <row r="366">
      <c r="B366" s="10"/>
      <c r="C366" s="10"/>
      <c r="D366" s="10"/>
      <c r="E366" s="10"/>
    </row>
    <row r="367">
      <c r="B367" s="10"/>
      <c r="C367" s="10"/>
      <c r="D367" s="10"/>
      <c r="E367" s="10"/>
    </row>
    <row r="368">
      <c r="B368" s="10"/>
      <c r="C368" s="10"/>
      <c r="D368" s="10"/>
      <c r="E368" s="10"/>
    </row>
    <row r="369">
      <c r="B369" s="10"/>
      <c r="C369" s="10"/>
      <c r="D369" s="10"/>
      <c r="E369" s="10"/>
    </row>
    <row r="370">
      <c r="B370" s="10"/>
      <c r="C370" s="10"/>
      <c r="D370" s="10"/>
      <c r="E370" s="10"/>
    </row>
    <row r="371">
      <c r="B371" s="10"/>
      <c r="C371" s="10"/>
      <c r="D371" s="10"/>
      <c r="E371" s="10"/>
    </row>
    <row r="372">
      <c r="B372" s="10"/>
      <c r="C372" s="10"/>
      <c r="D372" s="10"/>
      <c r="E372" s="10"/>
    </row>
    <row r="373">
      <c r="B373" s="10"/>
      <c r="C373" s="10"/>
      <c r="D373" s="10"/>
      <c r="E373" s="10"/>
    </row>
    <row r="374">
      <c r="B374" s="10"/>
      <c r="C374" s="10"/>
      <c r="D374" s="10"/>
      <c r="E374" s="10"/>
    </row>
    <row r="375">
      <c r="B375" s="10"/>
      <c r="C375" s="10"/>
      <c r="D375" s="10"/>
      <c r="E375" s="10"/>
    </row>
    <row r="376">
      <c r="B376" s="10"/>
      <c r="C376" s="10"/>
      <c r="D376" s="10"/>
      <c r="E376" s="10"/>
    </row>
    <row r="377">
      <c r="B377" s="10"/>
      <c r="C377" s="10"/>
      <c r="D377" s="10"/>
      <c r="E377" s="10"/>
    </row>
    <row r="378">
      <c r="B378" s="10"/>
      <c r="C378" s="10"/>
      <c r="D378" s="10"/>
      <c r="E378" s="10"/>
    </row>
    <row r="379">
      <c r="B379" s="10"/>
      <c r="C379" s="10"/>
      <c r="D379" s="10"/>
      <c r="E379" s="10"/>
    </row>
    <row r="380">
      <c r="B380" s="10"/>
      <c r="C380" s="10"/>
      <c r="D380" s="10"/>
      <c r="E380" s="10"/>
    </row>
    <row r="381">
      <c r="B381" s="10"/>
      <c r="C381" s="10"/>
      <c r="D381" s="10"/>
      <c r="E381" s="10"/>
    </row>
    <row r="382">
      <c r="B382" s="10"/>
      <c r="C382" s="10"/>
      <c r="D382" s="10"/>
      <c r="E382" s="10"/>
    </row>
    <row r="383">
      <c r="B383" s="10"/>
      <c r="C383" s="10"/>
      <c r="D383" s="10"/>
      <c r="E383" s="10"/>
    </row>
    <row r="384">
      <c r="B384" s="10"/>
      <c r="C384" s="10"/>
      <c r="D384" s="10"/>
      <c r="E384" s="10"/>
    </row>
    <row r="385">
      <c r="B385" s="10"/>
      <c r="C385" s="10"/>
      <c r="D385" s="10"/>
      <c r="E385" s="10"/>
    </row>
    <row r="386">
      <c r="B386" s="10"/>
      <c r="C386" s="10"/>
      <c r="D386" s="10"/>
      <c r="E386" s="10"/>
    </row>
    <row r="387">
      <c r="B387" s="10"/>
      <c r="C387" s="10"/>
      <c r="D387" s="10"/>
      <c r="E387" s="10"/>
    </row>
    <row r="388">
      <c r="B388" s="10"/>
      <c r="C388" s="10"/>
      <c r="D388" s="10"/>
      <c r="E388" s="10"/>
    </row>
    <row r="389">
      <c r="B389" s="10"/>
      <c r="C389" s="10"/>
      <c r="D389" s="10"/>
      <c r="E389" s="10"/>
    </row>
    <row r="390">
      <c r="B390" s="10"/>
      <c r="C390" s="10"/>
      <c r="D390" s="10"/>
      <c r="E390" s="10"/>
    </row>
    <row r="391">
      <c r="B391" s="10"/>
      <c r="C391" s="10"/>
      <c r="D391" s="10"/>
      <c r="E391" s="10"/>
    </row>
    <row r="392">
      <c r="B392" s="10"/>
      <c r="C392" s="10"/>
      <c r="D392" s="10"/>
      <c r="E392" s="10"/>
    </row>
    <row r="393">
      <c r="B393" s="10"/>
      <c r="C393" s="10"/>
      <c r="D393" s="10"/>
      <c r="E393" s="10"/>
    </row>
    <row r="394">
      <c r="B394" s="10"/>
      <c r="C394" s="10"/>
      <c r="D394" s="10"/>
      <c r="E394" s="10"/>
    </row>
    <row r="395">
      <c r="B395" s="10"/>
      <c r="C395" s="10"/>
      <c r="D395" s="10"/>
      <c r="E395" s="10"/>
    </row>
    <row r="396">
      <c r="B396" s="10"/>
      <c r="C396" s="10"/>
      <c r="D396" s="10"/>
      <c r="E396" s="10"/>
    </row>
    <row r="397">
      <c r="B397" s="10"/>
      <c r="C397" s="10"/>
      <c r="D397" s="10"/>
      <c r="E397" s="10"/>
    </row>
    <row r="398">
      <c r="B398" s="10"/>
      <c r="C398" s="10"/>
      <c r="D398" s="10"/>
      <c r="E398" s="10"/>
    </row>
    <row r="399">
      <c r="B399" s="10"/>
      <c r="C399" s="10"/>
      <c r="D399" s="10"/>
      <c r="E399" s="10"/>
    </row>
    <row r="400">
      <c r="B400" s="10"/>
      <c r="C400" s="10"/>
      <c r="D400" s="10"/>
      <c r="E400" s="10"/>
    </row>
    <row r="401">
      <c r="B401" s="10"/>
      <c r="C401" s="10"/>
      <c r="D401" s="10"/>
      <c r="E401" s="10"/>
    </row>
    <row r="402">
      <c r="B402" s="10"/>
      <c r="C402" s="10"/>
      <c r="D402" s="10"/>
      <c r="E402" s="10"/>
    </row>
    <row r="403">
      <c r="B403" s="10"/>
      <c r="C403" s="10"/>
      <c r="D403" s="10"/>
      <c r="E403" s="10"/>
    </row>
    <row r="404">
      <c r="B404" s="10"/>
      <c r="C404" s="10"/>
      <c r="D404" s="10"/>
      <c r="E404" s="10"/>
    </row>
    <row r="405">
      <c r="B405" s="10"/>
      <c r="C405" s="10"/>
      <c r="D405" s="10"/>
      <c r="E405" s="10"/>
    </row>
    <row r="406">
      <c r="B406" s="10"/>
      <c r="C406" s="10"/>
      <c r="D406" s="10"/>
      <c r="E406" s="10"/>
    </row>
    <row r="407">
      <c r="B407" s="10"/>
      <c r="C407" s="10"/>
      <c r="D407" s="10"/>
      <c r="E407" s="10"/>
    </row>
    <row r="408">
      <c r="B408" s="10"/>
      <c r="C408" s="10"/>
      <c r="D408" s="10"/>
      <c r="E408" s="10"/>
    </row>
    <row r="409">
      <c r="B409" s="10"/>
      <c r="C409" s="10"/>
      <c r="D409" s="10"/>
      <c r="E409" s="10"/>
    </row>
    <row r="410">
      <c r="B410" s="10"/>
      <c r="C410" s="10"/>
      <c r="D410" s="10"/>
      <c r="E410" s="10"/>
    </row>
    <row r="411">
      <c r="B411" s="10"/>
      <c r="C411" s="10"/>
      <c r="D411" s="10"/>
      <c r="E411" s="10"/>
    </row>
    <row r="412">
      <c r="B412" s="10"/>
      <c r="C412" s="10"/>
      <c r="D412" s="10"/>
      <c r="E412" s="10"/>
    </row>
    <row r="413">
      <c r="B413" s="10"/>
      <c r="C413" s="10"/>
      <c r="D413" s="10"/>
      <c r="E413" s="10"/>
    </row>
    <row r="414">
      <c r="B414" s="10"/>
      <c r="C414" s="10"/>
      <c r="D414" s="10"/>
      <c r="E414" s="10"/>
    </row>
    <row r="415">
      <c r="B415" s="10"/>
      <c r="C415" s="10"/>
      <c r="D415" s="10"/>
      <c r="E415" s="10"/>
    </row>
    <row r="416">
      <c r="B416" s="10"/>
      <c r="C416" s="10"/>
      <c r="D416" s="10"/>
      <c r="E416" s="10"/>
    </row>
    <row r="417">
      <c r="B417" s="10"/>
      <c r="C417" s="10"/>
      <c r="D417" s="10"/>
      <c r="E417" s="10"/>
    </row>
    <row r="418">
      <c r="B418" s="10"/>
      <c r="C418" s="10"/>
      <c r="D418" s="10"/>
      <c r="E418" s="10"/>
    </row>
    <row r="419">
      <c r="B419" s="10"/>
      <c r="C419" s="10"/>
      <c r="D419" s="10"/>
      <c r="E419" s="10"/>
    </row>
    <row r="420">
      <c r="B420" s="10"/>
      <c r="C420" s="10"/>
      <c r="D420" s="10"/>
      <c r="E420" s="10"/>
    </row>
    <row r="421">
      <c r="B421" s="10"/>
      <c r="C421" s="10"/>
      <c r="D421" s="10"/>
      <c r="E421" s="10"/>
    </row>
    <row r="422">
      <c r="B422" s="10"/>
      <c r="C422" s="10"/>
      <c r="D422" s="10"/>
      <c r="E422" s="10"/>
    </row>
    <row r="423">
      <c r="B423" s="10"/>
      <c r="C423" s="10"/>
      <c r="D423" s="10"/>
      <c r="E423" s="10"/>
    </row>
    <row r="424">
      <c r="B424" s="10"/>
      <c r="C424" s="10"/>
      <c r="D424" s="10"/>
      <c r="E424" s="10"/>
    </row>
    <row r="425">
      <c r="B425" s="10"/>
      <c r="C425" s="10"/>
      <c r="D425" s="10"/>
      <c r="E425" s="10"/>
    </row>
    <row r="426">
      <c r="B426" s="10"/>
      <c r="C426" s="10"/>
      <c r="D426" s="10"/>
      <c r="E426" s="10"/>
    </row>
    <row r="427">
      <c r="B427" s="10"/>
      <c r="C427" s="10"/>
      <c r="D427" s="10"/>
      <c r="E427" s="10"/>
    </row>
    <row r="428">
      <c r="B428" s="10"/>
      <c r="C428" s="10"/>
      <c r="D428" s="10"/>
      <c r="E428" s="10"/>
    </row>
    <row r="429">
      <c r="B429" s="10"/>
      <c r="C429" s="10"/>
      <c r="D429" s="10"/>
      <c r="E429" s="10"/>
    </row>
    <row r="430">
      <c r="B430" s="10"/>
      <c r="C430" s="10"/>
      <c r="D430" s="10"/>
      <c r="E430" s="10"/>
    </row>
    <row r="431">
      <c r="B431" s="10"/>
      <c r="C431" s="10"/>
      <c r="D431" s="10"/>
      <c r="E431" s="10"/>
    </row>
    <row r="432">
      <c r="B432" s="10"/>
      <c r="C432" s="10"/>
      <c r="D432" s="10"/>
      <c r="E432" s="10"/>
    </row>
    <row r="433">
      <c r="B433" s="10"/>
      <c r="C433" s="10"/>
      <c r="D433" s="10"/>
      <c r="E433" s="10"/>
    </row>
    <row r="434">
      <c r="B434" s="10"/>
      <c r="C434" s="10"/>
      <c r="D434" s="10"/>
      <c r="E434" s="10"/>
    </row>
    <row r="435">
      <c r="B435" s="10"/>
      <c r="C435" s="10"/>
      <c r="D435" s="10"/>
      <c r="E435" s="10"/>
    </row>
    <row r="436">
      <c r="B436" s="10"/>
      <c r="C436" s="10"/>
      <c r="D436" s="10"/>
      <c r="E436" s="10"/>
    </row>
    <row r="437">
      <c r="B437" s="10"/>
      <c r="C437" s="10"/>
      <c r="D437" s="10"/>
      <c r="E437" s="10"/>
    </row>
    <row r="438">
      <c r="B438" s="10"/>
      <c r="C438" s="10"/>
      <c r="D438" s="10"/>
      <c r="E438" s="10"/>
    </row>
    <row r="439">
      <c r="B439" s="10"/>
      <c r="C439" s="10"/>
      <c r="D439" s="10"/>
      <c r="E439" s="10"/>
    </row>
    <row r="440">
      <c r="B440" s="10"/>
      <c r="C440" s="10"/>
      <c r="D440" s="10"/>
      <c r="E440" s="10"/>
    </row>
    <row r="441">
      <c r="B441" s="10"/>
      <c r="C441" s="10"/>
      <c r="D441" s="10"/>
      <c r="E441" s="10"/>
    </row>
    <row r="442">
      <c r="B442" s="10"/>
      <c r="C442" s="10"/>
      <c r="D442" s="10"/>
      <c r="E442" s="10"/>
    </row>
    <row r="443">
      <c r="B443" s="10"/>
      <c r="C443" s="10"/>
      <c r="D443" s="10"/>
      <c r="E443" s="10"/>
    </row>
    <row r="444">
      <c r="B444" s="10"/>
      <c r="C444" s="10"/>
      <c r="D444" s="10"/>
      <c r="E444" s="10"/>
    </row>
    <row r="445">
      <c r="B445" s="10"/>
      <c r="C445" s="10"/>
      <c r="D445" s="10"/>
      <c r="E445" s="10"/>
    </row>
    <row r="446">
      <c r="B446" s="10"/>
      <c r="C446" s="10"/>
      <c r="D446" s="10"/>
      <c r="E446" s="10"/>
    </row>
    <row r="447">
      <c r="B447" s="10"/>
      <c r="C447" s="10"/>
      <c r="D447" s="10"/>
      <c r="E447" s="10"/>
    </row>
    <row r="448">
      <c r="B448" s="10"/>
      <c r="C448" s="10"/>
      <c r="D448" s="10"/>
      <c r="E448" s="10"/>
    </row>
    <row r="449">
      <c r="B449" s="10"/>
      <c r="C449" s="10"/>
      <c r="D449" s="10"/>
      <c r="E449" s="10"/>
    </row>
    <row r="450">
      <c r="B450" s="10"/>
      <c r="C450" s="10"/>
      <c r="D450" s="10"/>
      <c r="E450" s="10"/>
    </row>
    <row r="451">
      <c r="B451" s="10"/>
      <c r="C451" s="10"/>
      <c r="D451" s="10"/>
      <c r="E451" s="10"/>
    </row>
    <row r="452">
      <c r="B452" s="10"/>
      <c r="C452" s="10"/>
      <c r="D452" s="10"/>
      <c r="E452" s="10"/>
    </row>
    <row r="453">
      <c r="B453" s="10"/>
      <c r="C453" s="10"/>
      <c r="D453" s="10"/>
      <c r="E453" s="10"/>
    </row>
    <row r="454">
      <c r="B454" s="10"/>
      <c r="C454" s="10"/>
      <c r="D454" s="10"/>
      <c r="E454" s="10"/>
    </row>
    <row r="455">
      <c r="B455" s="10"/>
      <c r="C455" s="10"/>
      <c r="D455" s="10"/>
      <c r="E455" s="10"/>
    </row>
    <row r="456">
      <c r="B456" s="10"/>
      <c r="C456" s="10"/>
      <c r="D456" s="10"/>
      <c r="E456" s="10"/>
    </row>
    <row r="457">
      <c r="B457" s="10"/>
      <c r="C457" s="10"/>
      <c r="D457" s="10"/>
      <c r="E457" s="10"/>
    </row>
    <row r="458">
      <c r="B458" s="10"/>
      <c r="C458" s="10"/>
      <c r="D458" s="10"/>
      <c r="E458" s="10"/>
    </row>
    <row r="459">
      <c r="B459" s="10"/>
      <c r="C459" s="10"/>
      <c r="D459" s="10"/>
      <c r="E459" s="10"/>
    </row>
    <row r="460">
      <c r="B460" s="10"/>
      <c r="C460" s="10"/>
      <c r="D460" s="10"/>
      <c r="E460" s="10"/>
    </row>
    <row r="461">
      <c r="B461" s="10"/>
      <c r="C461" s="10"/>
      <c r="D461" s="10"/>
      <c r="E461" s="10"/>
    </row>
    <row r="462">
      <c r="B462" s="10"/>
      <c r="C462" s="10"/>
      <c r="D462" s="10"/>
      <c r="E462" s="10"/>
    </row>
    <row r="463">
      <c r="B463" s="10"/>
      <c r="C463" s="10"/>
      <c r="D463" s="10"/>
      <c r="E463" s="10"/>
    </row>
    <row r="464">
      <c r="B464" s="10"/>
      <c r="C464" s="10"/>
      <c r="D464" s="10"/>
      <c r="E464" s="10"/>
    </row>
    <row r="465">
      <c r="B465" s="10"/>
      <c r="C465" s="10"/>
      <c r="D465" s="10"/>
      <c r="E465" s="10"/>
    </row>
    <row r="466">
      <c r="B466" s="10"/>
      <c r="C466" s="10"/>
      <c r="D466" s="10"/>
      <c r="E466" s="10"/>
    </row>
    <row r="467">
      <c r="B467" s="10"/>
      <c r="C467" s="10"/>
      <c r="D467" s="10"/>
      <c r="E467" s="10"/>
    </row>
    <row r="468">
      <c r="B468" s="10"/>
      <c r="C468" s="10"/>
      <c r="D468" s="10"/>
      <c r="E468" s="10"/>
    </row>
    <row r="469">
      <c r="B469" s="10"/>
      <c r="C469" s="10"/>
      <c r="D469" s="10"/>
      <c r="E469" s="10"/>
    </row>
    <row r="470">
      <c r="B470" s="10"/>
      <c r="C470" s="10"/>
      <c r="D470" s="10"/>
      <c r="E470" s="10"/>
    </row>
    <row r="471">
      <c r="B471" s="10"/>
      <c r="C471" s="10"/>
      <c r="D471" s="10"/>
      <c r="E471" s="10"/>
    </row>
    <row r="472">
      <c r="B472" s="10"/>
      <c r="C472" s="10"/>
      <c r="D472" s="10"/>
      <c r="E472" s="10"/>
    </row>
    <row r="473">
      <c r="B473" s="10"/>
      <c r="C473" s="10"/>
      <c r="D473" s="10"/>
      <c r="E473" s="10"/>
    </row>
    <row r="474">
      <c r="B474" s="10"/>
      <c r="C474" s="10"/>
      <c r="D474" s="10"/>
      <c r="E474" s="10"/>
    </row>
    <row r="475">
      <c r="B475" s="10"/>
      <c r="C475" s="10"/>
      <c r="D475" s="10"/>
      <c r="E475" s="10"/>
    </row>
    <row r="476">
      <c r="B476" s="10"/>
      <c r="C476" s="10"/>
      <c r="D476" s="10"/>
      <c r="E476" s="10"/>
    </row>
    <row r="477">
      <c r="B477" s="10"/>
      <c r="C477" s="10"/>
      <c r="D477" s="10"/>
      <c r="E477" s="10"/>
    </row>
    <row r="478">
      <c r="B478" s="10"/>
      <c r="C478" s="10"/>
      <c r="D478" s="10"/>
      <c r="E478" s="10"/>
    </row>
    <row r="479">
      <c r="B479" s="10"/>
      <c r="C479" s="10"/>
      <c r="D479" s="10"/>
      <c r="E479" s="10"/>
    </row>
    <row r="480">
      <c r="B480" s="10"/>
      <c r="C480" s="10"/>
      <c r="D480" s="10"/>
      <c r="E480" s="10"/>
    </row>
    <row r="481">
      <c r="B481" s="10"/>
      <c r="C481" s="10"/>
      <c r="D481" s="10"/>
      <c r="E481" s="10"/>
    </row>
    <row r="482">
      <c r="B482" s="10"/>
      <c r="C482" s="10"/>
      <c r="D482" s="10"/>
      <c r="E482" s="10"/>
    </row>
    <row r="483">
      <c r="B483" s="10"/>
      <c r="C483" s="10"/>
      <c r="D483" s="10"/>
      <c r="E483" s="10"/>
    </row>
    <row r="484">
      <c r="B484" s="10"/>
      <c r="C484" s="10"/>
      <c r="D484" s="10"/>
      <c r="E484" s="10"/>
    </row>
    <row r="485">
      <c r="B485" s="10"/>
      <c r="C485" s="10"/>
      <c r="D485" s="10"/>
      <c r="E485" s="10"/>
    </row>
    <row r="486">
      <c r="B486" s="10"/>
      <c r="C486" s="10"/>
      <c r="D486" s="10"/>
      <c r="E486" s="10"/>
    </row>
    <row r="487">
      <c r="B487" s="10"/>
      <c r="C487" s="10"/>
      <c r="D487" s="10"/>
      <c r="E487" s="10"/>
    </row>
    <row r="488">
      <c r="B488" s="10"/>
      <c r="C488" s="10"/>
      <c r="D488" s="10"/>
      <c r="E488" s="10"/>
    </row>
    <row r="489">
      <c r="B489" s="10"/>
      <c r="C489" s="10"/>
      <c r="D489" s="10"/>
      <c r="E489" s="10"/>
    </row>
    <row r="490">
      <c r="B490" s="10"/>
      <c r="C490" s="10"/>
      <c r="D490" s="10"/>
      <c r="E490" s="10"/>
    </row>
    <row r="491">
      <c r="B491" s="10"/>
      <c r="C491" s="10"/>
      <c r="D491" s="10"/>
      <c r="E491" s="10"/>
    </row>
    <row r="492">
      <c r="B492" s="10"/>
      <c r="C492" s="10"/>
      <c r="D492" s="10"/>
      <c r="E492" s="10"/>
    </row>
    <row r="493">
      <c r="B493" s="10"/>
      <c r="C493" s="10"/>
      <c r="D493" s="10"/>
      <c r="E493" s="10"/>
    </row>
    <row r="494">
      <c r="B494" s="10"/>
      <c r="C494" s="10"/>
      <c r="D494" s="10"/>
      <c r="E494" s="10"/>
    </row>
    <row r="495">
      <c r="B495" s="10"/>
      <c r="C495" s="10"/>
      <c r="D495" s="10"/>
      <c r="E495" s="10"/>
    </row>
    <row r="496">
      <c r="B496" s="10"/>
      <c r="C496" s="10"/>
      <c r="D496" s="10"/>
      <c r="E496" s="10"/>
    </row>
    <row r="497">
      <c r="B497" s="10"/>
      <c r="C497" s="10"/>
      <c r="D497" s="10"/>
      <c r="E497" s="10"/>
    </row>
    <row r="498">
      <c r="B498" s="10"/>
      <c r="C498" s="10"/>
      <c r="D498" s="10"/>
      <c r="E498" s="10"/>
    </row>
    <row r="499">
      <c r="B499" s="10"/>
      <c r="C499" s="10"/>
      <c r="D499" s="10"/>
      <c r="E499" s="10"/>
    </row>
    <row r="500">
      <c r="B500" s="10"/>
      <c r="C500" s="10"/>
      <c r="D500" s="10"/>
      <c r="E500" s="10"/>
    </row>
    <row r="501">
      <c r="B501" s="10"/>
      <c r="C501" s="10"/>
      <c r="D501" s="10"/>
      <c r="E501" s="10"/>
    </row>
    <row r="502">
      <c r="B502" s="10"/>
      <c r="C502" s="10"/>
      <c r="D502" s="10"/>
      <c r="E502" s="10"/>
    </row>
    <row r="503">
      <c r="B503" s="10"/>
      <c r="C503" s="10"/>
      <c r="D503" s="10"/>
      <c r="E503" s="10"/>
    </row>
    <row r="504">
      <c r="B504" s="10"/>
      <c r="C504" s="10"/>
      <c r="D504" s="10"/>
      <c r="E504" s="10"/>
    </row>
    <row r="505">
      <c r="B505" s="10"/>
      <c r="C505" s="10"/>
      <c r="D505" s="10"/>
      <c r="E505" s="10"/>
    </row>
    <row r="506">
      <c r="B506" s="10"/>
      <c r="C506" s="10"/>
      <c r="D506" s="10"/>
      <c r="E506" s="10"/>
    </row>
    <row r="507">
      <c r="B507" s="10"/>
      <c r="C507" s="10"/>
      <c r="D507" s="10"/>
      <c r="E507" s="10"/>
    </row>
    <row r="508">
      <c r="B508" s="10"/>
      <c r="C508" s="10"/>
      <c r="D508" s="10"/>
      <c r="E508" s="10"/>
    </row>
    <row r="509">
      <c r="B509" s="10"/>
      <c r="C509" s="10"/>
      <c r="D509" s="10"/>
      <c r="E509" s="10"/>
    </row>
    <row r="510">
      <c r="B510" s="10"/>
      <c r="C510" s="10"/>
      <c r="D510" s="10"/>
      <c r="E510" s="10"/>
    </row>
    <row r="511">
      <c r="B511" s="10"/>
      <c r="C511" s="10"/>
      <c r="D511" s="10"/>
      <c r="E511" s="10"/>
    </row>
    <row r="512">
      <c r="B512" s="10"/>
      <c r="C512" s="10"/>
      <c r="D512" s="10"/>
      <c r="E512" s="10"/>
    </row>
    <row r="513">
      <c r="B513" s="10"/>
      <c r="C513" s="10"/>
      <c r="D513" s="10"/>
      <c r="E513" s="10"/>
    </row>
    <row r="514">
      <c r="B514" s="10"/>
      <c r="C514" s="10"/>
      <c r="D514" s="10"/>
      <c r="E514" s="10"/>
    </row>
    <row r="515">
      <c r="B515" s="10"/>
      <c r="C515" s="10"/>
      <c r="D515" s="10"/>
      <c r="E515" s="10"/>
    </row>
    <row r="516">
      <c r="B516" s="10"/>
      <c r="C516" s="10"/>
      <c r="D516" s="10"/>
      <c r="E516" s="10"/>
    </row>
    <row r="517">
      <c r="B517" s="10"/>
      <c r="C517" s="10"/>
      <c r="D517" s="10"/>
      <c r="E517" s="10"/>
    </row>
    <row r="518">
      <c r="B518" s="10"/>
      <c r="C518" s="10"/>
      <c r="D518" s="10"/>
      <c r="E518" s="10"/>
    </row>
    <row r="519">
      <c r="B519" s="10"/>
      <c r="C519" s="10"/>
      <c r="D519" s="10"/>
      <c r="E519" s="10"/>
    </row>
    <row r="520">
      <c r="B520" s="10"/>
      <c r="C520" s="10"/>
      <c r="D520" s="10"/>
      <c r="E520" s="10"/>
    </row>
    <row r="521">
      <c r="B521" s="10"/>
      <c r="C521" s="10"/>
      <c r="D521" s="10"/>
      <c r="E521" s="10"/>
    </row>
    <row r="522">
      <c r="B522" s="10"/>
      <c r="C522" s="10"/>
      <c r="D522" s="10"/>
      <c r="E522" s="10"/>
    </row>
    <row r="523">
      <c r="B523" s="10"/>
      <c r="C523" s="10"/>
      <c r="D523" s="10"/>
      <c r="E523" s="10"/>
    </row>
    <row r="524">
      <c r="B524" s="10"/>
      <c r="C524" s="10"/>
      <c r="D524" s="10"/>
      <c r="E524" s="10"/>
    </row>
    <row r="525">
      <c r="B525" s="10"/>
      <c r="C525" s="10"/>
      <c r="D525" s="10"/>
      <c r="E525" s="10"/>
    </row>
    <row r="526">
      <c r="B526" s="10"/>
      <c r="C526" s="10"/>
      <c r="D526" s="10"/>
      <c r="E526" s="10"/>
    </row>
    <row r="527">
      <c r="B527" s="10"/>
      <c r="C527" s="10"/>
      <c r="D527" s="10"/>
      <c r="E527" s="10"/>
    </row>
    <row r="528">
      <c r="B528" s="10"/>
      <c r="C528" s="10"/>
      <c r="D528" s="10"/>
      <c r="E528" s="10"/>
    </row>
    <row r="529">
      <c r="B529" s="10"/>
      <c r="C529" s="10"/>
      <c r="D529" s="10"/>
      <c r="E529" s="10"/>
    </row>
    <row r="530">
      <c r="B530" s="10"/>
      <c r="C530" s="10"/>
      <c r="D530" s="10"/>
      <c r="E530" s="10"/>
    </row>
    <row r="531">
      <c r="B531" s="10"/>
      <c r="C531" s="10"/>
      <c r="D531" s="10"/>
      <c r="E531" s="10"/>
    </row>
    <row r="532">
      <c r="B532" s="10"/>
      <c r="C532" s="10"/>
      <c r="D532" s="10"/>
      <c r="E532" s="10"/>
    </row>
    <row r="533">
      <c r="B533" s="10"/>
      <c r="C533" s="10"/>
      <c r="D533" s="10"/>
      <c r="E533" s="10"/>
    </row>
    <row r="534">
      <c r="B534" s="10"/>
      <c r="C534" s="10"/>
      <c r="D534" s="10"/>
      <c r="E534" s="10"/>
    </row>
    <row r="535">
      <c r="B535" s="10"/>
      <c r="C535" s="10"/>
      <c r="D535" s="10"/>
      <c r="E535" s="10"/>
    </row>
    <row r="536">
      <c r="B536" s="10"/>
      <c r="C536" s="10"/>
      <c r="D536" s="10"/>
      <c r="E536" s="10"/>
    </row>
    <row r="537">
      <c r="B537" s="10"/>
      <c r="C537" s="10"/>
      <c r="D537" s="10"/>
      <c r="E537" s="10"/>
    </row>
    <row r="538">
      <c r="B538" s="10"/>
      <c r="C538" s="10"/>
      <c r="D538" s="10"/>
      <c r="E538" s="10"/>
    </row>
    <row r="539">
      <c r="B539" s="10"/>
      <c r="C539" s="10"/>
      <c r="D539" s="10"/>
      <c r="E539" s="10"/>
    </row>
    <row r="540">
      <c r="B540" s="10"/>
      <c r="C540" s="10"/>
      <c r="D540" s="10"/>
      <c r="E540" s="10"/>
    </row>
    <row r="541">
      <c r="B541" s="10"/>
      <c r="C541" s="10"/>
      <c r="D541" s="10"/>
      <c r="E541" s="10"/>
    </row>
    <row r="542">
      <c r="B542" s="10"/>
      <c r="C542" s="10"/>
      <c r="D542" s="10"/>
      <c r="E542" s="10"/>
    </row>
    <row r="543">
      <c r="B543" s="10"/>
      <c r="C543" s="10"/>
      <c r="D543" s="10"/>
      <c r="E543" s="10"/>
    </row>
    <row r="544">
      <c r="B544" s="10"/>
      <c r="C544" s="10"/>
      <c r="D544" s="10"/>
      <c r="E544" s="10"/>
    </row>
    <row r="545">
      <c r="B545" s="10"/>
      <c r="C545" s="10"/>
      <c r="D545" s="10"/>
      <c r="E545" s="10"/>
    </row>
    <row r="546">
      <c r="B546" s="10"/>
      <c r="C546" s="10"/>
      <c r="D546" s="10"/>
      <c r="E546" s="10"/>
    </row>
    <row r="547">
      <c r="B547" s="10"/>
      <c r="C547" s="10"/>
      <c r="D547" s="10"/>
      <c r="E547" s="10"/>
    </row>
    <row r="548">
      <c r="B548" s="10"/>
      <c r="C548" s="10"/>
      <c r="D548" s="10"/>
      <c r="E548" s="10"/>
    </row>
    <row r="549">
      <c r="B549" s="10"/>
      <c r="C549" s="10"/>
      <c r="D549" s="10"/>
      <c r="E549" s="10"/>
    </row>
    <row r="550">
      <c r="B550" s="10"/>
      <c r="C550" s="10"/>
      <c r="D550" s="10"/>
      <c r="E550" s="10"/>
    </row>
    <row r="551">
      <c r="B551" s="10"/>
      <c r="C551" s="10"/>
      <c r="D551" s="10"/>
      <c r="E551" s="10"/>
    </row>
    <row r="552">
      <c r="B552" s="10"/>
      <c r="C552" s="10"/>
      <c r="D552" s="10"/>
      <c r="E552" s="10"/>
    </row>
    <row r="553">
      <c r="B553" s="10"/>
      <c r="C553" s="10"/>
      <c r="D553" s="10"/>
      <c r="E553" s="10"/>
    </row>
    <row r="554">
      <c r="B554" s="10"/>
      <c r="C554" s="10"/>
      <c r="D554" s="10"/>
      <c r="E554" s="10"/>
    </row>
    <row r="555">
      <c r="B555" s="10"/>
      <c r="C555" s="10"/>
      <c r="D555" s="10"/>
      <c r="E555" s="10"/>
    </row>
    <row r="556">
      <c r="B556" s="10"/>
      <c r="C556" s="10"/>
      <c r="D556" s="10"/>
      <c r="E556" s="10"/>
    </row>
    <row r="557">
      <c r="B557" s="10"/>
      <c r="C557" s="10"/>
      <c r="D557" s="10"/>
      <c r="E557" s="10"/>
    </row>
    <row r="558">
      <c r="B558" s="10"/>
      <c r="C558" s="10"/>
      <c r="D558" s="10"/>
      <c r="E558" s="10"/>
    </row>
    <row r="559">
      <c r="B559" s="10"/>
      <c r="C559" s="10"/>
      <c r="D559" s="10"/>
      <c r="E559" s="10"/>
    </row>
    <row r="560">
      <c r="B560" s="10"/>
      <c r="C560" s="10"/>
      <c r="D560" s="10"/>
      <c r="E560" s="10"/>
    </row>
    <row r="561">
      <c r="B561" s="10"/>
      <c r="C561" s="10"/>
      <c r="D561" s="10"/>
      <c r="E561" s="10"/>
    </row>
    <row r="562">
      <c r="B562" s="10"/>
      <c r="C562" s="10"/>
      <c r="D562" s="10"/>
      <c r="E562" s="10"/>
    </row>
    <row r="563">
      <c r="B563" s="10"/>
      <c r="C563" s="10"/>
      <c r="D563" s="10"/>
      <c r="E563" s="10"/>
    </row>
    <row r="564">
      <c r="B564" s="10"/>
      <c r="C564" s="10"/>
      <c r="D564" s="10"/>
      <c r="E564" s="10"/>
    </row>
    <row r="565">
      <c r="B565" s="10"/>
      <c r="C565" s="10"/>
      <c r="D565" s="10"/>
      <c r="E565" s="10"/>
    </row>
    <row r="566">
      <c r="B566" s="10"/>
      <c r="C566" s="10"/>
      <c r="D566" s="10"/>
      <c r="E566" s="10"/>
    </row>
    <row r="567">
      <c r="B567" s="10"/>
      <c r="C567" s="10"/>
      <c r="D567" s="10"/>
      <c r="E567" s="10"/>
    </row>
    <row r="568">
      <c r="B568" s="10"/>
      <c r="C568" s="10"/>
      <c r="D568" s="10"/>
      <c r="E568" s="10"/>
    </row>
    <row r="569">
      <c r="B569" s="10"/>
      <c r="C569" s="10"/>
      <c r="D569" s="10"/>
      <c r="E569" s="10"/>
    </row>
    <row r="570">
      <c r="B570" s="10"/>
      <c r="C570" s="10"/>
      <c r="D570" s="10"/>
      <c r="E570" s="10"/>
    </row>
    <row r="571">
      <c r="B571" s="10"/>
      <c r="C571" s="10"/>
      <c r="D571" s="10"/>
      <c r="E571" s="10"/>
    </row>
    <row r="572">
      <c r="B572" s="10"/>
      <c r="C572" s="10"/>
      <c r="D572" s="10"/>
      <c r="E572" s="10"/>
    </row>
    <row r="573">
      <c r="B573" s="10"/>
      <c r="C573" s="10"/>
      <c r="D573" s="10"/>
      <c r="E573" s="10"/>
    </row>
    <row r="574">
      <c r="B574" s="10"/>
      <c r="C574" s="10"/>
      <c r="D574" s="10"/>
      <c r="E574" s="10"/>
    </row>
    <row r="575">
      <c r="B575" s="10"/>
      <c r="C575" s="10"/>
      <c r="D575" s="10"/>
      <c r="E575" s="10"/>
    </row>
    <row r="576">
      <c r="B576" s="10"/>
      <c r="C576" s="10"/>
      <c r="D576" s="10"/>
      <c r="E576" s="10"/>
    </row>
    <row r="577">
      <c r="B577" s="10"/>
      <c r="C577" s="10"/>
      <c r="D577" s="10"/>
      <c r="E577" s="10"/>
    </row>
    <row r="578">
      <c r="B578" s="10"/>
      <c r="C578" s="10"/>
      <c r="D578" s="10"/>
      <c r="E578" s="10"/>
    </row>
    <row r="579">
      <c r="B579" s="10"/>
      <c r="C579" s="10"/>
      <c r="D579" s="10"/>
      <c r="E579" s="10"/>
    </row>
    <row r="580">
      <c r="B580" s="10"/>
      <c r="C580" s="10"/>
      <c r="D580" s="10"/>
      <c r="E580" s="10"/>
    </row>
    <row r="581">
      <c r="B581" s="10"/>
      <c r="C581" s="10"/>
      <c r="D581" s="10"/>
      <c r="E581" s="10"/>
    </row>
    <row r="582">
      <c r="B582" s="10"/>
      <c r="C582" s="10"/>
      <c r="D582" s="10"/>
      <c r="E582" s="10"/>
    </row>
    <row r="583">
      <c r="B583" s="10"/>
      <c r="C583" s="10"/>
      <c r="D583" s="10"/>
      <c r="E583" s="10"/>
    </row>
    <row r="584">
      <c r="B584" s="10"/>
      <c r="C584" s="10"/>
      <c r="D584" s="10"/>
      <c r="E584" s="10"/>
    </row>
    <row r="585">
      <c r="B585" s="10"/>
      <c r="C585" s="10"/>
      <c r="D585" s="10"/>
      <c r="E585" s="10"/>
    </row>
    <row r="586">
      <c r="B586" s="10"/>
      <c r="C586" s="10"/>
      <c r="D586" s="10"/>
      <c r="E586" s="10"/>
    </row>
    <row r="587">
      <c r="B587" s="10"/>
      <c r="C587" s="10"/>
      <c r="D587" s="10"/>
      <c r="E587" s="10"/>
    </row>
    <row r="588">
      <c r="B588" s="10"/>
      <c r="C588" s="10"/>
      <c r="D588" s="10"/>
      <c r="E588" s="10"/>
    </row>
    <row r="589">
      <c r="B589" s="10"/>
      <c r="C589" s="10"/>
      <c r="D589" s="10"/>
      <c r="E589" s="10"/>
    </row>
    <row r="590">
      <c r="B590" s="10"/>
      <c r="C590" s="10"/>
      <c r="D590" s="10"/>
      <c r="E590" s="10"/>
    </row>
    <row r="591">
      <c r="B591" s="10"/>
      <c r="C591" s="10"/>
      <c r="D591" s="10"/>
      <c r="E591" s="10"/>
    </row>
    <row r="592">
      <c r="B592" s="10"/>
      <c r="C592" s="10"/>
      <c r="D592" s="10"/>
      <c r="E592" s="10"/>
    </row>
    <row r="593">
      <c r="B593" s="10"/>
      <c r="C593" s="10"/>
      <c r="D593" s="10"/>
      <c r="E593" s="10"/>
    </row>
    <row r="594">
      <c r="B594" s="10"/>
      <c r="C594" s="10"/>
      <c r="D594" s="10"/>
      <c r="E594" s="10"/>
    </row>
    <row r="595">
      <c r="B595" s="10"/>
      <c r="C595" s="10"/>
      <c r="D595" s="10"/>
      <c r="E595" s="10"/>
    </row>
    <row r="596">
      <c r="B596" s="10"/>
      <c r="C596" s="10"/>
      <c r="D596" s="10"/>
      <c r="E596" s="10"/>
    </row>
    <row r="597">
      <c r="B597" s="10"/>
      <c r="C597" s="10"/>
      <c r="D597" s="10"/>
      <c r="E597" s="10"/>
    </row>
    <row r="598">
      <c r="B598" s="10"/>
      <c r="C598" s="10"/>
      <c r="D598" s="10"/>
      <c r="E598" s="10"/>
    </row>
    <row r="599">
      <c r="B599" s="10"/>
      <c r="C599" s="10"/>
      <c r="D599" s="10"/>
      <c r="E599" s="10"/>
    </row>
    <row r="600">
      <c r="B600" s="10"/>
      <c r="C600" s="10"/>
      <c r="D600" s="10"/>
      <c r="E600" s="10"/>
    </row>
    <row r="601">
      <c r="B601" s="10"/>
      <c r="C601" s="10"/>
      <c r="D601" s="10"/>
      <c r="E601" s="10"/>
    </row>
    <row r="602">
      <c r="B602" s="10"/>
      <c r="C602" s="10"/>
      <c r="D602" s="10"/>
      <c r="E602" s="10"/>
    </row>
    <row r="603">
      <c r="B603" s="10"/>
      <c r="C603" s="10"/>
      <c r="D603" s="10"/>
      <c r="E603" s="10"/>
    </row>
    <row r="604">
      <c r="B604" s="10"/>
      <c r="C604" s="10"/>
      <c r="D604" s="10"/>
      <c r="E604" s="10"/>
    </row>
    <row r="605">
      <c r="B605" s="10"/>
      <c r="C605" s="10"/>
      <c r="D605" s="10"/>
      <c r="E605" s="10"/>
    </row>
    <row r="606">
      <c r="B606" s="10"/>
      <c r="C606" s="10"/>
      <c r="D606" s="10"/>
      <c r="E606" s="10"/>
    </row>
    <row r="607">
      <c r="B607" s="10"/>
      <c r="C607" s="10"/>
      <c r="D607" s="10"/>
      <c r="E607" s="10"/>
    </row>
    <row r="608">
      <c r="B608" s="10"/>
      <c r="C608" s="10"/>
      <c r="D608" s="10"/>
      <c r="E608" s="10"/>
    </row>
    <row r="609">
      <c r="B609" s="10"/>
      <c r="C609" s="10"/>
      <c r="D609" s="10"/>
      <c r="E609" s="10"/>
    </row>
    <row r="610">
      <c r="B610" s="10"/>
      <c r="C610" s="10"/>
      <c r="D610" s="10"/>
      <c r="E610" s="10"/>
    </row>
    <row r="611">
      <c r="B611" s="10"/>
      <c r="C611" s="10"/>
      <c r="D611" s="10"/>
      <c r="E611" s="10"/>
    </row>
    <row r="612">
      <c r="B612" s="10"/>
      <c r="C612" s="10"/>
      <c r="D612" s="10"/>
      <c r="E612" s="10"/>
    </row>
    <row r="613">
      <c r="B613" s="10"/>
      <c r="C613" s="10"/>
      <c r="D613" s="10"/>
      <c r="E613" s="10"/>
    </row>
    <row r="614">
      <c r="B614" s="10"/>
      <c r="C614" s="10"/>
      <c r="D614" s="10"/>
      <c r="E614" s="10"/>
    </row>
    <row r="615">
      <c r="B615" s="10"/>
      <c r="C615" s="10"/>
      <c r="D615" s="10"/>
      <c r="E615" s="10"/>
    </row>
    <row r="616">
      <c r="B616" s="10"/>
      <c r="C616" s="10"/>
      <c r="D616" s="10"/>
      <c r="E616" s="10"/>
    </row>
    <row r="617">
      <c r="B617" s="10"/>
      <c r="C617" s="10"/>
      <c r="D617" s="10"/>
      <c r="E617" s="10"/>
    </row>
    <row r="618">
      <c r="B618" s="10"/>
      <c r="C618" s="10"/>
      <c r="D618" s="10"/>
      <c r="E618" s="10"/>
    </row>
    <row r="619">
      <c r="B619" s="10"/>
      <c r="C619" s="10"/>
      <c r="D619" s="10"/>
      <c r="E619" s="10"/>
    </row>
    <row r="620">
      <c r="B620" s="10"/>
      <c r="C620" s="10"/>
      <c r="D620" s="10"/>
      <c r="E620" s="10"/>
    </row>
    <row r="621">
      <c r="B621" s="10"/>
      <c r="C621" s="10"/>
      <c r="D621" s="10"/>
      <c r="E621" s="10"/>
    </row>
    <row r="622">
      <c r="B622" s="10"/>
      <c r="C622" s="10"/>
      <c r="D622" s="10"/>
      <c r="E622" s="10"/>
    </row>
    <row r="623">
      <c r="B623" s="10"/>
      <c r="C623" s="10"/>
      <c r="D623" s="10"/>
      <c r="E623" s="10"/>
    </row>
    <row r="624">
      <c r="B624" s="10"/>
      <c r="C624" s="10"/>
      <c r="D624" s="10"/>
      <c r="E624" s="10"/>
    </row>
    <row r="625">
      <c r="B625" s="10"/>
      <c r="C625" s="10"/>
      <c r="D625" s="10"/>
      <c r="E625" s="10"/>
    </row>
    <row r="626">
      <c r="B626" s="10"/>
      <c r="C626" s="10"/>
      <c r="D626" s="10"/>
      <c r="E626" s="10"/>
    </row>
    <row r="627">
      <c r="B627" s="10"/>
      <c r="C627" s="10"/>
      <c r="D627" s="10"/>
      <c r="E627" s="10"/>
    </row>
    <row r="628">
      <c r="B628" s="10"/>
      <c r="C628" s="10"/>
      <c r="D628" s="10"/>
      <c r="E628" s="10"/>
    </row>
    <row r="629">
      <c r="B629" s="10"/>
      <c r="C629" s="10"/>
      <c r="D629" s="10"/>
      <c r="E629" s="10"/>
    </row>
    <row r="630">
      <c r="B630" s="10"/>
      <c r="C630" s="10"/>
      <c r="D630" s="10"/>
      <c r="E630" s="10"/>
    </row>
    <row r="631">
      <c r="B631" s="10"/>
      <c r="C631" s="10"/>
      <c r="D631" s="10"/>
      <c r="E631" s="10"/>
    </row>
    <row r="632">
      <c r="B632" s="10"/>
      <c r="C632" s="10"/>
      <c r="D632" s="10"/>
      <c r="E632" s="10"/>
    </row>
    <row r="633">
      <c r="B633" s="10"/>
      <c r="C633" s="10"/>
      <c r="D633" s="10"/>
      <c r="E633" s="10"/>
    </row>
    <row r="634">
      <c r="B634" s="10"/>
      <c r="C634" s="10"/>
      <c r="D634" s="10"/>
      <c r="E634" s="10"/>
    </row>
    <row r="635">
      <c r="B635" s="10"/>
      <c r="C635" s="10"/>
      <c r="D635" s="10"/>
      <c r="E635" s="10"/>
    </row>
    <row r="636">
      <c r="B636" s="10"/>
      <c r="C636" s="10"/>
      <c r="D636" s="10"/>
      <c r="E636" s="10"/>
    </row>
    <row r="637">
      <c r="B637" s="10"/>
      <c r="C637" s="10"/>
      <c r="D637" s="10"/>
      <c r="E637" s="10"/>
    </row>
    <row r="638">
      <c r="B638" s="10"/>
      <c r="C638" s="10"/>
      <c r="D638" s="10"/>
      <c r="E638" s="10"/>
    </row>
    <row r="639">
      <c r="B639" s="10"/>
      <c r="C639" s="10"/>
      <c r="D639" s="10"/>
      <c r="E639" s="10"/>
    </row>
    <row r="640">
      <c r="B640" s="10"/>
      <c r="C640" s="10"/>
      <c r="D640" s="10"/>
      <c r="E640" s="10"/>
    </row>
    <row r="641">
      <c r="B641" s="10"/>
      <c r="C641" s="10"/>
      <c r="D641" s="10"/>
      <c r="E641" s="10"/>
    </row>
    <row r="642">
      <c r="B642" s="10"/>
      <c r="C642" s="10"/>
      <c r="D642" s="10"/>
      <c r="E642" s="10"/>
    </row>
    <row r="643">
      <c r="B643" s="10"/>
      <c r="C643" s="10"/>
      <c r="D643" s="10"/>
      <c r="E643" s="10"/>
    </row>
    <row r="644">
      <c r="B644" s="10"/>
      <c r="C644" s="10"/>
      <c r="D644" s="10"/>
      <c r="E644" s="10"/>
    </row>
    <row r="645">
      <c r="B645" s="10"/>
      <c r="C645" s="10"/>
      <c r="D645" s="10"/>
      <c r="E645" s="10"/>
    </row>
    <row r="646">
      <c r="B646" s="10"/>
      <c r="C646" s="10"/>
      <c r="D646" s="10"/>
      <c r="E646" s="10"/>
    </row>
    <row r="647">
      <c r="B647" s="10"/>
      <c r="C647" s="10"/>
      <c r="D647" s="10"/>
      <c r="E647" s="10"/>
    </row>
    <row r="648">
      <c r="B648" s="10"/>
      <c r="C648" s="10"/>
      <c r="D648" s="10"/>
      <c r="E648" s="10"/>
    </row>
    <row r="649">
      <c r="B649" s="10"/>
      <c r="C649" s="10"/>
      <c r="D649" s="10"/>
      <c r="E649" s="10"/>
    </row>
    <row r="650">
      <c r="B650" s="10"/>
      <c r="C650" s="10"/>
      <c r="D650" s="10"/>
      <c r="E650" s="10"/>
    </row>
    <row r="651">
      <c r="B651" s="10"/>
      <c r="C651" s="10"/>
      <c r="D651" s="10"/>
      <c r="E651" s="10"/>
    </row>
    <row r="652">
      <c r="B652" s="10"/>
      <c r="C652" s="10"/>
      <c r="D652" s="10"/>
      <c r="E652" s="10"/>
    </row>
    <row r="653">
      <c r="B653" s="10"/>
      <c r="C653" s="10"/>
      <c r="D653" s="10"/>
      <c r="E653" s="10"/>
    </row>
    <row r="654">
      <c r="B654" s="10"/>
      <c r="C654" s="10"/>
      <c r="D654" s="10"/>
      <c r="E654" s="10"/>
    </row>
    <row r="655">
      <c r="B655" s="10"/>
      <c r="C655" s="10"/>
      <c r="D655" s="10"/>
      <c r="E655" s="10"/>
    </row>
    <row r="656">
      <c r="B656" s="10"/>
      <c r="C656" s="10"/>
      <c r="D656" s="10"/>
      <c r="E656" s="10"/>
    </row>
    <row r="657">
      <c r="B657" s="10"/>
      <c r="C657" s="10"/>
      <c r="D657" s="10"/>
      <c r="E657" s="10"/>
    </row>
    <row r="658">
      <c r="B658" s="10"/>
      <c r="C658" s="10"/>
      <c r="D658" s="10"/>
      <c r="E658" s="10"/>
    </row>
    <row r="659">
      <c r="B659" s="10"/>
      <c r="C659" s="10"/>
      <c r="D659" s="10"/>
      <c r="E659" s="10"/>
    </row>
    <row r="660">
      <c r="B660" s="10"/>
      <c r="C660" s="10"/>
      <c r="D660" s="10"/>
      <c r="E660" s="10"/>
    </row>
    <row r="661">
      <c r="B661" s="10"/>
      <c r="C661" s="10"/>
      <c r="D661" s="10"/>
      <c r="E661" s="10"/>
    </row>
    <row r="662">
      <c r="B662" s="10"/>
      <c r="C662" s="10"/>
      <c r="D662" s="10"/>
      <c r="E662" s="10"/>
    </row>
    <row r="663">
      <c r="B663" s="10"/>
      <c r="C663" s="10"/>
      <c r="D663" s="10"/>
      <c r="E663" s="10"/>
    </row>
    <row r="664">
      <c r="B664" s="10"/>
      <c r="C664" s="10"/>
      <c r="D664" s="10"/>
      <c r="E664" s="10"/>
    </row>
    <row r="665">
      <c r="B665" s="10"/>
      <c r="C665" s="10"/>
      <c r="D665" s="10"/>
      <c r="E665" s="10"/>
    </row>
    <row r="666">
      <c r="B666" s="10"/>
      <c r="C666" s="10"/>
      <c r="D666" s="10"/>
      <c r="E666" s="10"/>
    </row>
    <row r="667">
      <c r="B667" s="10"/>
      <c r="C667" s="10"/>
      <c r="D667" s="10"/>
      <c r="E667" s="10"/>
    </row>
    <row r="668">
      <c r="B668" s="10"/>
      <c r="C668" s="10"/>
      <c r="D668" s="10"/>
      <c r="E668" s="10"/>
    </row>
    <row r="669">
      <c r="B669" s="10"/>
      <c r="C669" s="10"/>
      <c r="D669" s="10"/>
      <c r="E669" s="10"/>
    </row>
    <row r="670">
      <c r="B670" s="10"/>
      <c r="C670" s="10"/>
      <c r="D670" s="10"/>
      <c r="E670" s="10"/>
    </row>
    <row r="671">
      <c r="B671" s="10"/>
      <c r="C671" s="10"/>
      <c r="D671" s="10"/>
      <c r="E671" s="10"/>
    </row>
    <row r="672">
      <c r="B672" s="10"/>
      <c r="C672" s="10"/>
      <c r="D672" s="10"/>
      <c r="E672" s="10"/>
    </row>
    <row r="673">
      <c r="B673" s="10"/>
      <c r="C673" s="10"/>
      <c r="D673" s="10"/>
      <c r="E673" s="10"/>
    </row>
    <row r="674">
      <c r="B674" s="10"/>
      <c r="C674" s="10"/>
      <c r="D674" s="10"/>
      <c r="E674" s="10"/>
    </row>
    <row r="675">
      <c r="B675" s="10"/>
      <c r="C675" s="10"/>
      <c r="D675" s="10"/>
      <c r="E675" s="10"/>
    </row>
    <row r="676">
      <c r="B676" s="10"/>
      <c r="C676" s="10"/>
      <c r="D676" s="10"/>
      <c r="E676" s="10"/>
    </row>
    <row r="677">
      <c r="B677" s="10"/>
      <c r="C677" s="10"/>
      <c r="D677" s="10"/>
      <c r="E677" s="10"/>
    </row>
    <row r="678">
      <c r="B678" s="10"/>
      <c r="C678" s="10"/>
      <c r="D678" s="10"/>
      <c r="E678" s="10"/>
    </row>
    <row r="679">
      <c r="B679" s="10"/>
      <c r="C679" s="10"/>
      <c r="D679" s="10"/>
      <c r="E679" s="10"/>
    </row>
    <row r="680">
      <c r="B680" s="10"/>
      <c r="C680" s="10"/>
      <c r="D680" s="10"/>
      <c r="E680" s="10"/>
    </row>
    <row r="681">
      <c r="B681" s="10"/>
      <c r="C681" s="10"/>
      <c r="D681" s="10"/>
      <c r="E681" s="10"/>
    </row>
    <row r="682">
      <c r="B682" s="10"/>
      <c r="C682" s="10"/>
      <c r="D682" s="10"/>
      <c r="E682" s="10"/>
    </row>
    <row r="683">
      <c r="B683" s="10"/>
      <c r="C683" s="10"/>
      <c r="D683" s="10"/>
      <c r="E683" s="10"/>
    </row>
    <row r="684">
      <c r="B684" s="10"/>
      <c r="C684" s="10"/>
      <c r="D684" s="10"/>
      <c r="E684" s="10"/>
    </row>
    <row r="685">
      <c r="B685" s="10"/>
      <c r="C685" s="10"/>
      <c r="D685" s="10"/>
      <c r="E685" s="10"/>
    </row>
    <row r="686">
      <c r="B686" s="10"/>
      <c r="C686" s="10"/>
      <c r="D686" s="10"/>
      <c r="E686" s="10"/>
    </row>
    <row r="687">
      <c r="B687" s="10"/>
      <c r="C687" s="10"/>
      <c r="D687" s="10"/>
      <c r="E687" s="10"/>
    </row>
    <row r="688">
      <c r="B688" s="10"/>
      <c r="C688" s="10"/>
      <c r="D688" s="10"/>
      <c r="E688" s="10"/>
    </row>
    <row r="689">
      <c r="B689" s="10"/>
      <c r="C689" s="10"/>
      <c r="D689" s="10"/>
      <c r="E689" s="10"/>
    </row>
    <row r="690">
      <c r="B690" s="10"/>
      <c r="C690" s="10"/>
      <c r="D690" s="10"/>
      <c r="E690" s="10"/>
    </row>
    <row r="691">
      <c r="B691" s="10"/>
      <c r="C691" s="10"/>
      <c r="D691" s="10"/>
      <c r="E691" s="10"/>
    </row>
    <row r="692">
      <c r="B692" s="10"/>
      <c r="C692" s="10"/>
      <c r="D692" s="10"/>
      <c r="E692" s="10"/>
    </row>
    <row r="693">
      <c r="B693" s="10"/>
      <c r="C693" s="10"/>
      <c r="D693" s="10"/>
      <c r="E693" s="10"/>
    </row>
    <row r="694">
      <c r="B694" s="10"/>
      <c r="C694" s="10"/>
      <c r="D694" s="10"/>
      <c r="E694" s="10"/>
    </row>
    <row r="695">
      <c r="B695" s="10"/>
      <c r="C695" s="10"/>
      <c r="D695" s="10"/>
      <c r="E695" s="10"/>
    </row>
    <row r="696">
      <c r="B696" s="10"/>
      <c r="C696" s="10"/>
      <c r="D696" s="10"/>
      <c r="E696" s="10"/>
    </row>
    <row r="697">
      <c r="B697" s="10"/>
      <c r="C697" s="10"/>
      <c r="D697" s="10"/>
      <c r="E697" s="10"/>
    </row>
    <row r="698">
      <c r="B698" s="10"/>
      <c r="C698" s="10"/>
      <c r="D698" s="10"/>
      <c r="E698" s="10"/>
    </row>
    <row r="699">
      <c r="B699" s="10"/>
      <c r="C699" s="10"/>
      <c r="D699" s="10"/>
      <c r="E699" s="10"/>
    </row>
    <row r="700">
      <c r="B700" s="10"/>
      <c r="C700" s="10"/>
      <c r="D700" s="10"/>
      <c r="E700" s="10"/>
    </row>
    <row r="701">
      <c r="B701" s="10"/>
      <c r="C701" s="10"/>
      <c r="D701" s="10"/>
      <c r="E701" s="10"/>
    </row>
    <row r="702">
      <c r="B702" s="10"/>
      <c r="C702" s="10"/>
      <c r="D702" s="10"/>
      <c r="E702" s="10"/>
    </row>
    <row r="703">
      <c r="B703" s="10"/>
      <c r="C703" s="10"/>
      <c r="D703" s="10"/>
      <c r="E703" s="10"/>
    </row>
    <row r="704">
      <c r="B704" s="10"/>
      <c r="C704" s="10"/>
      <c r="D704" s="10"/>
      <c r="E704" s="10"/>
    </row>
    <row r="705">
      <c r="B705" s="10"/>
      <c r="C705" s="10"/>
      <c r="D705" s="10"/>
      <c r="E705" s="10"/>
    </row>
    <row r="706">
      <c r="B706" s="10"/>
      <c r="C706" s="10"/>
      <c r="D706" s="10"/>
      <c r="E706" s="10"/>
    </row>
    <row r="707">
      <c r="B707" s="10"/>
      <c r="C707" s="10"/>
      <c r="D707" s="10"/>
      <c r="E707" s="10"/>
    </row>
    <row r="708">
      <c r="B708" s="10"/>
      <c r="C708" s="10"/>
      <c r="D708" s="10"/>
      <c r="E708" s="10"/>
    </row>
    <row r="709">
      <c r="B709" s="10"/>
      <c r="C709" s="10"/>
      <c r="D709" s="10"/>
      <c r="E709" s="10"/>
    </row>
    <row r="710">
      <c r="B710" s="10"/>
      <c r="C710" s="10"/>
      <c r="D710" s="10"/>
      <c r="E710" s="10"/>
    </row>
    <row r="711">
      <c r="B711" s="10"/>
      <c r="C711" s="10"/>
      <c r="D711" s="10"/>
      <c r="E711" s="10"/>
    </row>
    <row r="712">
      <c r="B712" s="10"/>
      <c r="C712" s="10"/>
      <c r="D712" s="10"/>
      <c r="E712" s="10"/>
    </row>
    <row r="713">
      <c r="B713" s="10"/>
      <c r="C713" s="10"/>
      <c r="D713" s="10"/>
      <c r="E713" s="10"/>
    </row>
    <row r="714">
      <c r="B714" s="10"/>
      <c r="C714" s="10"/>
      <c r="D714" s="10"/>
      <c r="E714" s="10"/>
    </row>
    <row r="715">
      <c r="B715" s="10"/>
      <c r="C715" s="10"/>
      <c r="D715" s="10"/>
      <c r="E715" s="10"/>
    </row>
    <row r="716">
      <c r="B716" s="10"/>
      <c r="C716" s="10"/>
      <c r="D716" s="10"/>
      <c r="E716" s="10"/>
    </row>
    <row r="717">
      <c r="B717" s="10"/>
      <c r="C717" s="10"/>
      <c r="D717" s="10"/>
      <c r="E717" s="10"/>
    </row>
    <row r="718">
      <c r="B718" s="10"/>
      <c r="C718" s="10"/>
      <c r="D718" s="10"/>
      <c r="E718" s="10"/>
    </row>
    <row r="719">
      <c r="B719" s="10"/>
      <c r="C719" s="10"/>
      <c r="D719" s="10"/>
      <c r="E719" s="10"/>
    </row>
    <row r="720">
      <c r="B720" s="10"/>
      <c r="C720" s="10"/>
      <c r="D720" s="10"/>
      <c r="E720" s="10"/>
    </row>
    <row r="721">
      <c r="B721" s="10"/>
      <c r="C721" s="10"/>
      <c r="D721" s="10"/>
      <c r="E721" s="10"/>
    </row>
    <row r="722">
      <c r="B722" s="10"/>
      <c r="C722" s="10"/>
      <c r="D722" s="10"/>
      <c r="E722" s="10"/>
    </row>
    <row r="723">
      <c r="B723" s="10"/>
      <c r="C723" s="10"/>
      <c r="D723" s="10"/>
      <c r="E723" s="10"/>
    </row>
    <row r="724">
      <c r="B724" s="10"/>
      <c r="C724" s="10"/>
      <c r="D724" s="10"/>
      <c r="E724" s="10"/>
    </row>
    <row r="725">
      <c r="B725" s="10"/>
      <c r="C725" s="10"/>
      <c r="D725" s="10"/>
      <c r="E725" s="10"/>
    </row>
    <row r="726">
      <c r="B726" s="10"/>
      <c r="C726" s="10"/>
      <c r="D726" s="10"/>
      <c r="E726" s="10"/>
    </row>
    <row r="727">
      <c r="B727" s="10"/>
      <c r="C727" s="10"/>
      <c r="D727" s="10"/>
      <c r="E727" s="10"/>
    </row>
    <row r="728">
      <c r="B728" s="10"/>
      <c r="C728" s="10"/>
      <c r="D728" s="10"/>
      <c r="E728" s="10"/>
    </row>
    <row r="729">
      <c r="B729" s="10"/>
      <c r="C729" s="10"/>
      <c r="D729" s="10"/>
      <c r="E729" s="10"/>
    </row>
    <row r="730">
      <c r="B730" s="10"/>
      <c r="C730" s="10"/>
      <c r="D730" s="10"/>
      <c r="E730" s="10"/>
    </row>
    <row r="731">
      <c r="B731" s="10"/>
      <c r="C731" s="10"/>
      <c r="D731" s="10"/>
      <c r="E731" s="10"/>
    </row>
    <row r="732">
      <c r="B732" s="10"/>
      <c r="C732" s="10"/>
      <c r="D732" s="10"/>
      <c r="E732" s="10"/>
    </row>
    <row r="733">
      <c r="B733" s="10"/>
      <c r="C733" s="10"/>
      <c r="D733" s="10"/>
      <c r="E733" s="10"/>
    </row>
    <row r="734">
      <c r="B734" s="10"/>
      <c r="C734" s="10"/>
      <c r="D734" s="10"/>
      <c r="E734" s="10"/>
    </row>
    <row r="735">
      <c r="B735" s="10"/>
      <c r="C735" s="10"/>
      <c r="D735" s="10"/>
      <c r="E735" s="10"/>
    </row>
    <row r="736">
      <c r="B736" s="10"/>
      <c r="C736" s="10"/>
      <c r="D736" s="10"/>
      <c r="E736" s="10"/>
    </row>
    <row r="737">
      <c r="B737" s="10"/>
      <c r="C737" s="10"/>
      <c r="D737" s="10"/>
      <c r="E737" s="10"/>
    </row>
    <row r="738">
      <c r="B738" s="10"/>
      <c r="C738" s="10"/>
      <c r="D738" s="10"/>
      <c r="E738" s="10"/>
    </row>
    <row r="739">
      <c r="B739" s="10"/>
      <c r="C739" s="10"/>
      <c r="D739" s="10"/>
      <c r="E739" s="10"/>
    </row>
    <row r="740">
      <c r="B740" s="10"/>
      <c r="C740" s="10"/>
      <c r="D740" s="10"/>
      <c r="E740" s="10"/>
    </row>
    <row r="741">
      <c r="B741" s="10"/>
      <c r="C741" s="10"/>
      <c r="D741" s="10"/>
      <c r="E741" s="10"/>
    </row>
    <row r="742">
      <c r="B742" s="10"/>
      <c r="C742" s="10"/>
      <c r="D742" s="10"/>
      <c r="E742" s="10"/>
    </row>
    <row r="743">
      <c r="B743" s="10"/>
      <c r="C743" s="10"/>
      <c r="D743" s="10"/>
      <c r="E743" s="10"/>
    </row>
    <row r="744">
      <c r="B744" s="10"/>
      <c r="C744" s="10"/>
      <c r="D744" s="10"/>
      <c r="E744" s="10"/>
    </row>
    <row r="745">
      <c r="B745" s="10"/>
      <c r="C745" s="10"/>
      <c r="D745" s="10"/>
      <c r="E745" s="10"/>
    </row>
    <row r="746">
      <c r="B746" s="10"/>
      <c r="C746" s="10"/>
      <c r="D746" s="10"/>
      <c r="E746" s="10"/>
    </row>
    <row r="747">
      <c r="B747" s="10"/>
      <c r="C747" s="10"/>
      <c r="D747" s="10"/>
      <c r="E747" s="10"/>
    </row>
    <row r="748">
      <c r="B748" s="10"/>
      <c r="C748" s="10"/>
      <c r="D748" s="10"/>
      <c r="E748" s="10"/>
    </row>
    <row r="749">
      <c r="B749" s="10"/>
      <c r="C749" s="10"/>
      <c r="D749" s="10"/>
      <c r="E749" s="10"/>
    </row>
    <row r="750">
      <c r="B750" s="10"/>
      <c r="C750" s="10"/>
      <c r="D750" s="10"/>
      <c r="E750" s="10"/>
    </row>
    <row r="751">
      <c r="B751" s="10"/>
      <c r="C751" s="10"/>
      <c r="D751" s="10"/>
      <c r="E751" s="10"/>
    </row>
    <row r="752">
      <c r="B752" s="10"/>
      <c r="C752" s="10"/>
      <c r="D752" s="10"/>
      <c r="E752" s="10"/>
    </row>
    <row r="753">
      <c r="B753" s="10"/>
      <c r="C753" s="10"/>
      <c r="D753" s="10"/>
      <c r="E753" s="10"/>
    </row>
    <row r="754">
      <c r="B754" s="10"/>
      <c r="C754" s="10"/>
      <c r="D754" s="10"/>
      <c r="E754" s="10"/>
    </row>
    <row r="755">
      <c r="B755" s="10"/>
      <c r="C755" s="10"/>
      <c r="D755" s="10"/>
      <c r="E755" s="10"/>
    </row>
    <row r="756">
      <c r="B756" s="10"/>
      <c r="C756" s="10"/>
      <c r="D756" s="10"/>
      <c r="E756" s="10"/>
    </row>
    <row r="757">
      <c r="B757" s="10"/>
      <c r="C757" s="10"/>
      <c r="D757" s="10"/>
      <c r="E757" s="10"/>
    </row>
    <row r="758">
      <c r="B758" s="10"/>
      <c r="C758" s="10"/>
      <c r="D758" s="10"/>
      <c r="E758" s="10"/>
    </row>
    <row r="759">
      <c r="B759" s="10"/>
      <c r="C759" s="10"/>
      <c r="D759" s="10"/>
      <c r="E759" s="10"/>
    </row>
    <row r="760">
      <c r="B760" s="10"/>
      <c r="C760" s="10"/>
      <c r="D760" s="10"/>
      <c r="E760" s="10"/>
    </row>
    <row r="761">
      <c r="B761" s="10"/>
      <c r="C761" s="10"/>
      <c r="D761" s="10"/>
      <c r="E761" s="10"/>
    </row>
    <row r="762">
      <c r="B762" s="10"/>
      <c r="C762" s="10"/>
      <c r="D762" s="10"/>
      <c r="E762" s="10"/>
    </row>
    <row r="763">
      <c r="B763" s="10"/>
      <c r="C763" s="10"/>
      <c r="D763" s="10"/>
      <c r="E763" s="10"/>
    </row>
    <row r="764">
      <c r="B764" s="10"/>
      <c r="C764" s="10"/>
      <c r="D764" s="10"/>
      <c r="E764" s="10"/>
    </row>
    <row r="765">
      <c r="B765" s="10"/>
      <c r="C765" s="10"/>
      <c r="D765" s="10"/>
      <c r="E765" s="10"/>
    </row>
    <row r="766">
      <c r="B766" s="10"/>
      <c r="C766" s="10"/>
      <c r="D766" s="10"/>
      <c r="E766" s="10"/>
    </row>
    <row r="767">
      <c r="B767" s="10"/>
      <c r="C767" s="10"/>
      <c r="D767" s="10"/>
      <c r="E767" s="10"/>
    </row>
    <row r="768">
      <c r="B768" s="10"/>
      <c r="C768" s="10"/>
      <c r="D768" s="10"/>
      <c r="E768" s="10"/>
    </row>
    <row r="769">
      <c r="B769" s="10"/>
      <c r="C769" s="10"/>
      <c r="D769" s="10"/>
      <c r="E769" s="10"/>
    </row>
    <row r="770">
      <c r="B770" s="10"/>
      <c r="C770" s="10"/>
      <c r="D770" s="10"/>
      <c r="E770" s="10"/>
    </row>
    <row r="771">
      <c r="B771" s="10"/>
      <c r="C771" s="10"/>
      <c r="D771" s="10"/>
      <c r="E771" s="10"/>
    </row>
    <row r="772">
      <c r="B772" s="10"/>
      <c r="C772" s="10"/>
      <c r="D772" s="10"/>
      <c r="E772" s="10"/>
    </row>
    <row r="773">
      <c r="B773" s="10"/>
      <c r="C773" s="10"/>
      <c r="D773" s="10"/>
      <c r="E773" s="10"/>
    </row>
    <row r="774">
      <c r="B774" s="10"/>
      <c r="C774" s="10"/>
      <c r="D774" s="10"/>
      <c r="E774" s="10"/>
    </row>
    <row r="775">
      <c r="B775" s="10"/>
      <c r="C775" s="10"/>
      <c r="D775" s="10"/>
      <c r="E775" s="10"/>
    </row>
    <row r="776">
      <c r="B776" s="10"/>
      <c r="C776" s="10"/>
      <c r="D776" s="10"/>
      <c r="E776" s="10"/>
    </row>
    <row r="777">
      <c r="B777" s="10"/>
      <c r="C777" s="10"/>
      <c r="D777" s="10"/>
      <c r="E777" s="10"/>
    </row>
    <row r="778">
      <c r="B778" s="10"/>
      <c r="C778" s="10"/>
      <c r="D778" s="10"/>
      <c r="E778" s="10"/>
    </row>
    <row r="779">
      <c r="B779" s="10"/>
      <c r="C779" s="10"/>
      <c r="D779" s="10"/>
      <c r="E779" s="10"/>
    </row>
    <row r="780">
      <c r="B780" s="10"/>
      <c r="C780" s="10"/>
      <c r="D780" s="10"/>
      <c r="E780" s="10"/>
    </row>
    <row r="781">
      <c r="B781" s="10"/>
      <c r="C781" s="10"/>
      <c r="D781" s="10"/>
      <c r="E781" s="10"/>
    </row>
    <row r="782">
      <c r="B782" s="10"/>
      <c r="C782" s="10"/>
      <c r="D782" s="10"/>
      <c r="E782" s="10"/>
    </row>
    <row r="783">
      <c r="B783" s="10"/>
      <c r="C783" s="10"/>
      <c r="D783" s="10"/>
      <c r="E783" s="10"/>
    </row>
    <row r="784">
      <c r="B784" s="10"/>
      <c r="C784" s="10"/>
      <c r="D784" s="10"/>
      <c r="E784" s="10"/>
    </row>
    <row r="785">
      <c r="B785" s="10"/>
      <c r="C785" s="10"/>
      <c r="D785" s="10"/>
      <c r="E785" s="10"/>
    </row>
    <row r="786">
      <c r="B786" s="10"/>
      <c r="C786" s="10"/>
      <c r="D786" s="10"/>
      <c r="E786" s="10"/>
    </row>
    <row r="787">
      <c r="B787" s="10"/>
      <c r="C787" s="10"/>
      <c r="D787" s="10"/>
      <c r="E787" s="10"/>
    </row>
    <row r="788">
      <c r="B788" s="10"/>
      <c r="C788" s="10"/>
      <c r="D788" s="10"/>
      <c r="E788" s="10"/>
    </row>
    <row r="789">
      <c r="B789" s="10"/>
      <c r="C789" s="10"/>
      <c r="D789" s="10"/>
      <c r="E789" s="10"/>
    </row>
    <row r="790">
      <c r="B790" s="10"/>
      <c r="C790" s="10"/>
      <c r="D790" s="10"/>
      <c r="E790" s="10"/>
    </row>
    <row r="791">
      <c r="B791" s="10"/>
      <c r="C791" s="10"/>
      <c r="D791" s="10"/>
      <c r="E791" s="10"/>
    </row>
    <row r="792">
      <c r="B792" s="10"/>
      <c r="C792" s="10"/>
      <c r="D792" s="10"/>
      <c r="E792" s="10"/>
    </row>
    <row r="793">
      <c r="B793" s="10"/>
      <c r="C793" s="10"/>
      <c r="D793" s="10"/>
      <c r="E793" s="10"/>
    </row>
    <row r="794">
      <c r="B794" s="10"/>
      <c r="C794" s="10"/>
      <c r="D794" s="10"/>
      <c r="E794" s="10"/>
    </row>
    <row r="795">
      <c r="B795" s="10"/>
      <c r="C795" s="10"/>
      <c r="D795" s="10"/>
      <c r="E795" s="10"/>
    </row>
    <row r="796">
      <c r="B796" s="10"/>
      <c r="C796" s="10"/>
      <c r="D796" s="10"/>
      <c r="E796" s="10"/>
    </row>
    <row r="797">
      <c r="B797" s="10"/>
      <c r="C797" s="10"/>
      <c r="D797" s="10"/>
      <c r="E797" s="10"/>
    </row>
    <row r="798">
      <c r="B798" s="10"/>
      <c r="C798" s="10"/>
      <c r="D798" s="10"/>
      <c r="E798" s="10"/>
    </row>
    <row r="799">
      <c r="B799" s="10"/>
      <c r="C799" s="10"/>
      <c r="D799" s="10"/>
      <c r="E799" s="10"/>
    </row>
    <row r="800">
      <c r="B800" s="10"/>
      <c r="C800" s="10"/>
      <c r="D800" s="10"/>
      <c r="E800" s="10"/>
    </row>
    <row r="801">
      <c r="B801" s="10"/>
      <c r="C801" s="10"/>
      <c r="D801" s="10"/>
      <c r="E801" s="10"/>
    </row>
    <row r="802">
      <c r="B802" s="10"/>
      <c r="C802" s="10"/>
      <c r="D802" s="10"/>
      <c r="E802" s="10"/>
    </row>
    <row r="803">
      <c r="B803" s="10"/>
      <c r="C803" s="10"/>
      <c r="D803" s="10"/>
      <c r="E803" s="10"/>
    </row>
    <row r="804">
      <c r="B804" s="10"/>
      <c r="C804" s="10"/>
      <c r="D804" s="10"/>
      <c r="E804" s="10"/>
    </row>
    <row r="805">
      <c r="B805" s="10"/>
      <c r="C805" s="10"/>
      <c r="D805" s="10"/>
      <c r="E805" s="10"/>
    </row>
    <row r="806">
      <c r="B806" s="10"/>
      <c r="C806" s="10"/>
      <c r="D806" s="10"/>
      <c r="E806" s="10"/>
    </row>
    <row r="807">
      <c r="B807" s="10"/>
      <c r="C807" s="10"/>
      <c r="D807" s="10"/>
      <c r="E807" s="10"/>
    </row>
    <row r="808">
      <c r="B808" s="10"/>
      <c r="C808" s="10"/>
      <c r="D808" s="10"/>
      <c r="E808" s="10"/>
    </row>
    <row r="809">
      <c r="B809" s="10"/>
      <c r="C809" s="10"/>
      <c r="D809" s="10"/>
      <c r="E809" s="10"/>
    </row>
    <row r="810">
      <c r="B810" s="10"/>
      <c r="C810" s="10"/>
      <c r="D810" s="10"/>
      <c r="E810" s="10"/>
    </row>
    <row r="811">
      <c r="B811" s="10"/>
      <c r="C811" s="10"/>
      <c r="D811" s="10"/>
      <c r="E811" s="10"/>
    </row>
    <row r="812">
      <c r="B812" s="10"/>
      <c r="C812" s="10"/>
      <c r="D812" s="10"/>
      <c r="E812" s="10"/>
    </row>
    <row r="813">
      <c r="B813" s="10"/>
      <c r="C813" s="10"/>
      <c r="D813" s="10"/>
      <c r="E813" s="10"/>
    </row>
    <row r="814">
      <c r="B814" s="10"/>
      <c r="C814" s="10"/>
      <c r="D814" s="10"/>
      <c r="E814" s="10"/>
    </row>
    <row r="815">
      <c r="B815" s="10"/>
      <c r="C815" s="10"/>
      <c r="D815" s="10"/>
      <c r="E815" s="10"/>
    </row>
    <row r="816">
      <c r="B816" s="10"/>
      <c r="C816" s="10"/>
      <c r="D816" s="10"/>
      <c r="E816" s="10"/>
    </row>
    <row r="817">
      <c r="B817" s="10"/>
      <c r="C817" s="10"/>
      <c r="D817" s="10"/>
      <c r="E817" s="10"/>
    </row>
    <row r="818">
      <c r="B818" s="10"/>
      <c r="C818" s="10"/>
      <c r="D818" s="10"/>
      <c r="E818" s="10"/>
    </row>
    <row r="819">
      <c r="B819" s="10"/>
      <c r="C819" s="10"/>
      <c r="D819" s="10"/>
      <c r="E819" s="10"/>
    </row>
    <row r="820">
      <c r="B820" s="10"/>
      <c r="C820" s="10"/>
      <c r="D820" s="10"/>
      <c r="E820" s="10"/>
    </row>
    <row r="821">
      <c r="B821" s="10"/>
      <c r="C821" s="10"/>
      <c r="D821" s="10"/>
      <c r="E821" s="10"/>
    </row>
    <row r="822">
      <c r="B822" s="10"/>
      <c r="C822" s="10"/>
      <c r="D822" s="10"/>
      <c r="E822" s="10"/>
    </row>
    <row r="823">
      <c r="B823" s="10"/>
      <c r="C823" s="10"/>
      <c r="D823" s="10"/>
      <c r="E823" s="10"/>
    </row>
    <row r="824">
      <c r="B824" s="10"/>
      <c r="C824" s="10"/>
      <c r="D824" s="10"/>
      <c r="E824" s="10"/>
    </row>
    <row r="825">
      <c r="B825" s="10"/>
      <c r="C825" s="10"/>
      <c r="D825" s="10"/>
      <c r="E825" s="10"/>
    </row>
    <row r="826">
      <c r="B826" s="10"/>
      <c r="C826" s="10"/>
      <c r="D826" s="10"/>
      <c r="E826" s="10"/>
    </row>
    <row r="827">
      <c r="B827" s="10"/>
      <c r="C827" s="10"/>
      <c r="D827" s="10"/>
      <c r="E827" s="10"/>
    </row>
    <row r="828">
      <c r="B828" s="10"/>
      <c r="C828" s="10"/>
      <c r="D828" s="10"/>
      <c r="E828" s="10"/>
    </row>
    <row r="829">
      <c r="B829" s="10"/>
      <c r="C829" s="10"/>
      <c r="D829" s="10"/>
      <c r="E829" s="10"/>
    </row>
    <row r="830">
      <c r="B830" s="10"/>
      <c r="C830" s="10"/>
      <c r="D830" s="10"/>
      <c r="E830" s="10"/>
    </row>
    <row r="831">
      <c r="B831" s="10"/>
      <c r="C831" s="10"/>
      <c r="D831" s="10"/>
      <c r="E831" s="10"/>
    </row>
    <row r="832">
      <c r="B832" s="10"/>
      <c r="C832" s="10"/>
      <c r="D832" s="10"/>
      <c r="E832" s="10"/>
    </row>
    <row r="833">
      <c r="B833" s="10"/>
      <c r="C833" s="10"/>
      <c r="D833" s="10"/>
      <c r="E833" s="10"/>
    </row>
    <row r="834">
      <c r="B834" s="10"/>
      <c r="C834" s="10"/>
      <c r="D834" s="10"/>
      <c r="E834" s="10"/>
    </row>
    <row r="835">
      <c r="B835" s="10"/>
      <c r="C835" s="10"/>
      <c r="D835" s="10"/>
      <c r="E835" s="10"/>
    </row>
    <row r="836">
      <c r="B836" s="10"/>
      <c r="C836" s="10"/>
      <c r="D836" s="10"/>
      <c r="E836" s="10"/>
    </row>
    <row r="837">
      <c r="B837" s="10"/>
      <c r="C837" s="10"/>
      <c r="D837" s="10"/>
      <c r="E837" s="10"/>
    </row>
    <row r="838">
      <c r="B838" s="10"/>
      <c r="C838" s="10"/>
      <c r="D838" s="10"/>
      <c r="E838" s="10"/>
    </row>
    <row r="839">
      <c r="B839" s="10"/>
      <c r="C839" s="10"/>
      <c r="D839" s="10"/>
      <c r="E839" s="10"/>
    </row>
    <row r="840">
      <c r="B840" s="10"/>
      <c r="C840" s="10"/>
      <c r="D840" s="10"/>
      <c r="E840" s="10"/>
    </row>
    <row r="841">
      <c r="B841" s="10"/>
      <c r="C841" s="10"/>
      <c r="D841" s="10"/>
      <c r="E841" s="10"/>
    </row>
    <row r="842">
      <c r="B842" s="10"/>
      <c r="C842" s="10"/>
      <c r="D842" s="10"/>
      <c r="E842" s="10"/>
    </row>
    <row r="843">
      <c r="B843" s="10"/>
      <c r="C843" s="10"/>
      <c r="D843" s="10"/>
      <c r="E843" s="10"/>
    </row>
    <row r="844">
      <c r="B844" s="10"/>
      <c r="C844" s="10"/>
      <c r="D844" s="10"/>
      <c r="E844" s="10"/>
    </row>
    <row r="845">
      <c r="B845" s="10"/>
      <c r="C845" s="10"/>
      <c r="D845" s="10"/>
      <c r="E845" s="10"/>
    </row>
    <row r="846">
      <c r="B846" s="10"/>
      <c r="C846" s="10"/>
      <c r="D846" s="10"/>
      <c r="E846" s="10"/>
    </row>
    <row r="847">
      <c r="B847" s="10"/>
      <c r="C847" s="10"/>
      <c r="D847" s="10"/>
      <c r="E847" s="10"/>
    </row>
    <row r="848">
      <c r="B848" s="10"/>
      <c r="C848" s="10"/>
      <c r="D848" s="10"/>
      <c r="E848" s="10"/>
    </row>
    <row r="849">
      <c r="B849" s="10"/>
      <c r="C849" s="10"/>
      <c r="D849" s="10"/>
      <c r="E849" s="10"/>
    </row>
    <row r="850">
      <c r="B850" s="10"/>
      <c r="C850" s="10"/>
      <c r="D850" s="10"/>
      <c r="E850" s="10"/>
    </row>
    <row r="851">
      <c r="B851" s="10"/>
      <c r="C851" s="10"/>
      <c r="D851" s="10"/>
      <c r="E851" s="10"/>
    </row>
    <row r="852">
      <c r="B852" s="10"/>
      <c r="C852" s="10"/>
      <c r="D852" s="10"/>
      <c r="E852" s="10"/>
    </row>
    <row r="853">
      <c r="B853" s="10"/>
      <c r="C853" s="10"/>
      <c r="D853" s="10"/>
      <c r="E853" s="10"/>
    </row>
    <row r="854">
      <c r="B854" s="10"/>
      <c r="C854" s="10"/>
      <c r="D854" s="10"/>
      <c r="E854" s="10"/>
    </row>
    <row r="855">
      <c r="B855" s="10"/>
      <c r="C855" s="10"/>
      <c r="D855" s="10"/>
      <c r="E855" s="10"/>
    </row>
    <row r="856">
      <c r="B856" s="10"/>
      <c r="C856" s="10"/>
      <c r="D856" s="10"/>
      <c r="E856" s="10"/>
    </row>
    <row r="857">
      <c r="B857" s="10"/>
      <c r="C857" s="10"/>
      <c r="D857" s="10"/>
      <c r="E857" s="10"/>
    </row>
    <row r="858">
      <c r="B858" s="10"/>
      <c r="C858" s="10"/>
      <c r="D858" s="10"/>
      <c r="E858" s="10"/>
    </row>
    <row r="859">
      <c r="B859" s="10"/>
      <c r="C859" s="10"/>
      <c r="D859" s="10"/>
      <c r="E859" s="10"/>
    </row>
    <row r="860">
      <c r="B860" s="10"/>
      <c r="C860" s="10"/>
      <c r="D860" s="10"/>
      <c r="E860" s="10"/>
    </row>
    <row r="861">
      <c r="B861" s="10"/>
      <c r="C861" s="10"/>
      <c r="D861" s="10"/>
      <c r="E861" s="10"/>
    </row>
    <row r="862">
      <c r="B862" s="10"/>
      <c r="C862" s="10"/>
      <c r="D862" s="10"/>
      <c r="E862" s="10"/>
    </row>
    <row r="863">
      <c r="B863" s="10"/>
      <c r="C863" s="10"/>
      <c r="D863" s="10"/>
      <c r="E863" s="10"/>
    </row>
    <row r="864">
      <c r="B864" s="10"/>
      <c r="C864" s="10"/>
      <c r="D864" s="10"/>
      <c r="E864" s="10"/>
    </row>
    <row r="865">
      <c r="B865" s="10"/>
      <c r="C865" s="10"/>
      <c r="D865" s="10"/>
      <c r="E865" s="10"/>
    </row>
    <row r="866">
      <c r="B866" s="10"/>
      <c r="C866" s="10"/>
      <c r="D866" s="10"/>
      <c r="E866" s="10"/>
    </row>
    <row r="867">
      <c r="B867" s="10"/>
      <c r="C867" s="10"/>
      <c r="D867" s="10"/>
      <c r="E867" s="10"/>
    </row>
    <row r="868">
      <c r="B868" s="10"/>
      <c r="C868" s="10"/>
      <c r="D868" s="10"/>
      <c r="E868" s="10"/>
    </row>
    <row r="869">
      <c r="B869" s="10"/>
      <c r="C869" s="10"/>
      <c r="D869" s="10"/>
      <c r="E869" s="10"/>
    </row>
    <row r="870">
      <c r="B870" s="10"/>
      <c r="C870" s="10"/>
      <c r="D870" s="10"/>
      <c r="E870" s="10"/>
    </row>
    <row r="871">
      <c r="B871" s="10"/>
      <c r="C871" s="10"/>
      <c r="D871" s="10"/>
      <c r="E871" s="10"/>
    </row>
    <row r="872">
      <c r="B872" s="10"/>
      <c r="C872" s="10"/>
      <c r="D872" s="10"/>
      <c r="E872" s="10"/>
    </row>
    <row r="873">
      <c r="B873" s="10"/>
      <c r="C873" s="10"/>
      <c r="D873" s="10"/>
      <c r="E873" s="10"/>
    </row>
    <row r="874">
      <c r="B874" s="10"/>
      <c r="C874" s="10"/>
      <c r="D874" s="10"/>
      <c r="E874" s="10"/>
    </row>
    <row r="875">
      <c r="B875" s="10"/>
      <c r="C875" s="10"/>
      <c r="D875" s="10"/>
      <c r="E875" s="10"/>
    </row>
    <row r="876">
      <c r="B876" s="10"/>
      <c r="C876" s="10"/>
      <c r="D876" s="10"/>
      <c r="E876" s="10"/>
    </row>
    <row r="877">
      <c r="B877" s="10"/>
      <c r="C877" s="10"/>
      <c r="D877" s="10"/>
      <c r="E877" s="10"/>
    </row>
    <row r="878">
      <c r="B878" s="10"/>
      <c r="C878" s="10"/>
      <c r="D878" s="10"/>
      <c r="E878" s="10"/>
    </row>
    <row r="879">
      <c r="B879" s="10"/>
      <c r="C879" s="10"/>
      <c r="D879" s="10"/>
      <c r="E879" s="10"/>
    </row>
    <row r="880">
      <c r="B880" s="10"/>
      <c r="C880" s="10"/>
      <c r="D880" s="10"/>
      <c r="E880" s="10"/>
    </row>
    <row r="881">
      <c r="B881" s="10"/>
      <c r="C881" s="10"/>
      <c r="D881" s="10"/>
      <c r="E881" s="10"/>
    </row>
    <row r="882">
      <c r="B882" s="10"/>
      <c r="C882" s="10"/>
      <c r="D882" s="10"/>
      <c r="E882" s="10"/>
    </row>
    <row r="883">
      <c r="B883" s="10"/>
      <c r="C883" s="10"/>
      <c r="D883" s="10"/>
      <c r="E883" s="10"/>
    </row>
    <row r="884">
      <c r="B884" s="10"/>
      <c r="C884" s="10"/>
      <c r="D884" s="10"/>
      <c r="E884" s="10"/>
    </row>
    <row r="885">
      <c r="B885" s="10"/>
      <c r="C885" s="10"/>
      <c r="D885" s="10"/>
      <c r="E885" s="10"/>
    </row>
    <row r="886">
      <c r="B886" s="10"/>
      <c r="C886" s="10"/>
      <c r="D886" s="10"/>
      <c r="E886" s="10"/>
    </row>
    <row r="887">
      <c r="B887" s="10"/>
      <c r="C887" s="10"/>
      <c r="D887" s="10"/>
      <c r="E887" s="10"/>
    </row>
    <row r="888">
      <c r="B888" s="10"/>
      <c r="C888" s="10"/>
      <c r="D888" s="10"/>
      <c r="E888" s="10"/>
    </row>
    <row r="889">
      <c r="B889" s="10"/>
      <c r="C889" s="10"/>
      <c r="D889" s="10"/>
      <c r="E889" s="10"/>
    </row>
    <row r="890">
      <c r="B890" s="10"/>
      <c r="C890" s="10"/>
      <c r="D890" s="10"/>
      <c r="E890" s="10"/>
    </row>
    <row r="891">
      <c r="B891" s="10"/>
      <c r="C891" s="10"/>
      <c r="D891" s="10"/>
      <c r="E891" s="10"/>
    </row>
    <row r="892">
      <c r="B892" s="10"/>
      <c r="C892" s="10"/>
      <c r="D892" s="10"/>
      <c r="E892" s="10"/>
    </row>
    <row r="893">
      <c r="B893" s="10"/>
      <c r="C893" s="10"/>
      <c r="D893" s="10"/>
      <c r="E893" s="10"/>
    </row>
    <row r="894">
      <c r="B894" s="10"/>
      <c r="C894" s="10"/>
      <c r="D894" s="10"/>
      <c r="E894" s="10"/>
    </row>
    <row r="895">
      <c r="B895" s="10"/>
      <c r="C895" s="10"/>
      <c r="D895" s="10"/>
      <c r="E895" s="10"/>
    </row>
    <row r="896">
      <c r="B896" s="10"/>
      <c r="C896" s="10"/>
      <c r="D896" s="10"/>
      <c r="E896" s="10"/>
    </row>
    <row r="897">
      <c r="B897" s="10"/>
      <c r="C897" s="10"/>
      <c r="D897" s="10"/>
      <c r="E897" s="10"/>
    </row>
    <row r="898">
      <c r="B898" s="10"/>
      <c r="C898" s="10"/>
      <c r="D898" s="10"/>
      <c r="E898" s="10"/>
    </row>
    <row r="899">
      <c r="B899" s="10"/>
      <c r="C899" s="10"/>
      <c r="D899" s="10"/>
      <c r="E899" s="10"/>
    </row>
    <row r="900">
      <c r="B900" s="10"/>
      <c r="C900" s="10"/>
      <c r="D900" s="10"/>
      <c r="E900" s="10"/>
    </row>
    <row r="901">
      <c r="B901" s="10"/>
      <c r="C901" s="10"/>
      <c r="D901" s="10"/>
      <c r="E901" s="10"/>
    </row>
    <row r="902">
      <c r="B902" s="10"/>
      <c r="C902" s="10"/>
      <c r="D902" s="10"/>
      <c r="E902" s="10"/>
    </row>
    <row r="903">
      <c r="B903" s="10"/>
      <c r="C903" s="10"/>
      <c r="D903" s="10"/>
      <c r="E903" s="10"/>
    </row>
    <row r="904">
      <c r="B904" s="10"/>
      <c r="C904" s="10"/>
      <c r="D904" s="10"/>
      <c r="E904" s="10"/>
    </row>
    <row r="905">
      <c r="B905" s="10"/>
      <c r="C905" s="10"/>
      <c r="D905" s="10"/>
      <c r="E905" s="10"/>
    </row>
    <row r="906">
      <c r="B906" s="10"/>
      <c r="C906" s="10"/>
      <c r="D906" s="10"/>
      <c r="E906" s="10"/>
    </row>
    <row r="907">
      <c r="B907" s="10"/>
      <c r="C907" s="10"/>
      <c r="D907" s="10"/>
      <c r="E907" s="10"/>
    </row>
    <row r="908">
      <c r="B908" s="10"/>
      <c r="C908" s="10"/>
      <c r="D908" s="10"/>
      <c r="E908" s="10"/>
    </row>
    <row r="909">
      <c r="B909" s="10"/>
      <c r="C909" s="10"/>
      <c r="D909" s="10"/>
      <c r="E909" s="10"/>
    </row>
    <row r="910">
      <c r="B910" s="10"/>
      <c r="C910" s="10"/>
      <c r="D910" s="10"/>
      <c r="E910" s="10"/>
    </row>
    <row r="911">
      <c r="B911" s="10"/>
      <c r="C911" s="10"/>
      <c r="D911" s="10"/>
      <c r="E911" s="10"/>
    </row>
    <row r="912">
      <c r="B912" s="10"/>
      <c r="C912" s="10"/>
      <c r="D912" s="10"/>
      <c r="E912" s="10"/>
    </row>
    <row r="913">
      <c r="B913" s="10"/>
      <c r="C913" s="10"/>
      <c r="D913" s="10"/>
      <c r="E913" s="10"/>
    </row>
    <row r="914">
      <c r="B914" s="10"/>
      <c r="C914" s="10"/>
      <c r="D914" s="10"/>
      <c r="E914" s="10"/>
    </row>
    <row r="915">
      <c r="B915" s="10"/>
      <c r="C915" s="10"/>
      <c r="D915" s="10"/>
      <c r="E915" s="10"/>
    </row>
    <row r="916">
      <c r="B916" s="10"/>
      <c r="C916" s="10"/>
      <c r="D916" s="10"/>
      <c r="E916" s="10"/>
    </row>
    <row r="917">
      <c r="B917" s="10"/>
      <c r="C917" s="10"/>
      <c r="D917" s="10"/>
      <c r="E917" s="10"/>
    </row>
    <row r="918">
      <c r="B918" s="10"/>
      <c r="C918" s="10"/>
      <c r="D918" s="10"/>
      <c r="E918" s="10"/>
    </row>
    <row r="919">
      <c r="B919" s="10"/>
      <c r="C919" s="10"/>
      <c r="D919" s="10"/>
      <c r="E919" s="10"/>
    </row>
    <row r="920">
      <c r="B920" s="10"/>
      <c r="C920" s="10"/>
      <c r="D920" s="10"/>
      <c r="E920" s="10"/>
    </row>
    <row r="921">
      <c r="B921" s="10"/>
      <c r="C921" s="10"/>
      <c r="D921" s="10"/>
      <c r="E921" s="10"/>
    </row>
    <row r="922">
      <c r="B922" s="10"/>
      <c r="C922" s="10"/>
      <c r="D922" s="10"/>
      <c r="E922" s="10"/>
    </row>
    <row r="923">
      <c r="B923" s="10"/>
      <c r="C923" s="10"/>
      <c r="D923" s="10"/>
      <c r="E923" s="10"/>
    </row>
    <row r="924">
      <c r="B924" s="10"/>
      <c r="C924" s="10"/>
      <c r="D924" s="10"/>
      <c r="E924" s="10"/>
    </row>
    <row r="925">
      <c r="B925" s="10"/>
      <c r="C925" s="10"/>
      <c r="D925" s="10"/>
      <c r="E925" s="10"/>
    </row>
    <row r="926">
      <c r="B926" s="10"/>
      <c r="C926" s="10"/>
      <c r="D926" s="10"/>
      <c r="E926" s="10"/>
    </row>
    <row r="927">
      <c r="B927" s="10"/>
      <c r="C927" s="10"/>
      <c r="D927" s="10"/>
      <c r="E927" s="10"/>
    </row>
    <row r="928">
      <c r="B928" s="10"/>
      <c r="C928" s="10"/>
      <c r="D928" s="10"/>
      <c r="E928" s="10"/>
    </row>
    <row r="929">
      <c r="B929" s="10"/>
      <c r="C929" s="10"/>
      <c r="D929" s="10"/>
      <c r="E929" s="10"/>
    </row>
    <row r="930">
      <c r="B930" s="10"/>
      <c r="C930" s="10"/>
      <c r="D930" s="10"/>
      <c r="E930" s="10"/>
    </row>
    <row r="931">
      <c r="B931" s="10"/>
      <c r="C931" s="10"/>
      <c r="D931" s="10"/>
      <c r="E931" s="10"/>
    </row>
    <row r="932">
      <c r="B932" s="10"/>
      <c r="C932" s="10"/>
      <c r="D932" s="10"/>
      <c r="E932" s="10"/>
    </row>
    <row r="933">
      <c r="B933" s="10"/>
      <c r="C933" s="10"/>
      <c r="D933" s="10"/>
      <c r="E933" s="10"/>
    </row>
    <row r="934">
      <c r="B934" s="10"/>
      <c r="C934" s="10"/>
      <c r="D934" s="10"/>
      <c r="E934" s="10"/>
    </row>
    <row r="935">
      <c r="B935" s="10"/>
      <c r="C935" s="10"/>
      <c r="D935" s="10"/>
      <c r="E935" s="10"/>
    </row>
    <row r="936">
      <c r="B936" s="10"/>
      <c r="C936" s="10"/>
      <c r="D936" s="10"/>
      <c r="E936" s="10"/>
    </row>
    <row r="937">
      <c r="B937" s="10"/>
      <c r="C937" s="10"/>
      <c r="D937" s="10"/>
      <c r="E937" s="10"/>
    </row>
    <row r="938">
      <c r="B938" s="10"/>
      <c r="C938" s="10"/>
      <c r="D938" s="10"/>
      <c r="E938" s="10"/>
    </row>
    <row r="939">
      <c r="B939" s="10"/>
      <c r="C939" s="10"/>
      <c r="D939" s="10"/>
      <c r="E939" s="10"/>
    </row>
    <row r="940">
      <c r="B940" s="10"/>
      <c r="C940" s="10"/>
      <c r="D940" s="10"/>
      <c r="E940" s="10"/>
    </row>
    <row r="941">
      <c r="B941" s="10"/>
      <c r="C941" s="10"/>
      <c r="D941" s="10"/>
      <c r="E941" s="10"/>
    </row>
    <row r="942">
      <c r="B942" s="10"/>
      <c r="C942" s="10"/>
      <c r="D942" s="10"/>
      <c r="E942" s="10"/>
    </row>
    <row r="943">
      <c r="B943" s="10"/>
      <c r="C943" s="10"/>
      <c r="D943" s="10"/>
      <c r="E943" s="10"/>
    </row>
    <row r="944">
      <c r="B944" s="10"/>
      <c r="C944" s="10"/>
      <c r="D944" s="10"/>
      <c r="E944" s="10"/>
    </row>
    <row r="945">
      <c r="B945" s="10"/>
      <c r="C945" s="10"/>
      <c r="D945" s="10"/>
      <c r="E945" s="10"/>
    </row>
    <row r="946">
      <c r="B946" s="10"/>
      <c r="C946" s="10"/>
      <c r="D946" s="10"/>
      <c r="E946" s="10"/>
    </row>
    <row r="947">
      <c r="B947" s="10"/>
      <c r="C947" s="10"/>
      <c r="D947" s="10"/>
      <c r="E947" s="10"/>
    </row>
    <row r="948">
      <c r="B948" s="10"/>
      <c r="C948" s="10"/>
      <c r="D948" s="10"/>
      <c r="E948" s="10"/>
    </row>
    <row r="949">
      <c r="B949" s="10"/>
      <c r="C949" s="10"/>
      <c r="D949" s="10"/>
      <c r="E949" s="10"/>
    </row>
    <row r="950">
      <c r="B950" s="10"/>
      <c r="C950" s="10"/>
      <c r="D950" s="10"/>
      <c r="E950" s="10"/>
    </row>
    <row r="951">
      <c r="B951" s="10"/>
      <c r="C951" s="10"/>
      <c r="D951" s="10"/>
      <c r="E951" s="10"/>
    </row>
    <row r="952">
      <c r="B952" s="10"/>
      <c r="C952" s="10"/>
      <c r="D952" s="10"/>
      <c r="E952" s="10"/>
    </row>
    <row r="953">
      <c r="B953" s="10"/>
      <c r="C953" s="10"/>
      <c r="D953" s="10"/>
      <c r="E953" s="10"/>
    </row>
    <row r="954">
      <c r="B954" s="10"/>
      <c r="C954" s="10"/>
      <c r="D954" s="10"/>
      <c r="E954" s="10"/>
    </row>
    <row r="955">
      <c r="B955" s="10"/>
      <c r="C955" s="10"/>
      <c r="D955" s="10"/>
      <c r="E955" s="10"/>
    </row>
    <row r="956">
      <c r="B956" s="10"/>
      <c r="C956" s="10"/>
      <c r="D956" s="10"/>
      <c r="E956" s="10"/>
    </row>
    <row r="957">
      <c r="B957" s="10"/>
      <c r="C957" s="10"/>
      <c r="D957" s="10"/>
      <c r="E957" s="10"/>
    </row>
    <row r="958">
      <c r="B958" s="10"/>
      <c r="C958" s="10"/>
      <c r="D958" s="10"/>
      <c r="E958" s="10"/>
    </row>
    <row r="959">
      <c r="B959" s="10"/>
      <c r="C959" s="10"/>
      <c r="D959" s="10"/>
      <c r="E959" s="10"/>
    </row>
    <row r="960">
      <c r="B960" s="10"/>
      <c r="C960" s="10"/>
      <c r="D960" s="10"/>
      <c r="E960" s="10"/>
    </row>
    <row r="961">
      <c r="B961" s="10"/>
      <c r="C961" s="10"/>
      <c r="D961" s="10"/>
      <c r="E961" s="10"/>
    </row>
    <row r="962">
      <c r="B962" s="10"/>
      <c r="C962" s="10"/>
      <c r="D962" s="10"/>
      <c r="E962" s="10"/>
    </row>
    <row r="963">
      <c r="B963" s="10"/>
      <c r="C963" s="10"/>
      <c r="D963" s="10"/>
      <c r="E963" s="10"/>
    </row>
    <row r="964">
      <c r="B964" s="10"/>
      <c r="C964" s="10"/>
      <c r="D964" s="10"/>
      <c r="E964" s="10"/>
    </row>
    <row r="965">
      <c r="B965" s="10"/>
      <c r="C965" s="10"/>
      <c r="D965" s="10"/>
      <c r="E965" s="10"/>
    </row>
    <row r="966">
      <c r="B966" s="10"/>
      <c r="C966" s="10"/>
      <c r="D966" s="10"/>
      <c r="E966" s="10"/>
    </row>
    <row r="967">
      <c r="B967" s="10"/>
      <c r="C967" s="10"/>
      <c r="D967" s="10"/>
      <c r="E967" s="10"/>
    </row>
    <row r="968">
      <c r="B968" s="10"/>
      <c r="C968" s="10"/>
      <c r="D968" s="10"/>
      <c r="E968" s="10"/>
    </row>
    <row r="969">
      <c r="B969" s="10"/>
      <c r="C969" s="10"/>
      <c r="D969" s="10"/>
      <c r="E969" s="10"/>
    </row>
    <row r="970">
      <c r="B970" s="10"/>
      <c r="C970" s="10"/>
      <c r="D970" s="10"/>
      <c r="E970" s="10"/>
    </row>
    <row r="971">
      <c r="B971" s="10"/>
      <c r="C971" s="10"/>
      <c r="D971" s="10"/>
      <c r="E971" s="10"/>
    </row>
    <row r="972">
      <c r="B972" s="10"/>
      <c r="C972" s="10"/>
      <c r="D972" s="10"/>
      <c r="E972" s="10"/>
    </row>
    <row r="973">
      <c r="B973" s="10"/>
      <c r="C973" s="10"/>
      <c r="D973" s="10"/>
      <c r="E973" s="10"/>
    </row>
    <row r="974">
      <c r="B974" s="10"/>
      <c r="C974" s="10"/>
      <c r="D974" s="10"/>
      <c r="E974" s="10"/>
    </row>
    <row r="975">
      <c r="B975" s="10"/>
      <c r="C975" s="10"/>
      <c r="D975" s="10"/>
      <c r="E975" s="10"/>
    </row>
    <row r="976">
      <c r="B976" s="10"/>
      <c r="C976" s="10"/>
      <c r="D976" s="10"/>
      <c r="E976" s="10"/>
    </row>
    <row r="977">
      <c r="B977" s="10"/>
      <c r="C977" s="10"/>
      <c r="D977" s="10"/>
      <c r="E977" s="10"/>
    </row>
    <row r="978">
      <c r="B978" s="10"/>
      <c r="C978" s="10"/>
      <c r="D978" s="10"/>
      <c r="E978" s="10"/>
    </row>
    <row r="979">
      <c r="B979" s="10"/>
      <c r="C979" s="10"/>
      <c r="D979" s="10"/>
      <c r="E979" s="10"/>
    </row>
    <row r="980">
      <c r="B980" s="10"/>
      <c r="C980" s="10"/>
      <c r="D980" s="10"/>
      <c r="E980" s="10"/>
    </row>
    <row r="981">
      <c r="B981" s="10"/>
      <c r="C981" s="10"/>
      <c r="D981" s="10"/>
      <c r="E981" s="10"/>
    </row>
    <row r="982">
      <c r="B982" s="10"/>
      <c r="C982" s="10"/>
      <c r="D982" s="10"/>
      <c r="E982" s="10"/>
    </row>
    <row r="983">
      <c r="B983" s="10"/>
      <c r="C983" s="10"/>
      <c r="D983" s="10"/>
      <c r="E983" s="10"/>
    </row>
    <row r="984">
      <c r="B984" s="10"/>
      <c r="C984" s="10"/>
      <c r="D984" s="10"/>
      <c r="E984" s="10"/>
    </row>
    <row r="985">
      <c r="B985" s="10"/>
      <c r="C985" s="10"/>
      <c r="D985" s="10"/>
      <c r="E985" s="10"/>
    </row>
    <row r="986">
      <c r="B986" s="10"/>
      <c r="C986" s="10"/>
      <c r="D986" s="10"/>
      <c r="E986" s="10"/>
    </row>
    <row r="987">
      <c r="B987" s="10"/>
      <c r="C987" s="10"/>
      <c r="D987" s="10"/>
      <c r="E987" s="10"/>
    </row>
    <row r="988">
      <c r="B988" s="10"/>
      <c r="C988" s="10"/>
      <c r="D988" s="10"/>
      <c r="E988" s="10"/>
    </row>
    <row r="989">
      <c r="B989" s="10"/>
      <c r="C989" s="10"/>
      <c r="D989" s="10"/>
      <c r="E989" s="10"/>
    </row>
    <row r="990">
      <c r="B990" s="10"/>
      <c r="C990" s="10"/>
      <c r="D990" s="10"/>
      <c r="E990" s="10"/>
    </row>
    <row r="991">
      <c r="B991" s="10"/>
      <c r="C991" s="10"/>
      <c r="D991" s="10"/>
      <c r="E991" s="10"/>
    </row>
    <row r="992">
      <c r="B992" s="10"/>
      <c r="C992" s="10"/>
      <c r="D992" s="10"/>
      <c r="E992" s="10"/>
    </row>
    <row r="993">
      <c r="B993" s="10"/>
      <c r="C993" s="10"/>
      <c r="D993" s="10"/>
      <c r="E993" s="10"/>
    </row>
    <row r="994">
      <c r="B994" s="10"/>
      <c r="C994" s="10"/>
      <c r="D994" s="10"/>
      <c r="E994" s="10"/>
    </row>
    <row r="995">
      <c r="B995" s="10"/>
      <c r="C995" s="10"/>
      <c r="D995" s="10"/>
      <c r="E995" s="10"/>
    </row>
    <row r="996">
      <c r="B996" s="10"/>
      <c r="C996" s="10"/>
      <c r="D996" s="10"/>
      <c r="E996" s="10"/>
    </row>
    <row r="997">
      <c r="B997" s="10"/>
      <c r="C997" s="10"/>
      <c r="D997" s="10"/>
      <c r="E997" s="10"/>
    </row>
    <row r="998">
      <c r="B998" s="10"/>
      <c r="C998" s="10"/>
      <c r="D998" s="10"/>
      <c r="E998" s="10"/>
    </row>
    <row r="999">
      <c r="B999" s="10"/>
      <c r="C999" s="10"/>
      <c r="D999" s="10"/>
      <c r="E999" s="10"/>
    </row>
    <row r="1000">
      <c r="B1000" s="10"/>
      <c r="C1000" s="10"/>
      <c r="D1000" s="10"/>
      <c r="E1000" s="10"/>
    </row>
    <row r="1001">
      <c r="B1001" s="10"/>
      <c r="C1001" s="10"/>
      <c r="D1001" s="10"/>
      <c r="E1001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0</v>
      </c>
      <c r="B1" s="11" t="s">
        <v>266</v>
      </c>
      <c r="C1" s="11" t="s">
        <v>267</v>
      </c>
      <c r="D1" s="11" t="s">
        <v>268</v>
      </c>
      <c r="E1" s="11" t="s">
        <v>269</v>
      </c>
      <c r="F1" s="1" t="s">
        <v>270</v>
      </c>
      <c r="G1" s="1" t="s">
        <v>271</v>
      </c>
      <c r="H1" s="1" t="s">
        <v>272</v>
      </c>
    </row>
    <row r="2">
      <c r="A2" s="10" t="s">
        <v>18</v>
      </c>
      <c r="B2" s="12">
        <v>99.70767665</v>
      </c>
      <c r="C2" s="12">
        <v>0.0</v>
      </c>
      <c r="D2" s="12">
        <v>0.2923233459</v>
      </c>
      <c r="E2" s="12">
        <v>0.0</v>
      </c>
      <c r="F2" s="1">
        <v>1.350000024</v>
      </c>
      <c r="G2" s="1">
        <v>0.0</v>
      </c>
      <c r="H2" s="2">
        <f t="shared" ref="H2:H214" si="1">MINUS(100,G2)</f>
        <v>100</v>
      </c>
    </row>
    <row r="3">
      <c r="A3" s="10" t="s">
        <v>28</v>
      </c>
      <c r="B3" s="12">
        <v>99.14328736</v>
      </c>
      <c r="C3" s="12">
        <v>0.0</v>
      </c>
      <c r="D3" s="12">
        <v>0.856712639</v>
      </c>
      <c r="E3" s="12">
        <v>0.0</v>
      </c>
      <c r="F3" s="1">
        <v>11.24600029</v>
      </c>
      <c r="G3" s="1">
        <v>0.0</v>
      </c>
      <c r="H3" s="2">
        <f t="shared" si="1"/>
        <v>100</v>
      </c>
    </row>
    <row r="4">
      <c r="A4" s="10" t="s">
        <v>22</v>
      </c>
      <c r="B4" s="12">
        <v>98.07748262</v>
      </c>
      <c r="C4" s="12">
        <v>0.0</v>
      </c>
      <c r="D4" s="12">
        <v>1.922517378</v>
      </c>
      <c r="E4" s="12">
        <v>0.0</v>
      </c>
      <c r="F4" s="1">
        <v>4.999000072</v>
      </c>
      <c r="G4" s="1">
        <v>9.114999771</v>
      </c>
      <c r="H4" s="2">
        <f t="shared" si="1"/>
        <v>90.88500023</v>
      </c>
    </row>
    <row r="5">
      <c r="A5" s="10" t="s">
        <v>139</v>
      </c>
      <c r="B5" s="12">
        <v>45.34401752</v>
      </c>
      <c r="C5" s="12">
        <v>2.128564452</v>
      </c>
      <c r="D5" s="12">
        <v>22.15762495</v>
      </c>
      <c r="E5" s="12">
        <v>30.36979308</v>
      </c>
      <c r="F5" s="1">
        <v>8947.027344</v>
      </c>
      <c r="G5" s="1">
        <v>13.34500027</v>
      </c>
      <c r="H5" s="2">
        <f t="shared" si="1"/>
        <v>86.65499973</v>
      </c>
    </row>
    <row r="6">
      <c r="A6" s="10" t="s">
        <v>159</v>
      </c>
      <c r="B6" s="12">
        <v>62.20712225</v>
      </c>
      <c r="C6" s="12">
        <v>19.43969314</v>
      </c>
      <c r="D6" s="12">
        <v>14.75825969</v>
      </c>
      <c r="E6" s="12">
        <v>3.594924913</v>
      </c>
      <c r="F6" s="1">
        <v>11890.78125</v>
      </c>
      <c r="G6" s="1">
        <v>13.70800018</v>
      </c>
      <c r="H6" s="2">
        <f t="shared" si="1"/>
        <v>86.29199982</v>
      </c>
    </row>
    <row r="7">
      <c r="A7" s="10" t="s">
        <v>36</v>
      </c>
      <c r="B7" s="12">
        <v>100.0</v>
      </c>
      <c r="C7" s="12">
        <v>0.0</v>
      </c>
      <c r="D7" s="12">
        <v>0.0</v>
      </c>
      <c r="E7" s="12">
        <v>0.0</v>
      </c>
      <c r="F7" s="1">
        <v>38.13700104</v>
      </c>
      <c r="G7" s="1">
        <v>14.41600037</v>
      </c>
      <c r="H7" s="2">
        <f t="shared" si="1"/>
        <v>85.58399963</v>
      </c>
    </row>
    <row r="8">
      <c r="A8" s="10" t="s">
        <v>180</v>
      </c>
      <c r="B8" s="12">
        <v>46.91179747</v>
      </c>
      <c r="C8" s="12">
        <v>21.6538987</v>
      </c>
      <c r="D8" s="12">
        <v>27.02751244</v>
      </c>
      <c r="E8" s="12">
        <v>4.406791392</v>
      </c>
      <c r="F8" s="1">
        <v>24206.63672</v>
      </c>
      <c r="G8" s="1">
        <v>16.62599945</v>
      </c>
      <c r="H8" s="2">
        <f t="shared" si="1"/>
        <v>83.37400055</v>
      </c>
    </row>
    <row r="9">
      <c r="A9" s="10" t="s">
        <v>175</v>
      </c>
      <c r="B9" s="12">
        <v>70.04772851</v>
      </c>
      <c r="C9" s="12">
        <v>21.95081497</v>
      </c>
      <c r="D9" s="12">
        <v>5.776304407</v>
      </c>
      <c r="E9" s="12">
        <v>2.22515211</v>
      </c>
      <c r="F9" s="1">
        <v>19129.95508</v>
      </c>
      <c r="G9" s="1">
        <v>17.42700005</v>
      </c>
      <c r="H9" s="2">
        <f t="shared" si="1"/>
        <v>82.57299995</v>
      </c>
    </row>
    <row r="10">
      <c r="A10" s="10" t="s">
        <v>161</v>
      </c>
      <c r="B10" s="12">
        <v>60.41450115</v>
      </c>
      <c r="C10" s="12">
        <v>22.3207193</v>
      </c>
      <c r="D10" s="12">
        <v>13.15480415</v>
      </c>
      <c r="E10" s="12">
        <v>4.109975401</v>
      </c>
      <c r="F10" s="1">
        <v>12952.20898</v>
      </c>
      <c r="G10" s="1">
        <v>17.43200111</v>
      </c>
      <c r="H10" s="2">
        <f t="shared" si="1"/>
        <v>82.56799889</v>
      </c>
    </row>
    <row r="11">
      <c r="A11" s="10" t="s">
        <v>53</v>
      </c>
      <c r="B11" s="12">
        <v>91.83772455</v>
      </c>
      <c r="C11" s="12">
        <v>6.520899952</v>
      </c>
      <c r="D11" s="12">
        <v>1.418623428</v>
      </c>
      <c r="E11" s="12">
        <v>0.2227520679</v>
      </c>
      <c r="F11" s="1">
        <v>198.4100037</v>
      </c>
      <c r="G11" s="1">
        <v>17.88899994</v>
      </c>
      <c r="H11" s="2">
        <f t="shared" si="1"/>
        <v>82.11100006</v>
      </c>
    </row>
    <row r="12">
      <c r="A12" s="10" t="s">
        <v>179</v>
      </c>
      <c r="B12" s="12">
        <v>92.22757937</v>
      </c>
      <c r="C12" s="12">
        <v>0.5954581495</v>
      </c>
      <c r="D12" s="12">
        <v>5.348927064</v>
      </c>
      <c r="E12" s="12">
        <v>1.82803542</v>
      </c>
      <c r="F12" s="1">
        <v>21413.25</v>
      </c>
      <c r="G12" s="1">
        <v>18.71299934</v>
      </c>
      <c r="H12" s="2">
        <f t="shared" si="1"/>
        <v>81.28700066</v>
      </c>
    </row>
    <row r="13">
      <c r="A13" s="10" t="s">
        <v>52</v>
      </c>
      <c r="B13" s="12">
        <v>96.88784457</v>
      </c>
      <c r="C13" s="12">
        <v>1.815652166</v>
      </c>
      <c r="D13" s="12">
        <v>1.296503269</v>
      </c>
      <c r="E13" s="12">
        <v>0.0</v>
      </c>
      <c r="F13" s="1">
        <v>183.6289978</v>
      </c>
      <c r="G13" s="1">
        <v>18.8409996</v>
      </c>
      <c r="H13" s="2">
        <f t="shared" si="1"/>
        <v>81.1590004</v>
      </c>
    </row>
    <row r="14">
      <c r="A14" s="10" t="s">
        <v>153</v>
      </c>
      <c r="B14" s="12">
        <v>40.95092717</v>
      </c>
      <c r="C14" s="12">
        <v>37.42696287</v>
      </c>
      <c r="D14" s="12">
        <v>13.53755519</v>
      </c>
      <c r="E14" s="12">
        <v>8.084554762</v>
      </c>
      <c r="F14" s="1">
        <v>11193.72852</v>
      </c>
      <c r="G14" s="1">
        <v>20.1989994</v>
      </c>
      <c r="H14" s="2">
        <f t="shared" si="1"/>
        <v>79.8010006</v>
      </c>
    </row>
    <row r="15">
      <c r="A15" s="10" t="s">
        <v>187</v>
      </c>
      <c r="B15" s="12">
        <v>90.07454179</v>
      </c>
      <c r="C15" s="12">
        <v>3.979825725</v>
      </c>
      <c r="D15" s="12">
        <v>4.699081176</v>
      </c>
      <c r="E15" s="12">
        <v>1.246551314</v>
      </c>
      <c r="F15" s="1">
        <v>29136.80859</v>
      </c>
      <c r="G15" s="1">
        <v>20.57600021</v>
      </c>
      <c r="H15" s="2">
        <f t="shared" si="1"/>
        <v>79.42399979</v>
      </c>
    </row>
    <row r="16">
      <c r="A16" s="10" t="s">
        <v>224</v>
      </c>
      <c r="B16" s="12">
        <v>49.61557274</v>
      </c>
      <c r="C16" s="12">
        <v>26.74071964</v>
      </c>
      <c r="D16" s="12">
        <v>18.63506013</v>
      </c>
      <c r="E16" s="12">
        <v>5.008647486</v>
      </c>
      <c r="F16" s="1">
        <v>114963.5859</v>
      </c>
      <c r="G16" s="1">
        <v>21.69499969</v>
      </c>
      <c r="H16" s="2">
        <f t="shared" si="1"/>
        <v>78.30500031</v>
      </c>
    </row>
    <row r="17">
      <c r="A17" s="10" t="s">
        <v>48</v>
      </c>
      <c r="B17" s="12">
        <v>98.73108083</v>
      </c>
      <c r="C17" s="12">
        <v>0.8814972962</v>
      </c>
      <c r="D17" s="12">
        <v>0.3874218777</v>
      </c>
      <c r="E17" s="12">
        <v>0.0</v>
      </c>
      <c r="F17" s="1">
        <v>105.6969986</v>
      </c>
      <c r="G17" s="1">
        <v>23.09899902</v>
      </c>
      <c r="H17" s="2">
        <f t="shared" si="1"/>
        <v>76.90100098</v>
      </c>
    </row>
    <row r="18">
      <c r="A18" s="10" t="s">
        <v>165</v>
      </c>
      <c r="B18" s="12">
        <v>46.18753479</v>
      </c>
      <c r="C18" s="12">
        <v>14.74028929</v>
      </c>
      <c r="D18" s="12">
        <v>31.56245714</v>
      </c>
      <c r="E18" s="12">
        <v>7.509718784</v>
      </c>
      <c r="F18" s="1">
        <v>16425.85938</v>
      </c>
      <c r="G18" s="1">
        <v>23.52000046</v>
      </c>
      <c r="H18" s="2">
        <f t="shared" si="1"/>
        <v>76.47999954</v>
      </c>
    </row>
    <row r="19">
      <c r="A19" s="10" t="s">
        <v>79</v>
      </c>
      <c r="B19" s="12">
        <v>70.75307095</v>
      </c>
      <c r="C19" s="12">
        <v>9.507067163</v>
      </c>
      <c r="D19" s="12">
        <v>9.835567931</v>
      </c>
      <c r="E19" s="12">
        <v>9.904293959</v>
      </c>
      <c r="F19" s="1">
        <v>1160.16394</v>
      </c>
      <c r="G19" s="1">
        <v>24.17100143</v>
      </c>
      <c r="H19" s="2">
        <f t="shared" si="1"/>
        <v>75.82899857</v>
      </c>
    </row>
    <row r="20">
      <c r="A20" s="10" t="s">
        <v>166</v>
      </c>
      <c r="B20" s="12">
        <v>71.21988497</v>
      </c>
      <c r="C20" s="12">
        <v>13.90222204</v>
      </c>
      <c r="D20" s="12">
        <v>5.677218558</v>
      </c>
      <c r="E20" s="12">
        <v>9.200674434</v>
      </c>
      <c r="F20" s="1">
        <v>16718.9707</v>
      </c>
      <c r="G20" s="1">
        <v>24.23200035</v>
      </c>
      <c r="H20" s="2">
        <f t="shared" si="1"/>
        <v>75.76799965</v>
      </c>
    </row>
    <row r="21">
      <c r="A21" s="10" t="s">
        <v>73</v>
      </c>
      <c r="B21" s="12">
        <v>67.30102554</v>
      </c>
      <c r="C21" s="12">
        <v>5.79547831</v>
      </c>
      <c r="D21" s="12">
        <v>21.26784313</v>
      </c>
      <c r="E21" s="12">
        <v>5.635653025</v>
      </c>
      <c r="F21" s="1">
        <v>686.8779907</v>
      </c>
      <c r="G21" s="1">
        <v>24.67000008</v>
      </c>
      <c r="H21" s="2">
        <f t="shared" si="1"/>
        <v>75.32999992</v>
      </c>
    </row>
    <row r="22">
      <c r="A22" s="10" t="s">
        <v>205</v>
      </c>
      <c r="B22" s="12">
        <v>55.85504921</v>
      </c>
      <c r="C22" s="12">
        <v>27.28286</v>
      </c>
      <c r="D22" s="12">
        <v>12.16590654</v>
      </c>
      <c r="E22" s="12">
        <v>4.696184252</v>
      </c>
      <c r="F22" s="1">
        <v>45741.0</v>
      </c>
      <c r="G22" s="1">
        <v>24.95400047</v>
      </c>
      <c r="H22" s="2">
        <f t="shared" si="1"/>
        <v>75.04599953</v>
      </c>
    </row>
    <row r="23">
      <c r="A23" s="10" t="s">
        <v>60</v>
      </c>
      <c r="B23" s="12">
        <v>91.23119075</v>
      </c>
      <c r="C23" s="12">
        <v>1.06238505</v>
      </c>
      <c r="D23" s="12">
        <v>0.0</v>
      </c>
      <c r="E23" s="12">
        <v>7.706424202</v>
      </c>
      <c r="F23" s="1">
        <v>307.1499939</v>
      </c>
      <c r="G23" s="1">
        <v>25.52500153</v>
      </c>
      <c r="H23" s="2">
        <f t="shared" si="1"/>
        <v>74.47499847</v>
      </c>
    </row>
    <row r="24">
      <c r="A24" s="10" t="s">
        <v>199</v>
      </c>
      <c r="B24" s="12">
        <v>75.09141325</v>
      </c>
      <c r="C24" s="12">
        <v>1.447541688</v>
      </c>
      <c r="D24" s="12">
        <v>14.56026288</v>
      </c>
      <c r="E24" s="12">
        <v>8.900782174</v>
      </c>
      <c r="F24" s="1">
        <v>38928.33984</v>
      </c>
      <c r="G24" s="1">
        <v>26.02599907</v>
      </c>
      <c r="H24" s="2">
        <f t="shared" si="1"/>
        <v>73.97400093</v>
      </c>
    </row>
    <row r="25">
      <c r="A25" s="10" t="s">
        <v>75</v>
      </c>
      <c r="B25" s="12">
        <v>95.55480685</v>
      </c>
      <c r="C25" s="12">
        <v>1.205244408</v>
      </c>
      <c r="D25" s="12">
        <v>1.143069849</v>
      </c>
      <c r="E25" s="12">
        <v>2.096878897</v>
      </c>
      <c r="F25" s="1">
        <v>786.559021</v>
      </c>
      <c r="G25" s="1">
        <v>26.7859993</v>
      </c>
      <c r="H25" s="2">
        <f t="shared" si="1"/>
        <v>73.2140007</v>
      </c>
    </row>
    <row r="26">
      <c r="A26" s="10" t="s">
        <v>142</v>
      </c>
      <c r="B26" s="12">
        <v>81.85241502</v>
      </c>
      <c r="C26" s="12">
        <v>2.568363935</v>
      </c>
      <c r="D26" s="12">
        <v>3.421857005</v>
      </c>
      <c r="E26" s="12">
        <v>12.15736404</v>
      </c>
      <c r="F26" s="1">
        <v>9537.641602</v>
      </c>
      <c r="G26" s="1">
        <v>27.50599861</v>
      </c>
      <c r="H26" s="2">
        <f t="shared" si="1"/>
        <v>72.49400139</v>
      </c>
    </row>
    <row r="27">
      <c r="A27" s="10" t="s">
        <v>209</v>
      </c>
      <c r="B27" s="12">
        <v>61.63289158</v>
      </c>
      <c r="C27" s="12">
        <v>9.54187005</v>
      </c>
      <c r="D27" s="12">
        <v>9.780087524</v>
      </c>
      <c r="E27" s="12">
        <v>19.04515084</v>
      </c>
      <c r="F27" s="1">
        <v>53771.30078</v>
      </c>
      <c r="G27" s="1">
        <v>27.99499893</v>
      </c>
      <c r="H27" s="2">
        <f t="shared" si="1"/>
        <v>72.00500107</v>
      </c>
    </row>
    <row r="28">
      <c r="A28" s="10" t="s">
        <v>91</v>
      </c>
      <c r="B28" s="12">
        <v>72.17603927</v>
      </c>
      <c r="C28" s="12">
        <v>10.40592597</v>
      </c>
      <c r="D28" s="12">
        <v>12.21725464</v>
      </c>
      <c r="E28" s="12">
        <v>5.200780116</v>
      </c>
      <c r="F28" s="1">
        <v>2142.251953</v>
      </c>
      <c r="G28" s="1">
        <v>29.02799988</v>
      </c>
      <c r="H28" s="2">
        <f t="shared" si="1"/>
        <v>70.97200012</v>
      </c>
    </row>
    <row r="29">
      <c r="A29" s="10" t="s">
        <v>178</v>
      </c>
      <c r="B29" s="12">
        <v>47.21485446</v>
      </c>
      <c r="C29" s="12">
        <v>31.2730034</v>
      </c>
      <c r="D29" s="12">
        <v>21.15863263</v>
      </c>
      <c r="E29" s="12">
        <v>0.3535095024</v>
      </c>
      <c r="F29" s="1">
        <v>20903.27734</v>
      </c>
      <c r="G29" s="1">
        <v>30.60700035</v>
      </c>
      <c r="H29" s="2">
        <f t="shared" si="1"/>
        <v>69.39299965</v>
      </c>
    </row>
    <row r="30">
      <c r="A30" s="10" t="s">
        <v>210</v>
      </c>
      <c r="B30" s="12">
        <v>83.71819191</v>
      </c>
      <c r="C30" s="12">
        <v>1.595436949</v>
      </c>
      <c r="D30" s="12">
        <v>5.10942478</v>
      </c>
      <c r="E30" s="12">
        <v>9.576946362</v>
      </c>
      <c r="F30" s="1">
        <v>54409.79297</v>
      </c>
      <c r="G30" s="1">
        <v>31.14100075</v>
      </c>
      <c r="H30" s="2">
        <f t="shared" si="1"/>
        <v>68.85899925</v>
      </c>
    </row>
    <row r="31">
      <c r="A31" s="10" t="s">
        <v>58</v>
      </c>
      <c r="B31" s="12">
        <v>98.51445042</v>
      </c>
      <c r="C31" s="12">
        <v>0.2676005761</v>
      </c>
      <c r="D31" s="12">
        <v>1.217949005</v>
      </c>
      <c r="E31" s="12">
        <v>0.0</v>
      </c>
      <c r="F31" s="1">
        <v>287.3710022</v>
      </c>
      <c r="G31" s="1">
        <v>31.19099998</v>
      </c>
      <c r="H31" s="2">
        <f t="shared" si="1"/>
        <v>68.80900002</v>
      </c>
    </row>
    <row r="32">
      <c r="A32" s="10" t="s">
        <v>82</v>
      </c>
      <c r="B32" s="12">
        <v>85.4956012</v>
      </c>
      <c r="C32" s="12">
        <v>1.88586597</v>
      </c>
      <c r="D32" s="12">
        <v>8.360029397</v>
      </c>
      <c r="E32" s="12">
        <v>4.258503433</v>
      </c>
      <c r="F32" s="1">
        <v>1318.442017</v>
      </c>
      <c r="G32" s="1">
        <v>31.31999969</v>
      </c>
      <c r="H32" s="2">
        <f t="shared" si="1"/>
        <v>68.68000031</v>
      </c>
    </row>
    <row r="33">
      <c r="A33" s="10" t="s">
        <v>163</v>
      </c>
      <c r="B33" s="12">
        <v>62.66645761</v>
      </c>
      <c r="C33" s="12">
        <v>14.1975397</v>
      </c>
      <c r="D33" s="12">
        <v>16.27785545</v>
      </c>
      <c r="E33" s="12">
        <v>6.858147242</v>
      </c>
      <c r="F33" s="1">
        <v>14862.92676</v>
      </c>
      <c r="G33" s="1">
        <v>32.24200058</v>
      </c>
      <c r="H33" s="2">
        <f t="shared" si="1"/>
        <v>67.75799942</v>
      </c>
    </row>
    <row r="34">
      <c r="A34" s="10" t="s">
        <v>234</v>
      </c>
      <c r="B34" s="12">
        <v>90.48952503</v>
      </c>
      <c r="C34" s="12">
        <v>4.983602562</v>
      </c>
      <c r="D34" s="12">
        <v>3.963153945</v>
      </c>
      <c r="E34" s="12">
        <v>0.5637184626</v>
      </c>
      <c r="F34" s="1">
        <v>1380004.375</v>
      </c>
      <c r="G34" s="1">
        <v>34.9260025</v>
      </c>
      <c r="H34" s="2">
        <f t="shared" si="1"/>
        <v>65.0739975</v>
      </c>
    </row>
    <row r="35">
      <c r="A35" s="10" t="s">
        <v>212</v>
      </c>
      <c r="B35" s="12">
        <v>60.71679759</v>
      </c>
      <c r="C35" s="12">
        <v>11.29007067</v>
      </c>
      <c r="D35" s="12">
        <v>14.51775136</v>
      </c>
      <c r="E35" s="12">
        <v>13.47538038</v>
      </c>
      <c r="F35" s="1">
        <v>59734.21484</v>
      </c>
      <c r="G35" s="1">
        <v>35.22700119</v>
      </c>
      <c r="H35" s="2">
        <f t="shared" si="1"/>
        <v>64.77299881</v>
      </c>
    </row>
    <row r="36">
      <c r="A36" s="10" t="s">
        <v>202</v>
      </c>
      <c r="B36" s="12">
        <v>60.4486756</v>
      </c>
      <c r="C36" s="12">
        <v>26.67001975</v>
      </c>
      <c r="D36" s="12">
        <v>3.650217875</v>
      </c>
      <c r="E36" s="12">
        <v>9.231086774</v>
      </c>
      <c r="F36" s="1">
        <v>43849.26953</v>
      </c>
      <c r="G36" s="1">
        <v>35.25299835</v>
      </c>
      <c r="H36" s="2">
        <f t="shared" si="1"/>
        <v>64.74700165</v>
      </c>
    </row>
    <row r="37">
      <c r="A37" s="10" t="s">
        <v>132</v>
      </c>
      <c r="B37" s="12">
        <v>85.21974318</v>
      </c>
      <c r="C37" s="12">
        <v>3.566857739</v>
      </c>
      <c r="D37" s="12">
        <v>10.62886799</v>
      </c>
      <c r="E37" s="12">
        <v>0.5845310938</v>
      </c>
      <c r="F37" s="1">
        <v>7275.556152</v>
      </c>
      <c r="G37" s="1">
        <v>36.29000092</v>
      </c>
      <c r="H37" s="2">
        <f t="shared" si="1"/>
        <v>63.70999908</v>
      </c>
    </row>
    <row r="38">
      <c r="A38" s="10" t="s">
        <v>126</v>
      </c>
      <c r="B38" s="12">
        <v>91.69930522</v>
      </c>
      <c r="C38" s="12">
        <v>1.900734111</v>
      </c>
      <c r="D38" s="12">
        <v>1.8656487</v>
      </c>
      <c r="E38" s="12">
        <v>4.534311965</v>
      </c>
      <c r="F38" s="1">
        <v>6524.190918</v>
      </c>
      <c r="G38" s="1">
        <v>36.85599899</v>
      </c>
      <c r="H38" s="2">
        <f t="shared" si="1"/>
        <v>63.14400101</v>
      </c>
    </row>
    <row r="39">
      <c r="A39" s="10" t="s">
        <v>162</v>
      </c>
      <c r="B39" s="12">
        <v>63.96178874</v>
      </c>
      <c r="C39" s="12">
        <v>21.2815915</v>
      </c>
      <c r="D39" s="12">
        <v>6.296119406</v>
      </c>
      <c r="E39" s="12">
        <v>8.460500354</v>
      </c>
      <c r="F39" s="1">
        <v>13132.79199</v>
      </c>
      <c r="G39" s="1">
        <v>36.875</v>
      </c>
      <c r="H39" s="2">
        <f t="shared" si="1"/>
        <v>63.125</v>
      </c>
    </row>
    <row r="40">
      <c r="A40" s="10" t="s">
        <v>190</v>
      </c>
      <c r="B40" s="12">
        <v>63.36942563</v>
      </c>
      <c r="C40" s="12">
        <v>9.975784507</v>
      </c>
      <c r="D40" s="12">
        <v>16.72614511</v>
      </c>
      <c r="E40" s="12">
        <v>9.928644759</v>
      </c>
      <c r="F40" s="1">
        <v>31255.43555</v>
      </c>
      <c r="G40" s="1">
        <v>37.0739975</v>
      </c>
      <c r="H40" s="2">
        <f t="shared" si="1"/>
        <v>62.9260025</v>
      </c>
    </row>
    <row r="41">
      <c r="A41" s="10" t="s">
        <v>231</v>
      </c>
      <c r="B41" s="12">
        <v>90.14896508</v>
      </c>
      <c r="C41" s="12">
        <v>3.822279525</v>
      </c>
      <c r="D41" s="12">
        <v>4.413307574</v>
      </c>
      <c r="E41" s="12">
        <v>1.61544782</v>
      </c>
      <c r="F41" s="1">
        <v>220892.3281</v>
      </c>
      <c r="G41" s="1">
        <v>37.16500092</v>
      </c>
      <c r="H41" s="2">
        <f t="shared" si="1"/>
        <v>62.83499908</v>
      </c>
    </row>
    <row r="42">
      <c r="A42" s="10" t="s">
        <v>221</v>
      </c>
      <c r="B42" s="12">
        <v>96.88435687</v>
      </c>
      <c r="C42" s="12">
        <v>0.0</v>
      </c>
      <c r="D42" s="12">
        <v>3.115643126</v>
      </c>
      <c r="E42" s="12">
        <v>0.0</v>
      </c>
      <c r="F42" s="1">
        <v>97338.58594</v>
      </c>
      <c r="G42" s="1">
        <v>37.34000015</v>
      </c>
      <c r="H42" s="2">
        <f t="shared" si="1"/>
        <v>62.65999985</v>
      </c>
    </row>
    <row r="43">
      <c r="A43" s="10" t="s">
        <v>188</v>
      </c>
      <c r="B43" s="12">
        <v>60.66356984</v>
      </c>
      <c r="C43" s="12">
        <v>28.9627418</v>
      </c>
      <c r="D43" s="12">
        <v>7.77785276</v>
      </c>
      <c r="E43" s="12">
        <v>2.595835594</v>
      </c>
      <c r="F43" s="1">
        <v>29825.96875</v>
      </c>
      <c r="G43" s="1">
        <v>37.90799713</v>
      </c>
      <c r="H43" s="2">
        <f t="shared" si="1"/>
        <v>62.09200287</v>
      </c>
    </row>
    <row r="44">
      <c r="A44" s="10" t="s">
        <v>228</v>
      </c>
      <c r="B44" s="12">
        <v>97.69796025</v>
      </c>
      <c r="C44" s="12">
        <v>1.156425878</v>
      </c>
      <c r="D44" s="12">
        <v>0.4626557002</v>
      </c>
      <c r="E44" s="12">
        <v>0.6829581735</v>
      </c>
      <c r="F44" s="1">
        <v>164689.3906</v>
      </c>
      <c r="G44" s="1">
        <v>38.17700195</v>
      </c>
      <c r="H44" s="2">
        <f t="shared" si="1"/>
        <v>61.82299805</v>
      </c>
    </row>
    <row r="45">
      <c r="A45" s="10" t="s">
        <v>185</v>
      </c>
      <c r="B45" s="12">
        <v>53.38588491</v>
      </c>
      <c r="C45" s="12">
        <v>2.71797298</v>
      </c>
      <c r="D45" s="12">
        <v>32.31145967</v>
      </c>
      <c r="E45" s="12">
        <v>11.58468244</v>
      </c>
      <c r="F45" s="1">
        <v>27691.01953</v>
      </c>
      <c r="G45" s="1">
        <v>38.5340004</v>
      </c>
      <c r="H45" s="2">
        <f t="shared" si="1"/>
        <v>61.4659996</v>
      </c>
    </row>
    <row r="46">
      <c r="A46" s="10" t="s">
        <v>24</v>
      </c>
      <c r="B46" s="12">
        <v>99.1</v>
      </c>
      <c r="C46" s="12">
        <v>0.0</v>
      </c>
      <c r="D46" s="12">
        <v>0.9</v>
      </c>
      <c r="E46" s="12">
        <v>0.0</v>
      </c>
      <c r="F46" s="1">
        <v>6.071000099</v>
      </c>
      <c r="G46" s="1">
        <v>40.08200073</v>
      </c>
      <c r="H46" s="2">
        <f t="shared" si="1"/>
        <v>59.91799927</v>
      </c>
    </row>
    <row r="47">
      <c r="A47" s="10" t="s">
        <v>67</v>
      </c>
      <c r="B47" s="12">
        <v>99.5444386</v>
      </c>
      <c r="C47" s="12">
        <v>0.0480506913</v>
      </c>
      <c r="D47" s="12">
        <v>0.407510705</v>
      </c>
      <c r="E47" s="12">
        <v>0.0</v>
      </c>
      <c r="F47" s="1">
        <v>540.5419922</v>
      </c>
      <c r="G47" s="1">
        <v>40.66899872</v>
      </c>
      <c r="H47" s="2">
        <f t="shared" si="1"/>
        <v>59.33100128</v>
      </c>
    </row>
    <row r="48">
      <c r="A48" s="10" t="s">
        <v>81</v>
      </c>
      <c r="B48" s="12">
        <v>99.8662547</v>
      </c>
      <c r="C48" s="12">
        <v>0.0</v>
      </c>
      <c r="D48" s="12">
        <v>0.1337453014</v>
      </c>
      <c r="E48" s="12">
        <v>0.0</v>
      </c>
      <c r="F48" s="1">
        <v>1271.766968</v>
      </c>
      <c r="G48" s="1">
        <v>40.75999832</v>
      </c>
      <c r="H48" s="2">
        <f t="shared" si="1"/>
        <v>59.24000168</v>
      </c>
    </row>
    <row r="49">
      <c r="A49" s="10" t="s">
        <v>112</v>
      </c>
      <c r="B49" s="12">
        <v>37.20240205</v>
      </c>
      <c r="C49" s="12">
        <v>25.68237348</v>
      </c>
      <c r="D49" s="12">
        <v>33.53911377</v>
      </c>
      <c r="E49" s="12">
        <v>3.576110708</v>
      </c>
      <c r="F49" s="1">
        <v>4829.76416</v>
      </c>
      <c r="G49" s="1">
        <v>42.19799805</v>
      </c>
      <c r="H49" s="2">
        <f t="shared" si="1"/>
        <v>57.80200195</v>
      </c>
    </row>
    <row r="50">
      <c r="A50" s="10" t="s">
        <v>74</v>
      </c>
      <c r="B50" s="12">
        <v>97.31322263</v>
      </c>
      <c r="C50" s="12">
        <v>2.460712607</v>
      </c>
      <c r="D50" s="12">
        <v>0.1764242183</v>
      </c>
      <c r="E50" s="12">
        <v>0.04964054142</v>
      </c>
      <c r="F50" s="1">
        <v>771.6119995</v>
      </c>
      <c r="G50" s="1">
        <v>42.31599808</v>
      </c>
      <c r="H50" s="2">
        <f t="shared" si="1"/>
        <v>57.68400192</v>
      </c>
    </row>
    <row r="51">
      <c r="A51" s="10" t="s">
        <v>39</v>
      </c>
      <c r="B51" s="12">
        <v>100.0</v>
      </c>
      <c r="C51" s="12">
        <v>0.0</v>
      </c>
      <c r="D51" s="12">
        <v>0.0</v>
      </c>
      <c r="E51" s="12">
        <v>0.0</v>
      </c>
      <c r="F51" s="1">
        <v>48.86500168</v>
      </c>
      <c r="G51" s="1">
        <v>42.39799881</v>
      </c>
      <c r="H51" s="2">
        <f t="shared" si="1"/>
        <v>57.60200119</v>
      </c>
    </row>
    <row r="52">
      <c r="A52" s="10" t="s">
        <v>222</v>
      </c>
      <c r="B52" s="12">
        <v>99.44017596</v>
      </c>
      <c r="C52" s="12">
        <v>0.2376091086</v>
      </c>
      <c r="D52" s="12">
        <v>0.3222149265</v>
      </c>
      <c r="E52" s="12">
        <v>0.0</v>
      </c>
      <c r="F52" s="1">
        <v>102334.4063</v>
      </c>
      <c r="G52" s="1">
        <v>42.78300095</v>
      </c>
      <c r="H52" s="2">
        <f t="shared" si="1"/>
        <v>57.21699905</v>
      </c>
    </row>
    <row r="53">
      <c r="A53" s="10" t="s">
        <v>135</v>
      </c>
      <c r="B53" s="12">
        <v>68.58372009</v>
      </c>
      <c r="C53" s="12">
        <v>6.065434765</v>
      </c>
      <c r="D53" s="12">
        <v>14.16432245</v>
      </c>
      <c r="E53" s="12">
        <v>11.18652269</v>
      </c>
      <c r="F53" s="1">
        <v>8278.737305</v>
      </c>
      <c r="G53" s="1">
        <v>42.79999924</v>
      </c>
      <c r="H53" s="2">
        <f t="shared" si="1"/>
        <v>57.20000076</v>
      </c>
    </row>
    <row r="54">
      <c r="A54" s="10" t="s">
        <v>106</v>
      </c>
      <c r="B54" s="12">
        <v>90.56996224</v>
      </c>
      <c r="C54" s="12">
        <v>1.519776762</v>
      </c>
      <c r="D54" s="12">
        <v>7.910260997</v>
      </c>
      <c r="E54" s="12">
        <v>0.0</v>
      </c>
      <c r="F54" s="1">
        <v>4033.962891</v>
      </c>
      <c r="G54" s="1">
        <v>42.84900284</v>
      </c>
      <c r="H54" s="2">
        <f t="shared" si="1"/>
        <v>57.15099716</v>
      </c>
    </row>
    <row r="55">
      <c r="A55" s="10" t="s">
        <v>134</v>
      </c>
      <c r="B55" s="12">
        <v>63.76628562</v>
      </c>
      <c r="C55" s="12">
        <v>9.023316357</v>
      </c>
      <c r="D55" s="12">
        <v>15.5639457</v>
      </c>
      <c r="E55" s="12">
        <v>11.64645233</v>
      </c>
      <c r="F55" s="1">
        <v>7976.984863</v>
      </c>
      <c r="G55" s="1">
        <v>42.92300034</v>
      </c>
      <c r="H55" s="2">
        <f t="shared" si="1"/>
        <v>57.07699966</v>
      </c>
    </row>
    <row r="56">
      <c r="A56" s="10" t="s">
        <v>177</v>
      </c>
      <c r="B56" s="12">
        <v>82.54729103</v>
      </c>
      <c r="C56" s="12">
        <v>3.854734527</v>
      </c>
      <c r="D56" s="12">
        <v>12.24697135</v>
      </c>
      <c r="E56" s="12">
        <v>1.35100309</v>
      </c>
      <c r="F56" s="1">
        <v>20250.83398</v>
      </c>
      <c r="G56" s="1">
        <v>43.90900421</v>
      </c>
      <c r="H56" s="2">
        <f t="shared" si="1"/>
        <v>56.09099579</v>
      </c>
    </row>
    <row r="57">
      <c r="A57" s="10" t="s">
        <v>87</v>
      </c>
      <c r="B57" s="12">
        <v>59.01691221</v>
      </c>
      <c r="C57" s="12">
        <v>14.03457137</v>
      </c>
      <c r="D57" s="12">
        <v>26.6263769</v>
      </c>
      <c r="E57" s="12">
        <v>0.3221395192</v>
      </c>
      <c r="F57" s="1">
        <v>1967.998047</v>
      </c>
      <c r="G57" s="1">
        <v>44.19599915</v>
      </c>
      <c r="H57" s="2">
        <f t="shared" si="1"/>
        <v>55.80400085</v>
      </c>
    </row>
    <row r="58">
      <c r="A58" s="10" t="s">
        <v>172</v>
      </c>
      <c r="B58" s="12">
        <v>65.41238357</v>
      </c>
      <c r="C58" s="12">
        <v>6.15393902</v>
      </c>
      <c r="D58" s="12">
        <v>21.57684071</v>
      </c>
      <c r="E58" s="12">
        <v>6.856836706</v>
      </c>
      <c r="F58" s="1">
        <v>18383.95508</v>
      </c>
      <c r="G58" s="1">
        <v>44.6289978</v>
      </c>
      <c r="H58" s="2">
        <f t="shared" si="1"/>
        <v>55.3710022</v>
      </c>
    </row>
    <row r="59">
      <c r="A59" s="10" t="s">
        <v>220</v>
      </c>
      <c r="B59" s="12">
        <v>45.95212696</v>
      </c>
      <c r="C59" s="12">
        <v>13.44122447</v>
      </c>
      <c r="D59" s="12">
        <v>32.54231607</v>
      </c>
      <c r="E59" s="12">
        <v>8.064332495</v>
      </c>
      <c r="F59" s="1">
        <v>89561.40625</v>
      </c>
      <c r="G59" s="1">
        <v>45.63800049</v>
      </c>
      <c r="H59" s="2">
        <f t="shared" si="1"/>
        <v>54.36199951</v>
      </c>
    </row>
    <row r="60">
      <c r="A60" s="10" t="s">
        <v>55</v>
      </c>
      <c r="B60" s="12">
        <v>96.37117971</v>
      </c>
      <c r="C60" s="12">
        <v>0.0</v>
      </c>
      <c r="D60" s="12">
        <v>3.628820295</v>
      </c>
      <c r="E60" s="10" t="s">
        <v>19</v>
      </c>
      <c r="F60" s="1">
        <v>272.8129883</v>
      </c>
      <c r="G60" s="1">
        <v>45.75099945</v>
      </c>
      <c r="H60" s="2">
        <f t="shared" si="1"/>
        <v>54.24900055</v>
      </c>
    </row>
    <row r="61">
      <c r="A61" s="10" t="s">
        <v>63</v>
      </c>
      <c r="B61" s="12">
        <v>98.40195463</v>
      </c>
      <c r="C61" s="12">
        <v>1.249110629</v>
      </c>
      <c r="D61" s="12">
        <v>0.3489347411</v>
      </c>
      <c r="E61" s="12">
        <v>0.0</v>
      </c>
      <c r="F61" s="1">
        <v>397.6210022</v>
      </c>
      <c r="G61" s="1">
        <v>46.02500153</v>
      </c>
      <c r="H61" s="2">
        <f t="shared" si="1"/>
        <v>53.97499847</v>
      </c>
    </row>
    <row r="62">
      <c r="A62" s="10" t="s">
        <v>164</v>
      </c>
      <c r="B62" s="12">
        <v>56.47697339</v>
      </c>
      <c r="C62" s="12">
        <v>27.70419956</v>
      </c>
      <c r="D62" s="12">
        <v>13.41704303</v>
      </c>
      <c r="E62" s="12">
        <v>2.401784021</v>
      </c>
      <c r="F62" s="1">
        <v>15893.21875</v>
      </c>
      <c r="G62" s="1">
        <v>46.14099884</v>
      </c>
      <c r="H62" s="2">
        <f t="shared" si="1"/>
        <v>53.85900116</v>
      </c>
    </row>
    <row r="63">
      <c r="A63" s="10" t="s">
        <v>20</v>
      </c>
      <c r="B63" s="12">
        <v>97.01087618</v>
      </c>
      <c r="C63" s="12">
        <v>0.0</v>
      </c>
      <c r="D63" s="12">
        <v>2.989123822</v>
      </c>
      <c r="E63" s="12">
        <v>0.0</v>
      </c>
      <c r="F63" s="1">
        <v>1.618000031</v>
      </c>
      <c r="G63" s="1">
        <v>46.20200348</v>
      </c>
      <c r="H63" s="2">
        <f t="shared" si="1"/>
        <v>53.79799652</v>
      </c>
    </row>
    <row r="64">
      <c r="A64" s="10" t="s">
        <v>223</v>
      </c>
      <c r="B64" s="12">
        <v>94.10903456</v>
      </c>
      <c r="C64" s="12">
        <v>2.856486137</v>
      </c>
      <c r="D64" s="12">
        <v>3.034479307</v>
      </c>
      <c r="E64" s="12">
        <v>0.0</v>
      </c>
      <c r="F64" s="1">
        <v>109581.0859</v>
      </c>
      <c r="G64" s="1">
        <v>47.40799713</v>
      </c>
      <c r="H64" s="2">
        <f t="shared" si="1"/>
        <v>52.59200287</v>
      </c>
    </row>
    <row r="65">
      <c r="A65" s="10" t="s">
        <v>167</v>
      </c>
      <c r="B65" s="12">
        <v>84.90523779</v>
      </c>
      <c r="C65" s="12">
        <v>2.387217509</v>
      </c>
      <c r="D65" s="12">
        <v>12.60781566</v>
      </c>
      <c r="E65" s="12">
        <v>0.09972904042</v>
      </c>
      <c r="F65" s="1">
        <v>16743.92969</v>
      </c>
      <c r="G65" s="1">
        <v>48.12200165</v>
      </c>
      <c r="H65" s="2">
        <f t="shared" si="1"/>
        <v>51.87799835</v>
      </c>
    </row>
    <row r="66">
      <c r="A66" s="10" t="s">
        <v>160</v>
      </c>
      <c r="B66" s="12">
        <v>65.41412299</v>
      </c>
      <c r="C66" s="12">
        <v>9.317535586</v>
      </c>
      <c r="D66" s="12">
        <v>21.97254088</v>
      </c>
      <c r="E66" s="12">
        <v>3.295800547</v>
      </c>
      <c r="F66" s="1">
        <v>12123.19824</v>
      </c>
      <c r="G66" s="1">
        <v>48.4149971</v>
      </c>
      <c r="H66" s="2">
        <f t="shared" si="1"/>
        <v>51.5850029</v>
      </c>
    </row>
    <row r="67">
      <c r="A67" s="10" t="s">
        <v>33</v>
      </c>
      <c r="B67" s="12">
        <v>99.86438356</v>
      </c>
      <c r="C67" s="12">
        <v>0.0</v>
      </c>
      <c r="D67" s="12">
        <v>0.1356164384</v>
      </c>
      <c r="E67" s="12">
        <v>0.0</v>
      </c>
      <c r="F67" s="1">
        <v>30.23699951</v>
      </c>
      <c r="G67" s="1">
        <v>48.51499939</v>
      </c>
      <c r="H67" s="2">
        <f t="shared" si="1"/>
        <v>51.48500061</v>
      </c>
    </row>
    <row r="68">
      <c r="A68" s="10" t="s">
        <v>103</v>
      </c>
      <c r="B68" s="12">
        <v>96.11389762</v>
      </c>
      <c r="C68" s="12">
        <v>3.823663938</v>
      </c>
      <c r="D68" s="12">
        <v>0.06243843752</v>
      </c>
      <c r="E68" s="12">
        <v>0.0</v>
      </c>
      <c r="F68" s="1">
        <v>3280.814941</v>
      </c>
      <c r="G68" s="1">
        <v>49.02000046</v>
      </c>
      <c r="H68" s="2">
        <f t="shared" si="1"/>
        <v>50.97999954</v>
      </c>
    </row>
    <row r="69">
      <c r="A69" s="10" t="s">
        <v>194</v>
      </c>
      <c r="B69" s="12">
        <v>97.82878485</v>
      </c>
      <c r="C69" s="12">
        <v>0.0</v>
      </c>
      <c r="D69" s="12">
        <v>0.22384422</v>
      </c>
      <c r="E69" s="12">
        <v>1.947370925</v>
      </c>
      <c r="F69" s="1">
        <v>33469.19922</v>
      </c>
      <c r="G69" s="1">
        <v>50.41599655</v>
      </c>
      <c r="H69" s="2">
        <f t="shared" si="1"/>
        <v>49.58400345</v>
      </c>
    </row>
    <row r="70">
      <c r="A70" s="10" t="s">
        <v>216</v>
      </c>
      <c r="B70" s="12">
        <v>100.0</v>
      </c>
      <c r="C70" s="12">
        <v>0.0</v>
      </c>
      <c r="D70" s="12">
        <v>0.0</v>
      </c>
      <c r="E70" s="12">
        <v>0.0</v>
      </c>
      <c r="F70" s="1">
        <v>69799.97656</v>
      </c>
      <c r="G70" s="1">
        <v>51.43000031</v>
      </c>
      <c r="H70" s="2">
        <f t="shared" si="1"/>
        <v>48.56999969</v>
      </c>
    </row>
    <row r="71">
      <c r="A71" s="10" t="s">
        <v>183</v>
      </c>
      <c r="B71" s="12">
        <v>70.90907039</v>
      </c>
      <c r="C71" s="12">
        <v>8.935421702</v>
      </c>
      <c r="D71" s="12">
        <v>14.19244161</v>
      </c>
      <c r="E71" s="12">
        <v>5.963066293</v>
      </c>
      <c r="F71" s="1">
        <v>26378.27539</v>
      </c>
      <c r="G71" s="1">
        <v>51.70599747</v>
      </c>
      <c r="H71" s="2">
        <f t="shared" si="1"/>
        <v>48.29400253</v>
      </c>
    </row>
    <row r="72">
      <c r="A72" s="10" t="s">
        <v>171</v>
      </c>
      <c r="B72" s="12">
        <v>94.00642827</v>
      </c>
      <c r="C72" s="12">
        <v>1.034150511</v>
      </c>
      <c r="D72" s="12">
        <v>3.215911815</v>
      </c>
      <c r="E72" s="12">
        <v>1.743509404</v>
      </c>
      <c r="F72" s="1">
        <v>17915.56641</v>
      </c>
      <c r="G72" s="1">
        <v>51.83599854</v>
      </c>
      <c r="H72" s="2">
        <f t="shared" si="1"/>
        <v>48.16400146</v>
      </c>
    </row>
    <row r="73">
      <c r="A73" s="10" t="s">
        <v>229</v>
      </c>
      <c r="B73" s="12">
        <v>77.60905338</v>
      </c>
      <c r="C73" s="12">
        <v>4.979399343</v>
      </c>
      <c r="D73" s="12">
        <v>11.79691148</v>
      </c>
      <c r="E73" s="12">
        <v>5.614635794</v>
      </c>
      <c r="F73" s="1">
        <v>206139.5938</v>
      </c>
      <c r="G73" s="1">
        <v>51.95800018</v>
      </c>
      <c r="H73" s="2">
        <f t="shared" si="1"/>
        <v>48.04199982</v>
      </c>
    </row>
    <row r="74">
      <c r="A74" s="10" t="s">
        <v>95</v>
      </c>
      <c r="B74" s="12">
        <v>84.27003628</v>
      </c>
      <c r="C74" s="12">
        <v>7.08762751</v>
      </c>
      <c r="D74" s="12">
        <v>3.740143722</v>
      </c>
      <c r="E74" s="12">
        <v>4.902192485</v>
      </c>
      <c r="F74" s="1">
        <v>2540.916016</v>
      </c>
      <c r="G74" s="1">
        <v>52.03300095</v>
      </c>
      <c r="H74" s="2">
        <f t="shared" si="1"/>
        <v>47.96699905</v>
      </c>
    </row>
    <row r="75">
      <c r="A75" s="10" t="s">
        <v>114</v>
      </c>
      <c r="B75" s="12">
        <v>75.26179159</v>
      </c>
      <c r="C75" s="12">
        <v>8.700657475</v>
      </c>
      <c r="D75" s="12">
        <v>3.488080869</v>
      </c>
      <c r="E75" s="12">
        <v>12.54947006</v>
      </c>
      <c r="F75" s="1">
        <v>5057.676758</v>
      </c>
      <c r="G75" s="1">
        <v>52.08899689</v>
      </c>
      <c r="H75" s="2">
        <f t="shared" si="1"/>
        <v>47.91100311</v>
      </c>
    </row>
    <row r="76">
      <c r="A76" s="10" t="s">
        <v>124</v>
      </c>
      <c r="B76" s="12">
        <v>100.0</v>
      </c>
      <c r="C76" s="12">
        <v>0.0</v>
      </c>
      <c r="D76" s="12">
        <v>0.0</v>
      </c>
      <c r="E76" s="12">
        <v>0.0</v>
      </c>
      <c r="F76" s="1">
        <v>6031.187012</v>
      </c>
      <c r="G76" s="1">
        <v>52.51600266</v>
      </c>
      <c r="H76" s="2">
        <f t="shared" si="1"/>
        <v>47.48399734</v>
      </c>
    </row>
    <row r="77">
      <c r="A77" s="10" t="s">
        <v>46</v>
      </c>
      <c r="B77" s="12">
        <v>99.075</v>
      </c>
      <c r="C77" s="12">
        <v>0.0</v>
      </c>
      <c r="D77" s="12">
        <v>0.925</v>
      </c>
      <c r="E77" s="12">
        <v>0.0</v>
      </c>
      <c r="F77" s="1">
        <v>85.03199768</v>
      </c>
      <c r="G77" s="1">
        <v>52.89800262</v>
      </c>
      <c r="H77" s="2">
        <f t="shared" si="1"/>
        <v>47.10199738</v>
      </c>
    </row>
    <row r="78">
      <c r="A78" s="10" t="s">
        <v>84</v>
      </c>
      <c r="B78" s="12">
        <v>98.87517077</v>
      </c>
      <c r="C78" s="12">
        <v>1.124829231</v>
      </c>
      <c r="D78" s="12">
        <v>0.0</v>
      </c>
      <c r="E78" s="12">
        <v>0.0</v>
      </c>
      <c r="F78" s="1">
        <v>1399.490967</v>
      </c>
      <c r="G78" s="1">
        <v>53.2140007</v>
      </c>
      <c r="H78" s="2">
        <f t="shared" si="1"/>
        <v>46.7859993</v>
      </c>
    </row>
    <row r="79">
      <c r="A79" s="10" t="s">
        <v>119</v>
      </c>
      <c r="B79" s="12">
        <v>99.78769858</v>
      </c>
      <c r="C79" s="12">
        <v>0.2123014241</v>
      </c>
      <c r="D79" s="12">
        <v>0.0</v>
      </c>
      <c r="E79" s="12">
        <v>0.0</v>
      </c>
      <c r="F79" s="1">
        <v>5459.643066</v>
      </c>
      <c r="G79" s="1">
        <v>53.75999832</v>
      </c>
      <c r="H79" s="2">
        <f t="shared" si="1"/>
        <v>46.24000168</v>
      </c>
    </row>
    <row r="80">
      <c r="A80" s="10" t="s">
        <v>176</v>
      </c>
      <c r="B80" s="12">
        <v>100.0</v>
      </c>
      <c r="C80" s="12">
        <v>0.0</v>
      </c>
      <c r="D80" s="12">
        <v>0.0</v>
      </c>
      <c r="E80" s="12">
        <v>0.0</v>
      </c>
      <c r="F80" s="1">
        <v>19237.68164</v>
      </c>
      <c r="G80" s="1">
        <v>54.19400024</v>
      </c>
      <c r="H80" s="2">
        <f t="shared" si="1"/>
        <v>45.80599976</v>
      </c>
    </row>
    <row r="81">
      <c r="A81" s="10" t="s">
        <v>89</v>
      </c>
      <c r="B81" s="12">
        <v>99.5</v>
      </c>
      <c r="C81" s="12">
        <v>0.0</v>
      </c>
      <c r="D81" s="12">
        <v>0.5</v>
      </c>
      <c r="E81" s="12">
        <v>0.0</v>
      </c>
      <c r="F81" s="1">
        <v>2078.931885</v>
      </c>
      <c r="G81" s="1">
        <v>55.11800385</v>
      </c>
      <c r="H81" s="2">
        <f t="shared" si="1"/>
        <v>44.88199615</v>
      </c>
    </row>
    <row r="82">
      <c r="A82" s="10" t="s">
        <v>110</v>
      </c>
      <c r="B82" s="12">
        <v>71.68104923</v>
      </c>
      <c r="C82" s="12">
        <v>13.47689193</v>
      </c>
      <c r="D82" s="12">
        <v>14.82032681</v>
      </c>
      <c r="E82" s="12">
        <v>0.02173203433</v>
      </c>
      <c r="F82" s="1">
        <v>4649.660156</v>
      </c>
      <c r="G82" s="1">
        <v>55.32699585</v>
      </c>
      <c r="H82" s="2">
        <f t="shared" si="1"/>
        <v>44.67300415</v>
      </c>
    </row>
    <row r="83">
      <c r="A83" s="10" t="s">
        <v>169</v>
      </c>
      <c r="B83" s="12">
        <v>93.92585718</v>
      </c>
      <c r="C83" s="12">
        <v>5.873730768</v>
      </c>
      <c r="D83" s="12">
        <v>0.2004120542</v>
      </c>
      <c r="E83" s="12">
        <v>0.0</v>
      </c>
      <c r="F83" s="1">
        <v>17500.65625</v>
      </c>
      <c r="G83" s="1">
        <v>55.47500229</v>
      </c>
      <c r="H83" s="2">
        <f t="shared" si="1"/>
        <v>44.52499771</v>
      </c>
    </row>
    <row r="84">
      <c r="A84" s="10" t="s">
        <v>49</v>
      </c>
      <c r="B84" s="12">
        <v>77.97092085</v>
      </c>
      <c r="C84" s="12">
        <v>4.076899625</v>
      </c>
      <c r="D84" s="12">
        <v>17.95217953</v>
      </c>
      <c r="E84" s="12">
        <v>0.0</v>
      </c>
      <c r="F84" s="1">
        <v>119.4459991</v>
      </c>
      <c r="G84" s="1">
        <v>55.59399796</v>
      </c>
      <c r="H84" s="2">
        <f t="shared" si="1"/>
        <v>44.40600204</v>
      </c>
    </row>
    <row r="85">
      <c r="A85" s="10" t="s">
        <v>100</v>
      </c>
      <c r="B85" s="12">
        <v>91.0299445</v>
      </c>
      <c r="C85" s="12">
        <v>5.367570914</v>
      </c>
      <c r="D85" s="12">
        <v>1.864010203</v>
      </c>
      <c r="E85" s="12">
        <v>1.738474379</v>
      </c>
      <c r="F85" s="1">
        <v>2961.160889</v>
      </c>
      <c r="G85" s="1">
        <v>56.31100082</v>
      </c>
      <c r="H85" s="2">
        <f t="shared" si="1"/>
        <v>43.68899918</v>
      </c>
    </row>
    <row r="86">
      <c r="A86" s="10" t="s">
        <v>147</v>
      </c>
      <c r="B86" s="12">
        <v>96.04337613</v>
      </c>
      <c r="C86" s="12">
        <v>1.04278118</v>
      </c>
      <c r="D86" s="12">
        <v>2.913842688</v>
      </c>
      <c r="E86" s="12">
        <v>0.0</v>
      </c>
      <c r="F86" s="1">
        <v>10139.1748</v>
      </c>
      <c r="G86" s="1">
        <v>56.39700317</v>
      </c>
      <c r="H86" s="2">
        <f t="shared" si="1"/>
        <v>43.60299683</v>
      </c>
    </row>
    <row r="87">
      <c r="A87" s="10" t="s">
        <v>138</v>
      </c>
      <c r="B87" s="12">
        <v>95.29552932</v>
      </c>
      <c r="C87" s="12">
        <v>4.244199279</v>
      </c>
      <c r="D87" s="12">
        <v>0.4437204778</v>
      </c>
      <c r="E87" s="12">
        <v>0.01655092647</v>
      </c>
      <c r="F87" s="1">
        <v>8737.370117</v>
      </c>
      <c r="G87" s="1">
        <v>56.44599915</v>
      </c>
      <c r="H87" s="2">
        <f t="shared" si="1"/>
        <v>43.55400085</v>
      </c>
    </row>
    <row r="88">
      <c r="A88" s="10" t="s">
        <v>232</v>
      </c>
      <c r="B88" s="12">
        <v>92.41534961</v>
      </c>
      <c r="C88" s="12">
        <v>0.8554746335</v>
      </c>
      <c r="D88" s="12">
        <v>5.553871666</v>
      </c>
      <c r="E88" s="12">
        <v>1.175304087</v>
      </c>
      <c r="F88" s="1">
        <v>273523.625</v>
      </c>
      <c r="G88" s="1">
        <v>56.64099884</v>
      </c>
      <c r="H88" s="2">
        <f t="shared" si="1"/>
        <v>43.35900116</v>
      </c>
    </row>
    <row r="89">
      <c r="A89" s="10" t="s">
        <v>155</v>
      </c>
      <c r="B89" s="12">
        <v>66.6953084</v>
      </c>
      <c r="C89" s="12">
        <v>9.814543652</v>
      </c>
      <c r="D89" s="12">
        <v>23.49014795</v>
      </c>
      <c r="E89" s="12">
        <v>0.0</v>
      </c>
      <c r="F89" s="1">
        <v>11402.5332</v>
      </c>
      <c r="G89" s="1">
        <v>57.08799744</v>
      </c>
      <c r="H89" s="2">
        <f t="shared" si="1"/>
        <v>42.91200256</v>
      </c>
    </row>
    <row r="90">
      <c r="A90" s="10" t="s">
        <v>77</v>
      </c>
      <c r="B90" s="12">
        <v>94.30106524</v>
      </c>
      <c r="C90" s="12">
        <v>0.0</v>
      </c>
      <c r="D90" s="12">
        <v>3.318602766</v>
      </c>
      <c r="E90" s="12">
        <v>2.380331999</v>
      </c>
      <c r="F90" s="1">
        <v>896.4439697</v>
      </c>
      <c r="G90" s="1">
        <v>57.24700546</v>
      </c>
      <c r="H90" s="2">
        <f t="shared" si="1"/>
        <v>42.75299454</v>
      </c>
    </row>
    <row r="91">
      <c r="A91" s="10" t="s">
        <v>189</v>
      </c>
      <c r="B91" s="12">
        <v>85.79099665</v>
      </c>
      <c r="C91" s="12">
        <v>6.586062113</v>
      </c>
      <c r="D91" s="12">
        <v>2.812216176</v>
      </c>
      <c r="E91" s="12">
        <v>4.810725058</v>
      </c>
      <c r="F91" s="1">
        <v>31072.94531</v>
      </c>
      <c r="G91" s="1">
        <v>57.34899902</v>
      </c>
      <c r="H91" s="2">
        <f t="shared" si="1"/>
        <v>42.65100098</v>
      </c>
    </row>
    <row r="92">
      <c r="A92" s="10" t="s">
        <v>107</v>
      </c>
      <c r="B92" s="10" t="s">
        <v>19</v>
      </c>
      <c r="C92" s="10" t="s">
        <v>19</v>
      </c>
      <c r="D92" s="10" t="s">
        <v>19</v>
      </c>
      <c r="E92" s="10" t="s">
        <v>19</v>
      </c>
      <c r="F92" s="1">
        <v>4105.268066</v>
      </c>
      <c r="G92" s="1">
        <v>57.55299759</v>
      </c>
      <c r="H92" s="2">
        <f t="shared" si="1"/>
        <v>42.44700241</v>
      </c>
    </row>
    <row r="93">
      <c r="A93" s="10" t="s">
        <v>184</v>
      </c>
      <c r="B93" s="12">
        <v>65.72041818</v>
      </c>
      <c r="C93" s="12">
        <v>12.87474863</v>
      </c>
      <c r="D93" s="12">
        <v>15.00100626</v>
      </c>
      <c r="E93" s="12">
        <v>6.403826927</v>
      </c>
      <c r="F93" s="1">
        <v>26545.86328</v>
      </c>
      <c r="G93" s="1">
        <v>57.56000519</v>
      </c>
      <c r="H93" s="2">
        <f t="shared" si="1"/>
        <v>42.43999481</v>
      </c>
    </row>
    <row r="94">
      <c r="A94" s="10" t="s">
        <v>173</v>
      </c>
      <c r="B94" s="12">
        <v>95.43497032</v>
      </c>
      <c r="C94" s="12">
        <v>1.941425039</v>
      </c>
      <c r="D94" s="12">
        <v>2.545956934</v>
      </c>
      <c r="E94" s="12">
        <v>0.07764770471</v>
      </c>
      <c r="F94" s="1">
        <v>18776.70703</v>
      </c>
      <c r="G94" s="1">
        <v>57.67100143</v>
      </c>
      <c r="H94" s="2">
        <f t="shared" si="1"/>
        <v>42.32899857</v>
      </c>
    </row>
    <row r="95">
      <c r="A95" s="10" t="s">
        <v>145</v>
      </c>
      <c r="B95" s="12">
        <v>95.68922113</v>
      </c>
      <c r="C95" s="12">
        <v>0.4256206085</v>
      </c>
      <c r="D95" s="12">
        <v>3.885158264</v>
      </c>
      <c r="E95" s="12">
        <v>0.0</v>
      </c>
      <c r="F95" s="1">
        <v>9904.608398</v>
      </c>
      <c r="G95" s="1">
        <v>58.35899734</v>
      </c>
      <c r="H95" s="2">
        <f t="shared" si="1"/>
        <v>41.64100266</v>
      </c>
    </row>
    <row r="96">
      <c r="A96" s="10" t="s">
        <v>90</v>
      </c>
      <c r="B96" s="12">
        <v>97.74281579</v>
      </c>
      <c r="C96" s="12">
        <v>1.63499414</v>
      </c>
      <c r="D96" s="12">
        <v>0.5742284762</v>
      </c>
      <c r="E96" s="12">
        <v>0.04796159706</v>
      </c>
      <c r="F96" s="1">
        <v>2083.379883</v>
      </c>
      <c r="G96" s="1">
        <v>58.48199844</v>
      </c>
      <c r="H96" s="2">
        <f t="shared" si="1"/>
        <v>41.51800156</v>
      </c>
    </row>
    <row r="97">
      <c r="A97" s="10" t="s">
        <v>140</v>
      </c>
      <c r="B97" s="12">
        <v>100.0</v>
      </c>
      <c r="C97" s="12">
        <v>0.0</v>
      </c>
      <c r="D97" s="12">
        <v>0.0</v>
      </c>
      <c r="E97" s="12">
        <v>0.0</v>
      </c>
      <c r="F97" s="1">
        <v>9006.400391</v>
      </c>
      <c r="G97" s="1">
        <v>58.7480011</v>
      </c>
      <c r="H97" s="2">
        <f t="shared" si="1"/>
        <v>41.2519989</v>
      </c>
    </row>
    <row r="98">
      <c r="A98" s="10" t="s">
        <v>127</v>
      </c>
      <c r="B98" s="12">
        <v>81.7087538</v>
      </c>
      <c r="C98" s="12">
        <v>1.506645682</v>
      </c>
      <c r="D98" s="12">
        <v>13.53053114</v>
      </c>
      <c r="E98" s="12">
        <v>3.254069378</v>
      </c>
      <c r="F98" s="1">
        <v>6624.554199</v>
      </c>
      <c r="G98" s="1">
        <v>59.01200104</v>
      </c>
      <c r="H98" s="2">
        <f t="shared" si="1"/>
        <v>40.98799896</v>
      </c>
    </row>
    <row r="99">
      <c r="A99" s="10" t="s">
        <v>105</v>
      </c>
      <c r="B99" s="12">
        <v>97.3481397</v>
      </c>
      <c r="C99" s="12">
        <v>0.0</v>
      </c>
      <c r="D99" s="12">
        <v>2.632761379</v>
      </c>
      <c r="E99" s="12">
        <v>0.01909892327</v>
      </c>
      <c r="F99" s="1">
        <v>3989.175049</v>
      </c>
      <c r="G99" s="1">
        <v>59.4529953</v>
      </c>
      <c r="H99" s="2">
        <f t="shared" si="1"/>
        <v>40.5470047</v>
      </c>
    </row>
    <row r="100">
      <c r="A100" s="10" t="s">
        <v>198</v>
      </c>
      <c r="B100" s="12">
        <v>99.96659155</v>
      </c>
      <c r="C100" s="12">
        <v>0.0</v>
      </c>
      <c r="D100" s="12">
        <v>0.03340844529</v>
      </c>
      <c r="E100" s="12">
        <v>0.0</v>
      </c>
      <c r="F100" s="1">
        <v>37846.60547</v>
      </c>
      <c r="G100" s="1">
        <v>60.04300308</v>
      </c>
      <c r="H100" s="2">
        <f t="shared" si="1"/>
        <v>39.95699692</v>
      </c>
    </row>
    <row r="101">
      <c r="A101" s="10" t="s">
        <v>235</v>
      </c>
      <c r="B101" s="12">
        <v>94.26111059</v>
      </c>
      <c r="C101" s="12">
        <v>0.8147213297</v>
      </c>
      <c r="D101" s="12">
        <v>4.725451938</v>
      </c>
      <c r="E101" s="12">
        <v>0.1987161441</v>
      </c>
      <c r="F101" s="1">
        <v>1463140.5</v>
      </c>
      <c r="G101" s="1">
        <v>61.71308899</v>
      </c>
      <c r="H101" s="2">
        <f t="shared" si="1"/>
        <v>38.28691101</v>
      </c>
    </row>
    <row r="102">
      <c r="A102" s="10" t="s">
        <v>56</v>
      </c>
      <c r="B102" s="12">
        <v>100.0</v>
      </c>
      <c r="C102" s="12">
        <v>0.0</v>
      </c>
      <c r="D102" s="12">
        <v>0.0</v>
      </c>
      <c r="E102" s="12">
        <v>0.0</v>
      </c>
      <c r="F102" s="1">
        <v>280.9039917</v>
      </c>
      <c r="G102" s="1">
        <v>61.97500229</v>
      </c>
      <c r="H102" s="2">
        <f t="shared" si="1"/>
        <v>38.02499771</v>
      </c>
    </row>
    <row r="103">
      <c r="A103" s="10" t="s">
        <v>98</v>
      </c>
      <c r="B103" s="12">
        <v>95.06803883</v>
      </c>
      <c r="C103" s="12">
        <v>1.884656092</v>
      </c>
      <c r="D103" s="12">
        <v>3.047305081</v>
      </c>
      <c r="E103" s="12">
        <v>0.0</v>
      </c>
      <c r="F103" s="1">
        <v>2877.800049</v>
      </c>
      <c r="G103" s="1">
        <v>62.11199951</v>
      </c>
      <c r="H103" s="2">
        <f t="shared" si="1"/>
        <v>37.88800049</v>
      </c>
    </row>
    <row r="104">
      <c r="A104" s="10" t="s">
        <v>131</v>
      </c>
      <c r="B104" s="12">
        <v>99.59346633</v>
      </c>
      <c r="C104" s="12">
        <v>0.4065302439</v>
      </c>
      <c r="D104" s="12">
        <v>3.4229177E-6</v>
      </c>
      <c r="E104" s="12">
        <v>0.0</v>
      </c>
      <c r="F104" s="1">
        <v>7132.529785</v>
      </c>
      <c r="G104" s="1">
        <v>62.18299484</v>
      </c>
      <c r="H104" s="2">
        <f t="shared" si="1"/>
        <v>37.81700516</v>
      </c>
    </row>
    <row r="105">
      <c r="A105" s="10" t="s">
        <v>182</v>
      </c>
      <c r="B105" s="12">
        <v>93.84384303</v>
      </c>
      <c r="C105" s="12">
        <v>0.6831311872</v>
      </c>
      <c r="D105" s="12">
        <v>5.20969278</v>
      </c>
      <c r="E105" s="12">
        <v>0.2633330058</v>
      </c>
      <c r="F105" s="1">
        <v>25778.81445</v>
      </c>
      <c r="G105" s="1">
        <v>62.38100052</v>
      </c>
      <c r="H105" s="2">
        <f t="shared" si="1"/>
        <v>37.61899948</v>
      </c>
    </row>
    <row r="106">
      <c r="A106" s="10" t="s">
        <v>94</v>
      </c>
      <c r="B106" s="12">
        <v>80.94040714</v>
      </c>
      <c r="C106" s="12">
        <v>8.597391391</v>
      </c>
      <c r="D106" s="12">
        <v>10.35285207</v>
      </c>
      <c r="E106" s="12">
        <v>0.1093493927</v>
      </c>
      <c r="F106" s="1">
        <v>2416.664063</v>
      </c>
      <c r="G106" s="1">
        <v>62.58199692</v>
      </c>
      <c r="H106" s="2">
        <f t="shared" si="1"/>
        <v>37.41800308</v>
      </c>
    </row>
    <row r="107">
      <c r="A107" s="10" t="s">
        <v>101</v>
      </c>
      <c r="B107" s="12">
        <v>99.97118069</v>
      </c>
      <c r="C107" s="12">
        <v>0.0</v>
      </c>
      <c r="D107" s="12">
        <v>0.02881930801</v>
      </c>
      <c r="E107" s="12">
        <v>0.0</v>
      </c>
      <c r="F107" s="1">
        <v>2963.233887</v>
      </c>
      <c r="G107" s="1">
        <v>63.31299973</v>
      </c>
      <c r="H107" s="2">
        <f t="shared" si="1"/>
        <v>36.68700027</v>
      </c>
    </row>
    <row r="108">
      <c r="A108" s="10" t="s">
        <v>196</v>
      </c>
      <c r="B108" s="12">
        <v>90.40234468</v>
      </c>
      <c r="C108" s="12">
        <v>5.263549601</v>
      </c>
      <c r="D108" s="12">
        <v>2.8776725</v>
      </c>
      <c r="E108" s="12">
        <v>1.456433219</v>
      </c>
      <c r="F108" s="1">
        <v>36910.55859</v>
      </c>
      <c r="G108" s="1">
        <v>63.53199768</v>
      </c>
      <c r="H108" s="2">
        <f t="shared" si="1"/>
        <v>36.46800232</v>
      </c>
    </row>
    <row r="109">
      <c r="A109" s="10" t="s">
        <v>113</v>
      </c>
      <c r="B109" s="12">
        <v>97.39970651</v>
      </c>
      <c r="C109" s="12">
        <v>0.0</v>
      </c>
      <c r="D109" s="12">
        <v>2.600293485</v>
      </c>
      <c r="E109" s="12">
        <v>0.0</v>
      </c>
      <c r="F109" s="1">
        <v>4937.795898</v>
      </c>
      <c r="G109" s="1">
        <v>63.65299988</v>
      </c>
      <c r="H109" s="2">
        <f t="shared" si="1"/>
        <v>36.34700012</v>
      </c>
    </row>
    <row r="110">
      <c r="A110" s="10" t="s">
        <v>29</v>
      </c>
      <c r="B110" s="12">
        <v>100.0</v>
      </c>
      <c r="C110" s="12">
        <v>0.0</v>
      </c>
      <c r="D110" s="12">
        <v>0.0</v>
      </c>
      <c r="E110" s="12">
        <v>0.0</v>
      </c>
      <c r="F110" s="1">
        <v>11.79199982</v>
      </c>
      <c r="G110" s="1">
        <v>64.01399994</v>
      </c>
      <c r="H110" s="2">
        <f t="shared" si="1"/>
        <v>35.98600006</v>
      </c>
    </row>
    <row r="111">
      <c r="A111" s="10" t="s">
        <v>170</v>
      </c>
      <c r="B111" s="12">
        <v>95.35976356</v>
      </c>
      <c r="C111" s="12">
        <v>0.003451463449</v>
      </c>
      <c r="D111" s="12">
        <v>2.604485389</v>
      </c>
      <c r="E111" s="12">
        <v>2.032299589</v>
      </c>
      <c r="F111" s="1">
        <v>17643.06055</v>
      </c>
      <c r="G111" s="1">
        <v>64.16600037</v>
      </c>
      <c r="H111" s="2">
        <f t="shared" si="1"/>
        <v>35.83399963</v>
      </c>
    </row>
    <row r="112">
      <c r="A112" s="10" t="s">
        <v>69</v>
      </c>
      <c r="B112" s="12">
        <v>97.98963167</v>
      </c>
      <c r="C112" s="12">
        <v>1.067246941</v>
      </c>
      <c r="D112" s="12">
        <v>0.3793365073</v>
      </c>
      <c r="E112" s="12">
        <v>0.563784884</v>
      </c>
      <c r="F112" s="1">
        <v>586.6339722</v>
      </c>
      <c r="G112" s="1">
        <v>66.14900208</v>
      </c>
      <c r="H112" s="2">
        <f t="shared" si="1"/>
        <v>33.85099792</v>
      </c>
    </row>
    <row r="113">
      <c r="A113" s="10" t="s">
        <v>148</v>
      </c>
      <c r="B113" s="12">
        <v>99.91199367</v>
      </c>
      <c r="C113" s="12">
        <v>0.0</v>
      </c>
      <c r="D113" s="12">
        <v>0.08800633369</v>
      </c>
      <c r="E113" s="12">
        <v>0.0</v>
      </c>
      <c r="F113" s="1">
        <v>10196.70703</v>
      </c>
      <c r="G113" s="1">
        <v>66.30999756</v>
      </c>
      <c r="H113" s="2">
        <f t="shared" si="1"/>
        <v>33.69000244</v>
      </c>
    </row>
    <row r="114">
      <c r="A114" s="10" t="s">
        <v>68</v>
      </c>
      <c r="B114" s="12">
        <v>88.76960642</v>
      </c>
      <c r="C114" s="12">
        <v>7.904150846</v>
      </c>
      <c r="D114" s="12">
        <v>3.209147716</v>
      </c>
      <c r="E114" s="12">
        <v>0.1170950144</v>
      </c>
      <c r="F114" s="1">
        <v>555.9879761</v>
      </c>
      <c r="G114" s="1">
        <v>66.65200043</v>
      </c>
      <c r="H114" s="2">
        <f t="shared" si="1"/>
        <v>33.34799957</v>
      </c>
    </row>
    <row r="115">
      <c r="A115" s="10" t="s">
        <v>80</v>
      </c>
      <c r="B115" s="12">
        <v>99.76517318</v>
      </c>
      <c r="C115" s="12">
        <v>0.0</v>
      </c>
      <c r="D115" s="12">
        <v>0.2348268167</v>
      </c>
      <c r="E115" s="12">
        <v>0.0</v>
      </c>
      <c r="F115" s="1">
        <v>1207.360962</v>
      </c>
      <c r="G115" s="1">
        <v>66.82099915</v>
      </c>
      <c r="H115" s="2">
        <f t="shared" si="1"/>
        <v>33.17900085</v>
      </c>
    </row>
    <row r="116">
      <c r="A116" s="10" t="s">
        <v>192</v>
      </c>
      <c r="B116" s="12">
        <v>57.16773762</v>
      </c>
      <c r="C116" s="12">
        <v>9.287349919</v>
      </c>
      <c r="D116" s="12">
        <v>19.45082534</v>
      </c>
      <c r="E116" s="12">
        <v>14.09408712</v>
      </c>
      <c r="F116" s="1">
        <v>32866.26953</v>
      </c>
      <c r="G116" s="1">
        <v>66.82499695</v>
      </c>
      <c r="H116" s="2">
        <f t="shared" si="1"/>
        <v>33.17500305</v>
      </c>
    </row>
    <row r="117">
      <c r="A117" s="10" t="s">
        <v>211</v>
      </c>
      <c r="B117" s="12">
        <v>93.88505744</v>
      </c>
      <c r="C117" s="12">
        <v>2.772736186</v>
      </c>
      <c r="D117" s="12">
        <v>1.410816657</v>
      </c>
      <c r="E117" s="12">
        <v>1.931389712</v>
      </c>
      <c r="F117" s="1">
        <v>59308.69141</v>
      </c>
      <c r="G117" s="1">
        <v>67.35400391</v>
      </c>
      <c r="H117" s="2">
        <f t="shared" si="1"/>
        <v>32.64599609</v>
      </c>
    </row>
    <row r="118">
      <c r="A118" s="10" t="s">
        <v>71</v>
      </c>
      <c r="B118" s="12">
        <v>98.85691652</v>
      </c>
      <c r="C118" s="12">
        <v>0.5454788204</v>
      </c>
      <c r="D118" s="12">
        <v>0.592312011</v>
      </c>
      <c r="E118" s="12">
        <v>0.005292650894</v>
      </c>
      <c r="F118" s="1">
        <v>628.0620117</v>
      </c>
      <c r="G118" s="1">
        <v>67.48800659</v>
      </c>
      <c r="H118" s="2">
        <f t="shared" si="1"/>
        <v>32.51199341</v>
      </c>
    </row>
    <row r="119">
      <c r="A119" s="10" t="s">
        <v>120</v>
      </c>
      <c r="B119" s="12">
        <v>73.78451158</v>
      </c>
      <c r="C119" s="12">
        <v>10.46117203</v>
      </c>
      <c r="D119" s="12">
        <v>9.559180722</v>
      </c>
      <c r="E119" s="12">
        <v>6.195135664</v>
      </c>
      <c r="F119" s="1">
        <v>5518.091797</v>
      </c>
      <c r="G119" s="1">
        <v>67.82900238</v>
      </c>
      <c r="H119" s="2">
        <f t="shared" si="1"/>
        <v>32.17099762</v>
      </c>
    </row>
    <row r="120">
      <c r="A120" s="10" t="s">
        <v>96</v>
      </c>
      <c r="B120" s="12">
        <v>98.01334724</v>
      </c>
      <c r="C120" s="12">
        <v>0.0</v>
      </c>
      <c r="D120" s="12">
        <v>1.98665276</v>
      </c>
      <c r="E120" s="12">
        <v>0.0</v>
      </c>
      <c r="F120" s="1">
        <v>2722.291016</v>
      </c>
      <c r="G120" s="1">
        <v>68.04599762</v>
      </c>
      <c r="H120" s="2">
        <f t="shared" si="1"/>
        <v>31.95400238</v>
      </c>
    </row>
    <row r="121">
      <c r="A121" s="10" t="s">
        <v>86</v>
      </c>
      <c r="B121" s="12">
        <v>98.78260115</v>
      </c>
      <c r="C121" s="12">
        <v>0.6823007424</v>
      </c>
      <c r="D121" s="12">
        <v>0.5350981037</v>
      </c>
      <c r="E121" s="12">
        <v>0.0</v>
      </c>
      <c r="F121" s="1">
        <v>1886.202026</v>
      </c>
      <c r="G121" s="1">
        <v>68.31500244</v>
      </c>
      <c r="H121" s="2">
        <f t="shared" si="1"/>
        <v>31.68499756</v>
      </c>
    </row>
    <row r="122">
      <c r="A122" s="10" t="s">
        <v>109</v>
      </c>
      <c r="B122" s="12">
        <v>94.37254436</v>
      </c>
      <c r="C122" s="12">
        <v>1.873480592</v>
      </c>
      <c r="D122" s="12">
        <v>2.262304247</v>
      </c>
      <c r="E122" s="12">
        <v>1.491670799</v>
      </c>
      <c r="F122" s="1">
        <v>4314.768066</v>
      </c>
      <c r="G122" s="1">
        <v>68.41400146</v>
      </c>
      <c r="H122" s="2">
        <f t="shared" si="1"/>
        <v>31.58599854</v>
      </c>
    </row>
    <row r="123">
      <c r="A123" s="10" t="s">
        <v>102</v>
      </c>
      <c r="B123" s="12">
        <v>85.49562527</v>
      </c>
      <c r="C123" s="12">
        <v>2.14642893</v>
      </c>
      <c r="D123" s="12">
        <v>6.633366714</v>
      </c>
      <c r="E123" s="12">
        <v>5.724579081</v>
      </c>
      <c r="F123" s="1">
        <v>3278.291992</v>
      </c>
      <c r="G123" s="1">
        <v>68.65699768</v>
      </c>
      <c r="H123" s="2">
        <f t="shared" si="1"/>
        <v>31.34300232</v>
      </c>
    </row>
    <row r="124">
      <c r="A124" s="10" t="s">
        <v>83</v>
      </c>
      <c r="B124" s="12">
        <v>99.59078178</v>
      </c>
      <c r="C124" s="12">
        <v>0.0</v>
      </c>
      <c r="D124" s="12">
        <v>0.4092182232</v>
      </c>
      <c r="E124" s="12">
        <v>0.0</v>
      </c>
      <c r="F124" s="1">
        <v>1326.53894</v>
      </c>
      <c r="G124" s="1">
        <v>69.22900391</v>
      </c>
      <c r="H124" s="2">
        <f t="shared" si="1"/>
        <v>30.77099609</v>
      </c>
    </row>
    <row r="125">
      <c r="A125" s="10" t="s">
        <v>158</v>
      </c>
      <c r="B125" s="12">
        <v>97.54330899</v>
      </c>
      <c r="C125" s="12">
        <v>1.63135067</v>
      </c>
      <c r="D125" s="12">
        <v>0.8253403378</v>
      </c>
      <c r="E125" s="12">
        <v>0.0</v>
      </c>
      <c r="F125" s="1">
        <v>11818.61816</v>
      </c>
      <c r="G125" s="1">
        <v>69.56800079</v>
      </c>
      <c r="H125" s="2">
        <f t="shared" si="1"/>
        <v>30.43199921</v>
      </c>
    </row>
    <row r="126">
      <c r="A126" s="10" t="s">
        <v>201</v>
      </c>
      <c r="B126" s="12">
        <v>93.92828195</v>
      </c>
      <c r="C126" s="12">
        <v>5.671978717</v>
      </c>
      <c r="D126" s="12">
        <v>0.07590450129</v>
      </c>
      <c r="E126" s="12">
        <v>0.323834836</v>
      </c>
      <c r="F126" s="1">
        <v>43733.75781</v>
      </c>
      <c r="G126" s="1">
        <v>69.60800171</v>
      </c>
      <c r="H126" s="2">
        <f t="shared" si="1"/>
        <v>30.39199829</v>
      </c>
    </row>
    <row r="127">
      <c r="A127" s="10" t="s">
        <v>157</v>
      </c>
      <c r="B127" s="12">
        <v>93.39007163</v>
      </c>
      <c r="C127" s="12">
        <v>0.1365905296</v>
      </c>
      <c r="D127" s="12">
        <v>1.575010843</v>
      </c>
      <c r="E127" s="12">
        <v>4.898326997</v>
      </c>
      <c r="F127" s="1">
        <v>11673.0293</v>
      </c>
      <c r="G127" s="1">
        <v>70.1230011</v>
      </c>
      <c r="H127" s="2">
        <f t="shared" si="1"/>
        <v>29.8769989</v>
      </c>
    </row>
    <row r="128">
      <c r="A128" s="10" t="s">
        <v>93</v>
      </c>
      <c r="B128" s="12">
        <v>92.21356307</v>
      </c>
      <c r="C128" s="12">
        <v>4.72303897</v>
      </c>
      <c r="D128" s="12">
        <v>1.732526476</v>
      </c>
      <c r="E128" s="12">
        <v>1.330871481</v>
      </c>
      <c r="F128" s="1">
        <v>2351.625</v>
      </c>
      <c r="G128" s="1">
        <v>70.8769989</v>
      </c>
      <c r="H128" s="2">
        <f t="shared" si="1"/>
        <v>29.1230011</v>
      </c>
    </row>
    <row r="129">
      <c r="A129" s="10" t="s">
        <v>200</v>
      </c>
      <c r="B129" s="12">
        <v>98.35990325</v>
      </c>
      <c r="C129" s="12">
        <v>0.8921603495</v>
      </c>
      <c r="D129" s="12">
        <v>2.427900808E-6</v>
      </c>
      <c r="E129" s="12">
        <v>0.7479339713</v>
      </c>
      <c r="F129" s="1">
        <v>40222.50391</v>
      </c>
      <c r="G129" s="1">
        <v>70.89299774</v>
      </c>
      <c r="H129" s="2">
        <f t="shared" si="1"/>
        <v>29.10700226</v>
      </c>
    </row>
    <row r="130">
      <c r="A130" s="10" t="s">
        <v>213</v>
      </c>
      <c r="B130" s="12">
        <v>99.91703407</v>
      </c>
      <c r="C130" s="12">
        <v>0.0</v>
      </c>
      <c r="D130" s="12">
        <v>0.08296592591</v>
      </c>
      <c r="E130" s="12">
        <v>0.0</v>
      </c>
      <c r="F130" s="1">
        <v>60461.82813</v>
      </c>
      <c r="G130" s="1">
        <v>71.03899384</v>
      </c>
      <c r="H130" s="2">
        <f t="shared" si="1"/>
        <v>28.96100616</v>
      </c>
    </row>
    <row r="131">
      <c r="A131" s="10" t="s">
        <v>57</v>
      </c>
      <c r="B131" s="12">
        <v>99.30532057</v>
      </c>
      <c r="C131" s="12">
        <v>0.0</v>
      </c>
      <c r="D131" s="12">
        <v>0.6946794278</v>
      </c>
      <c r="E131" s="12">
        <v>0.0</v>
      </c>
      <c r="F131" s="1">
        <v>285.4909973</v>
      </c>
      <c r="G131" s="1">
        <v>71.51799774</v>
      </c>
      <c r="H131" s="2">
        <f t="shared" si="1"/>
        <v>28.48200226</v>
      </c>
    </row>
    <row r="132">
      <c r="A132" s="10" t="s">
        <v>143</v>
      </c>
      <c r="B132" s="12">
        <v>99.99999747</v>
      </c>
      <c r="C132" s="12">
        <v>0.0</v>
      </c>
      <c r="D132" s="12">
        <v>2.527244192E-6</v>
      </c>
      <c r="E132" s="12">
        <v>0.0</v>
      </c>
      <c r="F132" s="1">
        <v>9660.349609</v>
      </c>
      <c r="G132" s="1">
        <v>71.94200134</v>
      </c>
      <c r="H132" s="2">
        <f t="shared" si="1"/>
        <v>28.05799866</v>
      </c>
    </row>
    <row r="133">
      <c r="A133" s="10" t="s">
        <v>125</v>
      </c>
      <c r="B133" s="12">
        <v>97.94657541</v>
      </c>
      <c r="C133" s="12">
        <v>0.2072632319</v>
      </c>
      <c r="D133" s="12">
        <v>0.3151739969</v>
      </c>
      <c r="E133" s="12">
        <v>1.530987366</v>
      </c>
      <c r="F133" s="1">
        <v>6486.201172</v>
      </c>
      <c r="G133" s="1">
        <v>73.44400024</v>
      </c>
      <c r="H133" s="2">
        <f t="shared" si="1"/>
        <v>26.55599976</v>
      </c>
    </row>
    <row r="134">
      <c r="A134" s="10" t="s">
        <v>203</v>
      </c>
      <c r="B134" s="12">
        <v>94.43732996</v>
      </c>
      <c r="C134" s="12">
        <v>4.985880842</v>
      </c>
      <c r="D134" s="12">
        <v>0.5318366638</v>
      </c>
      <c r="E134" s="12">
        <v>0.04495253272</v>
      </c>
      <c r="F134" s="1">
        <v>43851.04297</v>
      </c>
      <c r="G134" s="1">
        <v>73.73300171</v>
      </c>
      <c r="H134" s="2">
        <f t="shared" si="1"/>
        <v>26.26699829</v>
      </c>
    </row>
    <row r="135">
      <c r="A135" s="10" t="s">
        <v>136</v>
      </c>
      <c r="B135" s="12">
        <v>100.0000028</v>
      </c>
      <c r="C135" s="12">
        <v>0.0</v>
      </c>
      <c r="D135" s="12">
        <v>0.0</v>
      </c>
      <c r="E135" s="12">
        <v>0.0</v>
      </c>
      <c r="F135" s="1">
        <v>8654.618164</v>
      </c>
      <c r="G135" s="1">
        <v>73.91500092</v>
      </c>
      <c r="H135" s="2">
        <f t="shared" si="1"/>
        <v>26.08499908</v>
      </c>
    </row>
    <row r="136">
      <c r="A136" s="10" t="s">
        <v>151</v>
      </c>
      <c r="B136" s="12">
        <v>99.88059167</v>
      </c>
      <c r="C136" s="12">
        <v>0.0</v>
      </c>
      <c r="D136" s="12">
        <v>0.1194083325</v>
      </c>
      <c r="E136" s="12">
        <v>0.0</v>
      </c>
      <c r="F136" s="1">
        <v>10708.98242</v>
      </c>
      <c r="G136" s="1">
        <v>74.06100464</v>
      </c>
      <c r="H136" s="2">
        <f t="shared" si="1"/>
        <v>25.93899536</v>
      </c>
    </row>
    <row r="137">
      <c r="A137" s="10" t="s">
        <v>54</v>
      </c>
      <c r="B137" s="12">
        <v>78.22645516</v>
      </c>
      <c r="C137" s="12">
        <v>20.23798298</v>
      </c>
      <c r="D137" s="12">
        <v>0.4435199284</v>
      </c>
      <c r="E137" s="12">
        <v>1.09204193</v>
      </c>
      <c r="F137" s="1">
        <v>219.1609955</v>
      </c>
      <c r="G137" s="1">
        <v>74.35400391</v>
      </c>
      <c r="H137" s="2">
        <f t="shared" si="1"/>
        <v>25.64599609</v>
      </c>
    </row>
    <row r="138">
      <c r="A138" s="10" t="s">
        <v>227</v>
      </c>
      <c r="B138" s="12">
        <v>96.99254807</v>
      </c>
      <c r="C138" s="12">
        <v>0.6219963766</v>
      </c>
      <c r="D138" s="12">
        <v>2.38545555</v>
      </c>
      <c r="E138" s="10" t="s">
        <v>19</v>
      </c>
      <c r="F138" s="1">
        <v>145934.4531</v>
      </c>
      <c r="G138" s="1">
        <v>74.75400543</v>
      </c>
      <c r="H138" s="2">
        <f t="shared" si="1"/>
        <v>25.24599457</v>
      </c>
    </row>
    <row r="139">
      <c r="A139" s="10" t="s">
        <v>31</v>
      </c>
      <c r="B139" s="12">
        <v>99.97161022</v>
      </c>
      <c r="C139" s="12">
        <v>0.0</v>
      </c>
      <c r="D139" s="12">
        <v>0.0283897827</v>
      </c>
      <c r="E139" s="12">
        <v>0.0</v>
      </c>
      <c r="F139" s="1">
        <v>17.56399918</v>
      </c>
      <c r="G139" s="1">
        <v>75.49500275</v>
      </c>
      <c r="H139" s="2">
        <f t="shared" si="1"/>
        <v>24.50499725</v>
      </c>
    </row>
    <row r="140">
      <c r="A140" s="10" t="s">
        <v>130</v>
      </c>
      <c r="B140" s="12">
        <v>99.01141694</v>
      </c>
      <c r="C140" s="12">
        <v>0.0</v>
      </c>
      <c r="D140" s="12">
        <v>0.9885830607</v>
      </c>
      <c r="E140" s="12">
        <v>0.0</v>
      </c>
      <c r="F140" s="1">
        <v>6948.444824</v>
      </c>
      <c r="G140" s="1">
        <v>75.68599701</v>
      </c>
      <c r="H140" s="2">
        <f t="shared" si="1"/>
        <v>24.31400299</v>
      </c>
    </row>
    <row r="141">
      <c r="A141" s="10" t="s">
        <v>218</v>
      </c>
      <c r="B141" s="12">
        <v>97.48263633</v>
      </c>
      <c r="C141" s="12">
        <v>1.938311229</v>
      </c>
      <c r="D141" s="12">
        <v>0.5137973631</v>
      </c>
      <c r="E141" s="12">
        <v>0.06525508185</v>
      </c>
      <c r="F141" s="1">
        <v>83992.95313</v>
      </c>
      <c r="G141" s="1">
        <v>75.87400055</v>
      </c>
      <c r="H141" s="2">
        <f t="shared" si="1"/>
        <v>24.12599945</v>
      </c>
    </row>
    <row r="142">
      <c r="A142" s="10" t="s">
        <v>219</v>
      </c>
      <c r="B142" s="12">
        <v>97.01426916</v>
      </c>
      <c r="C142" s="12">
        <v>2.023078075</v>
      </c>
      <c r="D142" s="12">
        <v>0.7376749545</v>
      </c>
      <c r="E142" s="12">
        <v>0.2249778093</v>
      </c>
      <c r="F142" s="1">
        <v>84339.07031</v>
      </c>
      <c r="G142" s="1">
        <v>76.10500336</v>
      </c>
      <c r="H142" s="2">
        <f t="shared" si="1"/>
        <v>23.89499664</v>
      </c>
    </row>
    <row r="143">
      <c r="A143" s="10" t="s">
        <v>116</v>
      </c>
      <c r="B143" s="12">
        <v>97.88039722</v>
      </c>
      <c r="C143" s="12">
        <v>1.029979486</v>
      </c>
      <c r="D143" s="12">
        <v>1.089623295</v>
      </c>
      <c r="E143" s="10" t="s">
        <v>19</v>
      </c>
      <c r="F143" s="1">
        <v>5101.416016</v>
      </c>
      <c r="G143" s="1">
        <v>76.71899414</v>
      </c>
      <c r="H143" s="2">
        <f t="shared" si="1"/>
        <v>23.28100586</v>
      </c>
    </row>
    <row r="144">
      <c r="A144" s="10" t="s">
        <v>191</v>
      </c>
      <c r="B144" s="12">
        <v>97.09990707</v>
      </c>
      <c r="C144" s="12">
        <v>0.3545396865</v>
      </c>
      <c r="D144" s="12">
        <v>2.545553241</v>
      </c>
      <c r="E144" s="10" t="s">
        <v>19</v>
      </c>
      <c r="F144" s="1">
        <v>32365.99805</v>
      </c>
      <c r="G144" s="1">
        <v>77.15999603</v>
      </c>
      <c r="H144" s="2">
        <f t="shared" si="1"/>
        <v>22.84000397</v>
      </c>
    </row>
    <row r="145">
      <c r="A145" s="10" t="s">
        <v>154</v>
      </c>
      <c r="B145" s="12">
        <v>97.00269616</v>
      </c>
      <c r="C145" s="12">
        <v>1.471384542</v>
      </c>
      <c r="D145" s="12">
        <v>1.252811506</v>
      </c>
      <c r="E145" s="12">
        <v>0.2731077963</v>
      </c>
      <c r="F145" s="1">
        <v>11326.61621</v>
      </c>
      <c r="G145" s="1">
        <v>77.19400024</v>
      </c>
      <c r="H145" s="2">
        <f t="shared" si="1"/>
        <v>22.80599976</v>
      </c>
    </row>
    <row r="146">
      <c r="A146" s="10" t="s">
        <v>217</v>
      </c>
      <c r="B146" s="12">
        <v>100.0000023</v>
      </c>
      <c r="C146" s="12">
        <v>0.0</v>
      </c>
      <c r="D146" s="12">
        <v>0.0</v>
      </c>
      <c r="E146" s="12">
        <v>0.0</v>
      </c>
      <c r="F146" s="1">
        <v>83783.94531</v>
      </c>
      <c r="G146" s="1">
        <v>77.45300293</v>
      </c>
      <c r="H146" s="2">
        <f t="shared" si="1"/>
        <v>22.54699707</v>
      </c>
    </row>
    <row r="147">
      <c r="A147" s="10" t="s">
        <v>43</v>
      </c>
      <c r="B147" s="12">
        <v>88.57204698</v>
      </c>
      <c r="C147" s="12">
        <v>11.387979</v>
      </c>
      <c r="D147" s="12">
        <v>0.03997402585</v>
      </c>
      <c r="E147" s="12">
        <v>0.0</v>
      </c>
      <c r="F147" s="1">
        <v>59.19400024</v>
      </c>
      <c r="G147" s="1">
        <v>77.79399109</v>
      </c>
      <c r="H147" s="2">
        <f t="shared" si="1"/>
        <v>22.20600891</v>
      </c>
    </row>
    <row r="148">
      <c r="A148" s="10" t="s">
        <v>78</v>
      </c>
      <c r="B148" s="12">
        <v>76.04992021</v>
      </c>
      <c r="C148" s="12">
        <v>14.7574817</v>
      </c>
      <c r="D148" s="12">
        <v>7.015876051</v>
      </c>
      <c r="E148" s="12">
        <v>2.176722038</v>
      </c>
      <c r="F148" s="1">
        <v>988.0020142</v>
      </c>
      <c r="G148" s="1">
        <v>78.06199646</v>
      </c>
      <c r="H148" s="2">
        <f t="shared" si="1"/>
        <v>21.93800354</v>
      </c>
    </row>
    <row r="149">
      <c r="A149" s="10" t="s">
        <v>65</v>
      </c>
      <c r="B149" s="12">
        <v>99.9000368</v>
      </c>
      <c r="C149" s="12">
        <v>0.0</v>
      </c>
      <c r="D149" s="12">
        <v>0.09996320036</v>
      </c>
      <c r="E149" s="12">
        <v>0.0</v>
      </c>
      <c r="F149" s="1">
        <v>437.4830017</v>
      </c>
      <c r="G149" s="1">
        <v>78.25000763</v>
      </c>
      <c r="H149" s="2">
        <f t="shared" si="1"/>
        <v>21.74999237</v>
      </c>
    </row>
    <row r="150">
      <c r="A150" s="10" t="s">
        <v>193</v>
      </c>
      <c r="B150" s="12">
        <v>93.13936621</v>
      </c>
      <c r="C150" s="12">
        <v>0.8495593511</v>
      </c>
      <c r="D150" s="12">
        <v>4.150468349</v>
      </c>
      <c r="E150" s="12">
        <v>1.860606087</v>
      </c>
      <c r="F150" s="1">
        <v>32971.84766</v>
      </c>
      <c r="G150" s="1">
        <v>78.2970047</v>
      </c>
      <c r="H150" s="2">
        <f t="shared" si="1"/>
        <v>21.7029953</v>
      </c>
    </row>
    <row r="151">
      <c r="A151" s="10" t="s">
        <v>21</v>
      </c>
      <c r="B151" s="12">
        <v>95.3089274</v>
      </c>
      <c r="C151" s="12">
        <v>0.0</v>
      </c>
      <c r="D151" s="12">
        <v>4.691072596</v>
      </c>
      <c r="E151" s="12">
        <v>0.0</v>
      </c>
      <c r="F151" s="1">
        <v>3.48300004</v>
      </c>
      <c r="G151" s="1">
        <v>78.50799561</v>
      </c>
      <c r="H151" s="2">
        <f t="shared" si="1"/>
        <v>21.49200439</v>
      </c>
    </row>
    <row r="152">
      <c r="A152" s="10" t="s">
        <v>141</v>
      </c>
      <c r="B152" s="12">
        <v>96.53472608</v>
      </c>
      <c r="C152" s="12">
        <v>3.37211955</v>
      </c>
      <c r="D152" s="12">
        <v>0.09315436837</v>
      </c>
      <c r="E152" s="12">
        <v>0.0</v>
      </c>
      <c r="F152" s="1">
        <v>9449.321289</v>
      </c>
      <c r="G152" s="1">
        <v>79.48300171</v>
      </c>
      <c r="H152" s="2">
        <f t="shared" si="1"/>
        <v>20.51699829</v>
      </c>
    </row>
    <row r="153">
      <c r="A153" s="10" t="s">
        <v>150</v>
      </c>
      <c r="B153" s="12">
        <v>100.0000023</v>
      </c>
      <c r="C153" s="12">
        <v>0.0</v>
      </c>
      <c r="D153" s="12">
        <v>0.0</v>
      </c>
      <c r="E153" s="12">
        <v>0.0</v>
      </c>
      <c r="F153" s="1">
        <v>10423.05566</v>
      </c>
      <c r="G153" s="1">
        <v>79.71500397</v>
      </c>
      <c r="H153" s="2">
        <f t="shared" si="1"/>
        <v>20.28499603</v>
      </c>
    </row>
    <row r="154">
      <c r="A154" s="10" t="s">
        <v>129</v>
      </c>
      <c r="B154" s="12">
        <v>99.8915238</v>
      </c>
      <c r="C154" s="12">
        <v>0.0</v>
      </c>
      <c r="D154" s="12">
        <v>0.1084762012</v>
      </c>
      <c r="E154" s="12">
        <v>0.0</v>
      </c>
      <c r="F154" s="1">
        <v>6871.287109</v>
      </c>
      <c r="G154" s="1">
        <v>80.69100189</v>
      </c>
      <c r="H154" s="2">
        <f t="shared" si="1"/>
        <v>19.30899811</v>
      </c>
    </row>
    <row r="155">
      <c r="A155" s="10" t="s">
        <v>226</v>
      </c>
      <c r="B155" s="12">
        <v>99.67956828</v>
      </c>
      <c r="C155" s="12">
        <v>0.0</v>
      </c>
      <c r="D155" s="12">
        <v>0.3204317169</v>
      </c>
      <c r="E155" s="12">
        <v>0.0</v>
      </c>
      <c r="F155" s="1">
        <v>128932.75</v>
      </c>
      <c r="G155" s="1">
        <v>80.73099518</v>
      </c>
      <c r="H155" s="2">
        <f t="shared" si="1"/>
        <v>19.26900482</v>
      </c>
    </row>
    <row r="156">
      <c r="A156" s="10" t="s">
        <v>115</v>
      </c>
      <c r="B156" s="12">
        <v>99.81053693</v>
      </c>
      <c r="C156" s="12">
        <v>0.1894594746</v>
      </c>
      <c r="D156" s="12">
        <v>3.594451897E-6</v>
      </c>
      <c r="E156" s="12">
        <v>0.0</v>
      </c>
      <c r="F156" s="1">
        <v>5094.11377</v>
      </c>
      <c r="G156" s="1">
        <v>80.77099609</v>
      </c>
      <c r="H156" s="2">
        <f t="shared" si="1"/>
        <v>19.22900391</v>
      </c>
    </row>
    <row r="157">
      <c r="A157" s="10" t="s">
        <v>206</v>
      </c>
      <c r="B157" s="12">
        <v>99.92561261</v>
      </c>
      <c r="C157" s="12">
        <v>0.0</v>
      </c>
      <c r="D157" s="12">
        <v>0.07438739142</v>
      </c>
      <c r="E157" s="12">
        <v>0.0</v>
      </c>
      <c r="F157" s="1">
        <v>46754.78125</v>
      </c>
      <c r="G157" s="1">
        <v>80.80999756</v>
      </c>
      <c r="H157" s="2">
        <f t="shared" si="1"/>
        <v>19.19000244</v>
      </c>
    </row>
    <row r="158">
      <c r="A158" s="10" t="s">
        <v>214</v>
      </c>
      <c r="B158" s="12">
        <v>99.9999985</v>
      </c>
      <c r="C158" s="12">
        <v>0.0</v>
      </c>
      <c r="D158" s="12">
        <v>1.49610841E-6</v>
      </c>
      <c r="E158" s="12">
        <v>0.0</v>
      </c>
      <c r="F158" s="1">
        <v>65273.51172</v>
      </c>
      <c r="G158" s="1">
        <v>80.97499847</v>
      </c>
      <c r="H158" s="2">
        <f t="shared" si="1"/>
        <v>19.02500153</v>
      </c>
    </row>
    <row r="159">
      <c r="A159" s="10" t="s">
        <v>32</v>
      </c>
      <c r="B159" s="12">
        <v>99.6575455</v>
      </c>
      <c r="C159" s="12">
        <v>0.0</v>
      </c>
      <c r="D159" s="12">
        <v>0.3424544984</v>
      </c>
      <c r="E159" s="12">
        <v>0.0</v>
      </c>
      <c r="F159" s="1">
        <v>18.09199905</v>
      </c>
      <c r="G159" s="1">
        <v>80.98799896</v>
      </c>
      <c r="H159" s="2">
        <f t="shared" si="1"/>
        <v>19.01200104</v>
      </c>
    </row>
    <row r="160">
      <c r="A160" s="10" t="s">
        <v>208</v>
      </c>
      <c r="B160" s="12">
        <v>99.93139665</v>
      </c>
      <c r="C160" s="12">
        <v>0.0</v>
      </c>
      <c r="D160" s="12">
        <v>0.06860335296</v>
      </c>
      <c r="E160" s="12">
        <v>0.0</v>
      </c>
      <c r="F160" s="1">
        <v>51269.18359</v>
      </c>
      <c r="G160" s="1">
        <v>81.41400146</v>
      </c>
      <c r="H160" s="2">
        <f t="shared" si="1"/>
        <v>18.58599854</v>
      </c>
    </row>
    <row r="161">
      <c r="A161" s="10" t="s">
        <v>207</v>
      </c>
      <c r="B161" s="12">
        <v>97.49165711</v>
      </c>
      <c r="C161" s="12">
        <v>0.1861521591</v>
      </c>
      <c r="D161" s="12">
        <v>0.9536162228</v>
      </c>
      <c r="E161" s="12">
        <v>1.368574512</v>
      </c>
      <c r="F161" s="1">
        <v>50882.88281</v>
      </c>
      <c r="G161" s="1">
        <v>81.42499542</v>
      </c>
      <c r="H161" s="2">
        <f t="shared" si="1"/>
        <v>18.57500458</v>
      </c>
    </row>
    <row r="162">
      <c r="A162" s="10" t="s">
        <v>197</v>
      </c>
      <c r="B162" s="12">
        <v>99.22181066</v>
      </c>
      <c r="C162" s="12">
        <v>0.0</v>
      </c>
      <c r="D162" s="12">
        <v>0.7781893369</v>
      </c>
      <c r="E162" s="12">
        <v>0.0</v>
      </c>
      <c r="F162" s="1">
        <v>37742.15625</v>
      </c>
      <c r="G162" s="1">
        <v>81.56200409</v>
      </c>
      <c r="H162" s="2">
        <f t="shared" si="1"/>
        <v>18.43799591</v>
      </c>
    </row>
    <row r="163">
      <c r="A163" s="10" t="s">
        <v>152</v>
      </c>
      <c r="B163" s="12">
        <v>96.68681192</v>
      </c>
      <c r="C163" s="12">
        <v>0.4670386504</v>
      </c>
      <c r="D163" s="12">
        <v>1.269428783</v>
      </c>
      <c r="E163" s="12">
        <v>1.576720644</v>
      </c>
      <c r="F163" s="1">
        <v>10847.9043</v>
      </c>
      <c r="G163" s="1">
        <v>82.54000092</v>
      </c>
      <c r="H163" s="2">
        <f t="shared" si="1"/>
        <v>17.45999908</v>
      </c>
    </row>
    <row r="164">
      <c r="A164" s="10" t="s">
        <v>233</v>
      </c>
      <c r="B164" s="12">
        <v>99.88352668</v>
      </c>
      <c r="C164" s="12">
        <v>0.0</v>
      </c>
      <c r="D164" s="12">
        <v>0.1164733182</v>
      </c>
      <c r="E164" s="12">
        <v>0.0</v>
      </c>
      <c r="F164" s="1">
        <v>331002.6563</v>
      </c>
      <c r="G164" s="1">
        <v>82.66400146</v>
      </c>
      <c r="H164" s="2">
        <f t="shared" si="1"/>
        <v>17.33599854</v>
      </c>
    </row>
    <row r="165">
      <c r="A165" s="10" t="s">
        <v>118</v>
      </c>
      <c r="B165" s="12">
        <v>99.9999955</v>
      </c>
      <c r="C165" s="12">
        <v>0.0</v>
      </c>
      <c r="D165" s="12">
        <v>4.503407453E-6</v>
      </c>
      <c r="E165" s="12">
        <v>0.0</v>
      </c>
      <c r="F165" s="1">
        <v>5421.242188</v>
      </c>
      <c r="G165" s="1">
        <v>82.97399139</v>
      </c>
      <c r="H165" s="2">
        <f t="shared" si="1"/>
        <v>17.02600861</v>
      </c>
    </row>
    <row r="166">
      <c r="A166" s="10" t="s">
        <v>215</v>
      </c>
      <c r="B166" s="12">
        <v>99.99999856</v>
      </c>
      <c r="C166" s="12">
        <v>0.0</v>
      </c>
      <c r="D166" s="12">
        <v>1.43853282E-6</v>
      </c>
      <c r="E166" s="12">
        <v>0.0</v>
      </c>
      <c r="F166" s="1">
        <v>67886.00781</v>
      </c>
      <c r="G166" s="1">
        <v>83.90299988</v>
      </c>
      <c r="H166" s="2">
        <f t="shared" si="1"/>
        <v>16.09700012</v>
      </c>
    </row>
    <row r="167">
      <c r="A167" s="10" t="s">
        <v>195</v>
      </c>
      <c r="B167" s="12">
        <v>100.0</v>
      </c>
      <c r="C167" s="12">
        <v>0.0</v>
      </c>
      <c r="D167" s="12">
        <v>0.0</v>
      </c>
      <c r="E167" s="12">
        <v>0.0</v>
      </c>
      <c r="F167" s="1">
        <v>34813.86719</v>
      </c>
      <c r="G167" s="1">
        <v>84.28700256</v>
      </c>
      <c r="H167" s="2">
        <f t="shared" si="1"/>
        <v>15.71299744</v>
      </c>
    </row>
    <row r="168">
      <c r="A168" s="10" t="s">
        <v>121</v>
      </c>
      <c r="B168" s="12">
        <v>100.0000033</v>
      </c>
      <c r="C168" s="12">
        <v>0.0</v>
      </c>
      <c r="D168" s="12">
        <v>0.0</v>
      </c>
      <c r="E168" s="12">
        <v>0.0</v>
      </c>
      <c r="F168" s="1">
        <v>5540.717773</v>
      </c>
      <c r="G168" s="1">
        <v>85.51700592</v>
      </c>
      <c r="H168" s="2">
        <f t="shared" si="1"/>
        <v>14.48299408</v>
      </c>
    </row>
    <row r="169">
      <c r="A169" s="10" t="s">
        <v>59</v>
      </c>
      <c r="B169" s="12">
        <v>93.78221635</v>
      </c>
      <c r="C169" s="12">
        <v>0.0</v>
      </c>
      <c r="D169" s="12">
        <v>6.217783652</v>
      </c>
      <c r="E169" s="12">
        <v>0.0</v>
      </c>
      <c r="F169" s="1">
        <v>298.6820068</v>
      </c>
      <c r="G169" s="1">
        <v>85.81999969</v>
      </c>
      <c r="H169" s="2">
        <f t="shared" si="1"/>
        <v>14.18000031</v>
      </c>
    </row>
    <row r="170">
      <c r="A170" s="10" t="s">
        <v>181</v>
      </c>
      <c r="B170" s="12">
        <v>99.96981182</v>
      </c>
      <c r="C170" s="12">
        <v>0.0</v>
      </c>
      <c r="D170" s="12">
        <v>0.03018817873</v>
      </c>
      <c r="E170" s="12">
        <v>0.0</v>
      </c>
      <c r="F170" s="1">
        <v>25499.88086</v>
      </c>
      <c r="G170" s="1">
        <v>86.24099731</v>
      </c>
      <c r="H170" s="2">
        <f t="shared" si="1"/>
        <v>13.75900269</v>
      </c>
    </row>
    <row r="171">
      <c r="A171" s="10" t="s">
        <v>117</v>
      </c>
      <c r="B171" s="12">
        <v>92.16802469</v>
      </c>
      <c r="C171" s="12">
        <v>7.541419893</v>
      </c>
      <c r="D171" s="12">
        <v>0.2604052036</v>
      </c>
      <c r="E171" s="12">
        <v>0.03015021745</v>
      </c>
      <c r="F171" s="1">
        <v>5106.62207</v>
      </c>
      <c r="G171" s="1">
        <v>86.27599335</v>
      </c>
      <c r="H171" s="2">
        <f t="shared" si="1"/>
        <v>13.72400665</v>
      </c>
    </row>
    <row r="172">
      <c r="A172" s="10" t="s">
        <v>111</v>
      </c>
      <c r="B172" s="12">
        <v>100.0000013</v>
      </c>
      <c r="C172" s="12">
        <v>0.0</v>
      </c>
      <c r="D172" s="12">
        <v>0.0</v>
      </c>
      <c r="E172" s="12">
        <v>0.0</v>
      </c>
      <c r="F172" s="1">
        <v>4822.23291</v>
      </c>
      <c r="G172" s="1">
        <v>86.6989975</v>
      </c>
      <c r="H172" s="2">
        <f t="shared" si="1"/>
        <v>13.3010025</v>
      </c>
    </row>
    <row r="173">
      <c r="A173" s="10" t="s">
        <v>144</v>
      </c>
      <c r="B173" s="12">
        <v>99.965596</v>
      </c>
      <c r="C173" s="12">
        <v>0.0</v>
      </c>
      <c r="D173" s="12">
        <v>0.034404</v>
      </c>
      <c r="E173" s="12">
        <v>0.0</v>
      </c>
      <c r="F173" s="1">
        <v>9890.400391</v>
      </c>
      <c r="G173" s="1">
        <v>87.04799652</v>
      </c>
      <c r="H173" s="2">
        <f t="shared" si="1"/>
        <v>12.95200348</v>
      </c>
    </row>
    <row r="174">
      <c r="A174" s="10" t="s">
        <v>230</v>
      </c>
      <c r="B174" s="12">
        <v>99.32085299</v>
      </c>
      <c r="C174" s="12">
        <v>0.1265490039</v>
      </c>
      <c r="D174" s="12">
        <v>0.5525980099</v>
      </c>
      <c r="E174" s="10" t="s">
        <v>19</v>
      </c>
      <c r="F174" s="1">
        <v>212559.4063</v>
      </c>
      <c r="G174" s="1">
        <v>87.07299805</v>
      </c>
      <c r="H174" s="2">
        <f t="shared" si="1"/>
        <v>12.92700195</v>
      </c>
    </row>
    <row r="175">
      <c r="A175" s="10" t="s">
        <v>40</v>
      </c>
      <c r="B175" s="12">
        <v>99.77377166</v>
      </c>
      <c r="C175" s="12">
        <v>0.0</v>
      </c>
      <c r="D175" s="12">
        <v>0.2262283415</v>
      </c>
      <c r="E175" s="12">
        <v>0.0</v>
      </c>
      <c r="F175" s="1">
        <v>55.1969986</v>
      </c>
      <c r="G175" s="1">
        <v>87.15299988</v>
      </c>
      <c r="H175" s="2">
        <f t="shared" si="1"/>
        <v>12.84700012</v>
      </c>
    </row>
    <row r="176">
      <c r="A176" s="10" t="s">
        <v>41</v>
      </c>
      <c r="B176" s="12">
        <v>100.0000017</v>
      </c>
      <c r="C176" s="12">
        <v>0.0</v>
      </c>
      <c r="D176" s="12">
        <v>0.0</v>
      </c>
      <c r="E176" s="12">
        <v>0.0</v>
      </c>
      <c r="F176" s="1">
        <v>56.77199936</v>
      </c>
      <c r="G176" s="1">
        <v>87.28200531</v>
      </c>
      <c r="H176" s="2">
        <f t="shared" si="1"/>
        <v>12.71799469</v>
      </c>
    </row>
    <row r="177">
      <c r="A177" s="10" t="s">
        <v>174</v>
      </c>
      <c r="B177" s="12">
        <v>99.99999872</v>
      </c>
      <c r="C177" s="12">
        <v>0.0</v>
      </c>
      <c r="D177" s="12">
        <v>1.277139333E-6</v>
      </c>
      <c r="E177" s="12">
        <v>0.0</v>
      </c>
      <c r="F177" s="1">
        <v>19116.20898</v>
      </c>
      <c r="G177" s="1">
        <v>87.72699738</v>
      </c>
      <c r="H177" s="2">
        <f t="shared" si="1"/>
        <v>12.27300262</v>
      </c>
    </row>
    <row r="178">
      <c r="A178" s="10" t="s">
        <v>45</v>
      </c>
      <c r="B178" s="12">
        <v>100.0000037</v>
      </c>
      <c r="C178" s="12">
        <v>0.0</v>
      </c>
      <c r="D178" s="12">
        <v>0.0</v>
      </c>
      <c r="E178" s="12">
        <v>0.0</v>
      </c>
      <c r="F178" s="1">
        <v>77.26499939</v>
      </c>
      <c r="G178" s="1">
        <v>87.91600037</v>
      </c>
      <c r="H178" s="2">
        <f t="shared" si="1"/>
        <v>12.08399963</v>
      </c>
    </row>
    <row r="179">
      <c r="A179" s="10" t="s">
        <v>146</v>
      </c>
      <c r="B179" s="12">
        <v>99.82686763</v>
      </c>
      <c r="C179" s="12">
        <v>0.0</v>
      </c>
      <c r="D179" s="12">
        <v>0.1731323735</v>
      </c>
      <c r="E179" s="12">
        <v>0.0</v>
      </c>
      <c r="F179" s="1">
        <v>10099.26953</v>
      </c>
      <c r="G179" s="1">
        <v>87.97699738</v>
      </c>
      <c r="H179" s="2">
        <f t="shared" si="1"/>
        <v>12.02300262</v>
      </c>
    </row>
    <row r="180">
      <c r="A180" s="10" t="s">
        <v>122</v>
      </c>
      <c r="B180" s="12">
        <v>100.0000011</v>
      </c>
      <c r="C180" s="12">
        <v>0.0</v>
      </c>
      <c r="D180" s="12">
        <v>0.0</v>
      </c>
      <c r="E180" s="12">
        <v>0.0</v>
      </c>
      <c r="F180" s="1">
        <v>5792.203125</v>
      </c>
      <c r="G180" s="1">
        <v>88.11600494</v>
      </c>
      <c r="H180" s="2">
        <f t="shared" si="1"/>
        <v>11.88399506</v>
      </c>
    </row>
    <row r="181">
      <c r="A181" s="10" t="s">
        <v>186</v>
      </c>
      <c r="B181" s="12">
        <v>93.68580071</v>
      </c>
      <c r="C181" s="12">
        <v>0.4707829181</v>
      </c>
      <c r="D181" s="12">
        <v>5.843416373</v>
      </c>
      <c r="E181" s="10" t="s">
        <v>19</v>
      </c>
      <c r="F181" s="1">
        <v>28435.94336</v>
      </c>
      <c r="G181" s="1">
        <v>88.27899933</v>
      </c>
      <c r="H181" s="2">
        <f t="shared" si="1"/>
        <v>11.72100067</v>
      </c>
    </row>
    <row r="182">
      <c r="A182" s="10" t="s">
        <v>128</v>
      </c>
      <c r="B182" s="12">
        <v>92.6</v>
      </c>
      <c r="C182" s="12">
        <v>7.4</v>
      </c>
      <c r="D182" s="12">
        <v>0.0</v>
      </c>
      <c r="E182" s="12">
        <v>0.0</v>
      </c>
      <c r="F182" s="1">
        <v>6825.441895</v>
      </c>
      <c r="G182" s="1">
        <v>88.92499542</v>
      </c>
      <c r="H182" s="2">
        <f t="shared" si="1"/>
        <v>11.07500458</v>
      </c>
    </row>
    <row r="183">
      <c r="A183" s="10" t="s">
        <v>62</v>
      </c>
      <c r="B183" s="12">
        <v>99.84197078</v>
      </c>
      <c r="C183" s="12">
        <v>0.0</v>
      </c>
      <c r="D183" s="12">
        <v>0.1580292158</v>
      </c>
      <c r="E183" s="12">
        <v>0.0</v>
      </c>
      <c r="F183" s="1">
        <v>375.2650146</v>
      </c>
      <c r="G183" s="1">
        <v>89.13999939</v>
      </c>
      <c r="H183" s="2">
        <f t="shared" si="1"/>
        <v>10.86000061</v>
      </c>
    </row>
    <row r="184">
      <c r="A184" s="10" t="s">
        <v>85</v>
      </c>
      <c r="B184" s="12">
        <v>100.0</v>
      </c>
      <c r="C184" s="12">
        <v>0.0</v>
      </c>
      <c r="D184" s="12">
        <v>0.0</v>
      </c>
      <c r="E184" s="12">
        <v>0.0</v>
      </c>
      <c r="F184" s="1">
        <v>1701.583008</v>
      </c>
      <c r="G184" s="1">
        <v>89.50600433</v>
      </c>
      <c r="H184" s="2">
        <f t="shared" si="1"/>
        <v>10.49399567</v>
      </c>
    </row>
    <row r="185">
      <c r="A185" s="10" t="s">
        <v>23</v>
      </c>
      <c r="B185" s="12">
        <v>91.4</v>
      </c>
      <c r="C185" s="12">
        <v>0.0</v>
      </c>
      <c r="D185" s="12">
        <v>8.6</v>
      </c>
      <c r="E185" s="12">
        <v>0.0</v>
      </c>
      <c r="F185" s="1">
        <v>5.795000076</v>
      </c>
      <c r="G185" s="1">
        <v>89.96199799</v>
      </c>
      <c r="H185" s="2">
        <f t="shared" si="1"/>
        <v>10.03800201</v>
      </c>
    </row>
    <row r="186">
      <c r="A186" s="10" t="s">
        <v>92</v>
      </c>
      <c r="B186" s="12">
        <v>85.3419306</v>
      </c>
      <c r="C186" s="12">
        <v>7.735263103</v>
      </c>
      <c r="D186" s="12">
        <v>6.922808357</v>
      </c>
      <c r="E186" s="10" t="s">
        <v>19</v>
      </c>
      <c r="F186" s="1">
        <v>2225.728027</v>
      </c>
      <c r="G186" s="1">
        <v>90.09200287</v>
      </c>
      <c r="H186" s="2">
        <f t="shared" si="1"/>
        <v>9.90799713</v>
      </c>
    </row>
    <row r="187">
      <c r="A187" s="10" t="s">
        <v>149</v>
      </c>
      <c r="B187" s="12">
        <v>98.94030296</v>
      </c>
      <c r="C187" s="12">
        <v>0.1462147369</v>
      </c>
      <c r="D187" s="12">
        <v>0.8536474704</v>
      </c>
      <c r="E187" s="12">
        <v>0.05983483179</v>
      </c>
      <c r="F187" s="1">
        <v>10203.13965</v>
      </c>
      <c r="G187" s="1">
        <v>91.41799927</v>
      </c>
      <c r="H187" s="2">
        <f t="shared" si="1"/>
        <v>8.58200073</v>
      </c>
    </row>
    <row r="188">
      <c r="A188" s="10" t="s">
        <v>70</v>
      </c>
      <c r="B188" s="12">
        <v>99.87993254</v>
      </c>
      <c r="C188" s="12">
        <v>0.0</v>
      </c>
      <c r="D188" s="12">
        <v>0.1200674649</v>
      </c>
      <c r="E188" s="12">
        <v>0.0</v>
      </c>
      <c r="F188" s="1">
        <v>625.9760132</v>
      </c>
      <c r="G188" s="1">
        <v>91.4529953</v>
      </c>
      <c r="H188" s="2">
        <f t="shared" si="1"/>
        <v>8.5470047</v>
      </c>
    </row>
    <row r="189">
      <c r="A189" s="10" t="s">
        <v>225</v>
      </c>
      <c r="B189" s="12">
        <v>99.07891245</v>
      </c>
      <c r="C189" s="12">
        <v>0.0</v>
      </c>
      <c r="D189" s="12">
        <v>0.9210875467</v>
      </c>
      <c r="E189" s="12">
        <v>0.0</v>
      </c>
      <c r="F189" s="1">
        <v>126476.4609</v>
      </c>
      <c r="G189" s="1">
        <v>91.78199768</v>
      </c>
      <c r="H189" s="2">
        <f t="shared" si="1"/>
        <v>8.21800232</v>
      </c>
    </row>
    <row r="190">
      <c r="A190" s="10" t="s">
        <v>42</v>
      </c>
      <c r="B190" s="12">
        <v>100.0</v>
      </c>
      <c r="C190" s="12">
        <v>0.0</v>
      </c>
      <c r="D190" s="12">
        <v>0.0</v>
      </c>
      <c r="E190" s="12">
        <v>0.0</v>
      </c>
      <c r="F190" s="1">
        <v>57.55699921</v>
      </c>
      <c r="G190" s="1">
        <v>91.79799652</v>
      </c>
      <c r="H190" s="2">
        <f t="shared" si="1"/>
        <v>8.20200348</v>
      </c>
    </row>
    <row r="191">
      <c r="A191" s="10" t="s">
        <v>204</v>
      </c>
      <c r="B191" s="10" t="s">
        <v>19</v>
      </c>
      <c r="C191" s="10" t="s">
        <v>19</v>
      </c>
      <c r="D191" s="10" t="s">
        <v>19</v>
      </c>
      <c r="E191" s="10" t="s">
        <v>19</v>
      </c>
      <c r="F191" s="1">
        <v>45195.77734</v>
      </c>
      <c r="G191" s="1">
        <v>92.11100006</v>
      </c>
      <c r="H191" s="2">
        <f t="shared" si="1"/>
        <v>7.88899994</v>
      </c>
    </row>
    <row r="192">
      <c r="A192" s="10" t="s">
        <v>168</v>
      </c>
      <c r="B192" s="12">
        <v>99.99999929</v>
      </c>
      <c r="C192" s="12">
        <v>0.0</v>
      </c>
      <c r="D192" s="12">
        <v>7.12408621E-7</v>
      </c>
      <c r="E192" s="12">
        <v>0.0</v>
      </c>
      <c r="F192" s="1">
        <v>17134.87305</v>
      </c>
      <c r="G192" s="1">
        <v>92.23600006</v>
      </c>
      <c r="H192" s="2">
        <f t="shared" si="1"/>
        <v>7.76399994</v>
      </c>
    </row>
    <row r="193">
      <c r="A193" s="10" t="s">
        <v>137</v>
      </c>
      <c r="B193" s="12">
        <v>100.0</v>
      </c>
      <c r="C193" s="12">
        <v>0.0</v>
      </c>
      <c r="D193" s="12">
        <v>0.0</v>
      </c>
      <c r="E193" s="12">
        <v>0.0</v>
      </c>
      <c r="F193" s="1">
        <v>8655.541016</v>
      </c>
      <c r="G193" s="1">
        <v>92.58699799</v>
      </c>
      <c r="H193" s="2">
        <f t="shared" si="1"/>
        <v>7.41300201</v>
      </c>
    </row>
    <row r="194">
      <c r="A194" s="10" t="s">
        <v>97</v>
      </c>
      <c r="B194" s="12">
        <v>100.0</v>
      </c>
      <c r="C194" s="12">
        <v>0.0</v>
      </c>
      <c r="D194" s="12">
        <v>0.0</v>
      </c>
      <c r="E194" s="12">
        <v>0.0</v>
      </c>
      <c r="F194" s="1">
        <v>2860.840088</v>
      </c>
      <c r="G194" s="1">
        <v>93.58100128</v>
      </c>
      <c r="H194" s="2">
        <f t="shared" si="1"/>
        <v>6.41899872</v>
      </c>
    </row>
    <row r="195">
      <c r="A195" s="10" t="s">
        <v>61</v>
      </c>
      <c r="B195" s="12">
        <v>99.99999721</v>
      </c>
      <c r="C195" s="12">
        <v>0.0</v>
      </c>
      <c r="D195" s="12">
        <v>2.794650015E-6</v>
      </c>
      <c r="E195" s="12">
        <v>0.0</v>
      </c>
      <c r="F195" s="1">
        <v>341.25</v>
      </c>
      <c r="G195" s="1">
        <v>93.897995</v>
      </c>
      <c r="H195" s="2">
        <f t="shared" si="1"/>
        <v>6.102005</v>
      </c>
    </row>
    <row r="196">
      <c r="A196" s="10" t="s">
        <v>66</v>
      </c>
      <c r="B196" s="12">
        <v>100.0000004</v>
      </c>
      <c r="C196" s="12">
        <v>0.0</v>
      </c>
      <c r="D196" s="12">
        <v>0.0</v>
      </c>
      <c r="E196" s="12">
        <v>0.0</v>
      </c>
      <c r="F196" s="1">
        <v>441.5390015</v>
      </c>
      <c r="G196" s="1">
        <v>94.7440033</v>
      </c>
      <c r="H196" s="2">
        <f t="shared" si="1"/>
        <v>5.2559967</v>
      </c>
    </row>
    <row r="197">
      <c r="A197" s="10" t="s">
        <v>51</v>
      </c>
      <c r="B197" s="12">
        <v>99.6952</v>
      </c>
      <c r="C197" s="12">
        <v>0.0</v>
      </c>
      <c r="D197" s="12">
        <v>0.3048</v>
      </c>
      <c r="E197" s="12">
        <v>0.0</v>
      </c>
      <c r="F197" s="1">
        <v>168.7830048</v>
      </c>
      <c r="G197" s="1">
        <v>94.93800354</v>
      </c>
      <c r="H197" s="2">
        <f t="shared" si="1"/>
        <v>5.06199646</v>
      </c>
    </row>
    <row r="198">
      <c r="A198" s="10" t="s">
        <v>104</v>
      </c>
      <c r="B198" s="12">
        <v>99.49575756</v>
      </c>
      <c r="C198" s="12">
        <v>0.5042424412</v>
      </c>
      <c r="D198" s="12">
        <v>0.0</v>
      </c>
      <c r="E198" s="12">
        <v>0.0</v>
      </c>
      <c r="F198" s="1">
        <v>3473.727051</v>
      </c>
      <c r="G198" s="1">
        <v>95.51499939</v>
      </c>
      <c r="H198" s="2">
        <f t="shared" si="1"/>
        <v>4.48500061</v>
      </c>
    </row>
    <row r="199">
      <c r="A199" s="10" t="s">
        <v>47</v>
      </c>
      <c r="B199" s="12">
        <v>98.71826738</v>
      </c>
      <c r="C199" s="12">
        <v>0.0</v>
      </c>
      <c r="D199" s="12">
        <v>1.281732624</v>
      </c>
      <c r="E199" s="12">
        <v>0.0</v>
      </c>
      <c r="F199" s="1">
        <v>104.4229965</v>
      </c>
      <c r="G199" s="1">
        <v>95.93900299</v>
      </c>
      <c r="H199" s="2">
        <f t="shared" si="1"/>
        <v>4.06099701</v>
      </c>
    </row>
    <row r="200">
      <c r="A200" s="10" t="s">
        <v>35</v>
      </c>
      <c r="B200" s="12">
        <v>100.0</v>
      </c>
      <c r="C200" s="12">
        <v>0.0</v>
      </c>
      <c r="D200" s="12">
        <v>0.0</v>
      </c>
      <c r="E200" s="12">
        <v>0.0</v>
      </c>
      <c r="F200" s="1">
        <v>33.93799973</v>
      </c>
      <c r="G200" s="1">
        <v>97.49900055</v>
      </c>
      <c r="H200" s="2">
        <f t="shared" si="1"/>
        <v>2.50099945</v>
      </c>
    </row>
    <row r="201">
      <c r="A201" s="10" t="s">
        <v>156</v>
      </c>
      <c r="B201" s="12">
        <v>99.99999645</v>
      </c>
      <c r="C201" s="12">
        <v>0.0</v>
      </c>
      <c r="D201" s="12">
        <v>3.554796791E-6</v>
      </c>
      <c r="E201" s="12">
        <v>0.0</v>
      </c>
      <c r="F201" s="1">
        <v>11589.61621</v>
      </c>
      <c r="G201" s="1">
        <v>98.07899475</v>
      </c>
      <c r="H201" s="2">
        <f t="shared" si="1"/>
        <v>1.92100525</v>
      </c>
    </row>
    <row r="202">
      <c r="A202" s="10" t="s">
        <v>64</v>
      </c>
      <c r="B202" s="12">
        <v>99.80312604</v>
      </c>
      <c r="C202" s="12">
        <v>0.0</v>
      </c>
      <c r="D202" s="12">
        <v>0.1968739613</v>
      </c>
      <c r="E202" s="12">
        <v>0.0</v>
      </c>
      <c r="F202" s="1">
        <v>400.1270142</v>
      </c>
      <c r="G202" s="1">
        <v>98.49899292</v>
      </c>
      <c r="H202" s="2">
        <f t="shared" si="1"/>
        <v>1.50100708</v>
      </c>
    </row>
    <row r="203">
      <c r="A203" s="10" t="s">
        <v>99</v>
      </c>
      <c r="B203" s="12">
        <v>99.56810194</v>
      </c>
      <c r="C203" s="12">
        <v>0.0</v>
      </c>
      <c r="D203" s="12">
        <v>0.4318980637</v>
      </c>
      <c r="E203" s="12">
        <v>0.0</v>
      </c>
      <c r="F203" s="1">
        <v>2881.060059</v>
      </c>
      <c r="G203" s="1">
        <v>99.23500061</v>
      </c>
      <c r="H203" s="2">
        <f t="shared" si="1"/>
        <v>0.76499939</v>
      </c>
    </row>
    <row r="204">
      <c r="A204" s="10" t="s">
        <v>76</v>
      </c>
      <c r="B204" s="12">
        <v>100.0</v>
      </c>
      <c r="C204" s="12">
        <v>0.0</v>
      </c>
      <c r="D204" s="12">
        <v>0.0</v>
      </c>
      <c r="E204" s="12">
        <v>0.0</v>
      </c>
      <c r="F204" s="1">
        <v>895.3079834</v>
      </c>
      <c r="G204" s="1">
        <v>99.65900421</v>
      </c>
      <c r="H204" s="2">
        <f t="shared" si="1"/>
        <v>0.34099579</v>
      </c>
    </row>
    <row r="205">
      <c r="A205" s="10" t="s">
        <v>25</v>
      </c>
      <c r="B205" s="12">
        <v>100.0</v>
      </c>
      <c r="C205" s="12">
        <v>0.0</v>
      </c>
      <c r="D205" s="12">
        <v>0.0</v>
      </c>
      <c r="E205" s="12">
        <v>0.0</v>
      </c>
      <c r="F205" s="1">
        <v>9.885</v>
      </c>
      <c r="G205" s="1">
        <v>100.0</v>
      </c>
      <c r="H205" s="2">
        <f t="shared" si="1"/>
        <v>0</v>
      </c>
    </row>
    <row r="206">
      <c r="A206" s="10" t="s">
        <v>26</v>
      </c>
      <c r="B206" s="12">
        <v>100.0</v>
      </c>
      <c r="C206" s="12">
        <v>0.0</v>
      </c>
      <c r="D206" s="12">
        <v>0.0</v>
      </c>
      <c r="E206" s="12">
        <v>0.0</v>
      </c>
      <c r="F206" s="1">
        <v>10.83399963</v>
      </c>
      <c r="G206" s="1">
        <v>100.0</v>
      </c>
      <c r="H206" s="2">
        <f t="shared" si="1"/>
        <v>0</v>
      </c>
    </row>
    <row r="207">
      <c r="A207" s="10" t="s">
        <v>34</v>
      </c>
      <c r="B207" s="12">
        <v>100.0</v>
      </c>
      <c r="C207" s="12">
        <v>0.0</v>
      </c>
      <c r="D207" s="12">
        <v>0.0</v>
      </c>
      <c r="E207" s="12">
        <v>0.0</v>
      </c>
      <c r="F207" s="1">
        <v>33.69100189</v>
      </c>
      <c r="G207" s="1">
        <v>100.0</v>
      </c>
      <c r="H207" s="2">
        <f t="shared" si="1"/>
        <v>0</v>
      </c>
    </row>
    <row r="208">
      <c r="A208" s="10" t="s">
        <v>37</v>
      </c>
      <c r="B208" s="12">
        <v>99.99927139</v>
      </c>
      <c r="C208" s="12">
        <v>0.0</v>
      </c>
      <c r="D208" s="12">
        <v>7.286105507E-4</v>
      </c>
      <c r="E208" s="12">
        <v>0.0</v>
      </c>
      <c r="F208" s="1">
        <v>38.659</v>
      </c>
      <c r="G208" s="1">
        <v>100.0</v>
      </c>
      <c r="H208" s="2">
        <f t="shared" si="1"/>
        <v>0</v>
      </c>
    </row>
    <row r="209">
      <c r="A209" s="10" t="s">
        <v>38</v>
      </c>
      <c r="B209" s="12">
        <v>100.0</v>
      </c>
      <c r="C209" s="12">
        <v>0.0</v>
      </c>
      <c r="D209" s="12">
        <v>0.0</v>
      </c>
      <c r="E209" s="12">
        <v>0.0</v>
      </c>
      <c r="F209" s="1">
        <v>39.24399948</v>
      </c>
      <c r="G209" s="1">
        <v>100.0</v>
      </c>
      <c r="H209" s="2">
        <f t="shared" si="1"/>
        <v>0</v>
      </c>
    </row>
    <row r="210">
      <c r="A210" s="10" t="s">
        <v>44</v>
      </c>
      <c r="B210" s="12">
        <v>99.90314002</v>
      </c>
      <c r="C210" s="12">
        <v>0.0</v>
      </c>
      <c r="D210" s="12">
        <v>0.09685998294</v>
      </c>
      <c r="E210" s="12">
        <v>0.0</v>
      </c>
      <c r="F210" s="1">
        <v>62.27299881</v>
      </c>
      <c r="G210" s="1">
        <v>100.0</v>
      </c>
      <c r="H210" s="2">
        <f t="shared" si="1"/>
        <v>0</v>
      </c>
    </row>
    <row r="211">
      <c r="A211" s="10" t="s">
        <v>72</v>
      </c>
      <c r="B211" s="12">
        <v>100.0</v>
      </c>
      <c r="C211" s="12">
        <v>0.0</v>
      </c>
      <c r="D211" s="12">
        <v>0.0</v>
      </c>
      <c r="E211" s="12">
        <v>0.0</v>
      </c>
      <c r="F211" s="1">
        <v>649.34198</v>
      </c>
      <c r="G211" s="1">
        <v>100.0</v>
      </c>
      <c r="H211" s="2">
        <f t="shared" si="1"/>
        <v>0</v>
      </c>
    </row>
    <row r="212">
      <c r="A212" s="10" t="s">
        <v>108</v>
      </c>
      <c r="B212" s="12">
        <v>100.0</v>
      </c>
      <c r="C212" s="12">
        <v>0.0</v>
      </c>
      <c r="D212" s="12">
        <v>0.0</v>
      </c>
      <c r="E212" s="12">
        <v>0.0</v>
      </c>
      <c r="F212" s="1">
        <v>4270.562988</v>
      </c>
      <c r="G212" s="1">
        <v>100.0</v>
      </c>
      <c r="H212" s="2">
        <f t="shared" si="1"/>
        <v>0</v>
      </c>
    </row>
    <row r="213">
      <c r="A213" s="10" t="s">
        <v>123</v>
      </c>
      <c r="B213" s="12">
        <v>100.0</v>
      </c>
      <c r="C213" s="12">
        <v>0.0</v>
      </c>
      <c r="D213" s="12">
        <v>0.0</v>
      </c>
      <c r="E213" s="12">
        <v>0.0</v>
      </c>
      <c r="F213" s="1">
        <v>5850.342773</v>
      </c>
      <c r="G213" s="1">
        <v>100.0</v>
      </c>
      <c r="H213" s="2">
        <f t="shared" si="1"/>
        <v>0</v>
      </c>
    </row>
    <row r="214">
      <c r="A214" s="10" t="s">
        <v>133</v>
      </c>
      <c r="B214" s="12">
        <v>100.0</v>
      </c>
      <c r="C214" s="12">
        <v>0.0</v>
      </c>
      <c r="D214" s="12">
        <v>0.0</v>
      </c>
      <c r="E214" s="12">
        <v>0.0</v>
      </c>
      <c r="F214" s="1">
        <v>7496.987793</v>
      </c>
      <c r="G214" s="1">
        <v>100.0</v>
      </c>
      <c r="H214" s="2">
        <f t="shared" si="1"/>
        <v>0</v>
      </c>
    </row>
    <row r="215">
      <c r="A215" s="10"/>
      <c r="B215" s="10"/>
      <c r="C215" s="10"/>
      <c r="D215" s="10"/>
      <c r="E215" s="10"/>
    </row>
    <row r="216">
      <c r="A216" s="10"/>
      <c r="B216" s="10"/>
      <c r="C216" s="10"/>
      <c r="D216" s="10"/>
      <c r="E216" s="10"/>
    </row>
    <row r="217">
      <c r="A217" s="10"/>
      <c r="B217" s="10"/>
      <c r="C217" s="10"/>
      <c r="D217" s="10"/>
      <c r="E217" s="10"/>
    </row>
    <row r="218">
      <c r="A218" s="10"/>
      <c r="B218" s="10"/>
      <c r="C218" s="10"/>
      <c r="D218" s="10"/>
      <c r="E218" s="10"/>
    </row>
    <row r="219">
      <c r="A219" s="10"/>
      <c r="B219" s="10"/>
      <c r="C219" s="10"/>
      <c r="D219" s="10"/>
      <c r="E219" s="10"/>
    </row>
    <row r="220">
      <c r="A220" s="10"/>
      <c r="B220" s="10"/>
      <c r="C220" s="10"/>
      <c r="D220" s="10"/>
      <c r="E220" s="10"/>
    </row>
    <row r="221">
      <c r="A221" s="10"/>
      <c r="B221" s="10"/>
      <c r="C221" s="10"/>
      <c r="D221" s="10"/>
      <c r="E221" s="10"/>
    </row>
    <row r="222">
      <c r="A222" s="10"/>
      <c r="B222" s="10"/>
      <c r="C222" s="10"/>
      <c r="D222" s="10"/>
      <c r="E222" s="10"/>
    </row>
    <row r="223">
      <c r="A223" s="10"/>
      <c r="B223" s="10"/>
      <c r="C223" s="10"/>
      <c r="D223" s="10"/>
      <c r="E223" s="10"/>
    </row>
    <row r="224">
      <c r="A224" s="10"/>
      <c r="B224" s="10"/>
      <c r="C224" s="10"/>
      <c r="D224" s="10"/>
      <c r="E224" s="10"/>
    </row>
    <row r="225">
      <c r="A225" s="10"/>
      <c r="B225" s="10"/>
      <c r="C225" s="10"/>
      <c r="D225" s="10"/>
      <c r="E225" s="10"/>
    </row>
    <row r="226">
      <c r="A226" s="10"/>
      <c r="B226" s="10"/>
      <c r="C226" s="10"/>
      <c r="D226" s="10"/>
      <c r="E226" s="10"/>
    </row>
    <row r="227">
      <c r="A227" s="10"/>
      <c r="B227" s="10"/>
      <c r="C227" s="10"/>
      <c r="D227" s="10"/>
      <c r="E227" s="10"/>
    </row>
    <row r="228">
      <c r="A228" s="10"/>
      <c r="B228" s="10"/>
      <c r="C228" s="10"/>
      <c r="D228" s="10"/>
      <c r="E228" s="10"/>
    </row>
    <row r="229">
      <c r="A229" s="10"/>
      <c r="B229" s="10"/>
      <c r="C229" s="10"/>
      <c r="D229" s="10"/>
      <c r="E229" s="10"/>
    </row>
    <row r="230">
      <c r="A230" s="10"/>
      <c r="B230" s="10"/>
      <c r="C230" s="10"/>
      <c r="D230" s="10"/>
      <c r="E230" s="10"/>
    </row>
    <row r="231">
      <c r="A231" s="10"/>
      <c r="B231" s="10"/>
      <c r="C231" s="10"/>
      <c r="D231" s="10"/>
      <c r="E231" s="10"/>
    </row>
    <row r="232">
      <c r="A232" s="10"/>
      <c r="B232" s="10"/>
      <c r="C232" s="10"/>
      <c r="D232" s="10"/>
      <c r="E232" s="10"/>
    </row>
    <row r="233">
      <c r="A233" s="10"/>
      <c r="B233" s="10"/>
      <c r="C233" s="10"/>
      <c r="D233" s="10"/>
      <c r="E233" s="10"/>
    </row>
    <row r="234">
      <c r="A234" s="10"/>
      <c r="B234" s="10"/>
      <c r="C234" s="10"/>
      <c r="D234" s="10"/>
      <c r="E234" s="10"/>
    </row>
    <row r="235">
      <c r="A235" s="10"/>
      <c r="B235" s="10"/>
      <c r="C235" s="10"/>
      <c r="D235" s="10"/>
      <c r="E235" s="10"/>
    </row>
    <row r="236">
      <c r="A236" s="10"/>
      <c r="B236" s="10"/>
      <c r="C236" s="10"/>
      <c r="D236" s="10"/>
      <c r="E236" s="10"/>
    </row>
    <row r="237">
      <c r="A237" s="10"/>
      <c r="B237" s="10"/>
      <c r="C237" s="10"/>
      <c r="D237" s="10"/>
      <c r="E237" s="10"/>
    </row>
    <row r="238">
      <c r="A238" s="10"/>
      <c r="B238" s="10"/>
      <c r="C238" s="10"/>
      <c r="D238" s="10"/>
      <c r="E238" s="10"/>
    </row>
    <row r="239">
      <c r="A239" s="10"/>
      <c r="B239" s="10"/>
      <c r="C239" s="10"/>
      <c r="D239" s="10"/>
      <c r="E239" s="10"/>
    </row>
    <row r="240">
      <c r="A240" s="10"/>
      <c r="B240" s="10"/>
      <c r="C240" s="10"/>
      <c r="D240" s="10"/>
      <c r="E240" s="10"/>
    </row>
    <row r="241">
      <c r="A241" s="10"/>
      <c r="B241" s="10"/>
      <c r="C241" s="10"/>
      <c r="D241" s="10"/>
      <c r="E241" s="10"/>
    </row>
    <row r="242">
      <c r="A242" s="10"/>
      <c r="B242" s="10"/>
      <c r="C242" s="10"/>
      <c r="D242" s="10"/>
      <c r="E242" s="10"/>
    </row>
    <row r="243">
      <c r="A243" s="10"/>
      <c r="B243" s="10"/>
      <c r="C243" s="10"/>
      <c r="D243" s="10"/>
      <c r="E243" s="10"/>
    </row>
    <row r="244">
      <c r="A244" s="10"/>
      <c r="B244" s="10"/>
      <c r="C244" s="10"/>
      <c r="D244" s="10"/>
      <c r="E244" s="10"/>
    </row>
    <row r="245">
      <c r="A245" s="10"/>
      <c r="B245" s="10"/>
      <c r="C245" s="10"/>
      <c r="D245" s="10"/>
      <c r="E245" s="10"/>
    </row>
    <row r="246">
      <c r="A246" s="10"/>
      <c r="B246" s="10"/>
      <c r="C246" s="10"/>
      <c r="D246" s="10"/>
      <c r="E246" s="10"/>
    </row>
    <row r="247">
      <c r="A247" s="10"/>
      <c r="B247" s="10"/>
      <c r="C247" s="10"/>
      <c r="D247" s="10"/>
      <c r="E247" s="10"/>
    </row>
    <row r="248">
      <c r="A248" s="10"/>
      <c r="B248" s="10"/>
      <c r="C248" s="10"/>
      <c r="D248" s="10"/>
      <c r="E248" s="10"/>
    </row>
    <row r="249">
      <c r="A249" s="10"/>
      <c r="B249" s="10"/>
      <c r="C249" s="10"/>
      <c r="D249" s="10"/>
      <c r="E249" s="10"/>
    </row>
    <row r="250">
      <c r="A250" s="10"/>
      <c r="B250" s="10"/>
      <c r="C250" s="10"/>
      <c r="D250" s="10"/>
      <c r="E250" s="10"/>
    </row>
    <row r="251">
      <c r="A251" s="10"/>
      <c r="B251" s="10"/>
      <c r="C251" s="10"/>
      <c r="D251" s="10"/>
      <c r="E251" s="10"/>
    </row>
    <row r="252">
      <c r="A252" s="10"/>
      <c r="B252" s="10"/>
      <c r="C252" s="10"/>
      <c r="D252" s="10"/>
      <c r="E252" s="10"/>
    </row>
    <row r="253">
      <c r="A253" s="10"/>
      <c r="B253" s="10"/>
      <c r="C253" s="10"/>
      <c r="D253" s="10"/>
      <c r="E253" s="10"/>
    </row>
    <row r="254">
      <c r="A254" s="10"/>
      <c r="B254" s="10"/>
      <c r="C254" s="10"/>
      <c r="D254" s="10"/>
      <c r="E254" s="10"/>
    </row>
    <row r="255">
      <c r="A255" s="10"/>
      <c r="B255" s="10"/>
      <c r="C255" s="10"/>
      <c r="D255" s="10"/>
      <c r="E255" s="10"/>
    </row>
    <row r="256">
      <c r="A256" s="10"/>
      <c r="B256" s="10"/>
      <c r="C256" s="10"/>
      <c r="D256" s="10"/>
      <c r="E256" s="10"/>
    </row>
    <row r="257">
      <c r="A257" s="10"/>
      <c r="B257" s="10"/>
      <c r="C257" s="10"/>
      <c r="D257" s="10"/>
      <c r="E257" s="10"/>
    </row>
    <row r="258">
      <c r="A258" s="10"/>
      <c r="B258" s="10"/>
      <c r="C258" s="10"/>
      <c r="D258" s="10"/>
      <c r="E258" s="10"/>
    </row>
    <row r="259">
      <c r="A259" s="10"/>
      <c r="B259" s="10"/>
      <c r="C259" s="10"/>
      <c r="D259" s="10"/>
      <c r="E259" s="10"/>
    </row>
    <row r="260">
      <c r="A260" s="10"/>
      <c r="B260" s="10"/>
      <c r="C260" s="10"/>
      <c r="D260" s="10"/>
      <c r="E260" s="10"/>
    </row>
    <row r="261">
      <c r="A261" s="10"/>
      <c r="B261" s="10"/>
      <c r="C261" s="10"/>
      <c r="D261" s="10"/>
      <c r="E261" s="10"/>
    </row>
    <row r="262">
      <c r="A262" s="10"/>
      <c r="B262" s="10"/>
      <c r="C262" s="10"/>
      <c r="D262" s="10"/>
      <c r="E262" s="10"/>
    </row>
    <row r="263">
      <c r="A263" s="10"/>
      <c r="B263" s="10"/>
      <c r="C263" s="10"/>
      <c r="D263" s="10"/>
      <c r="E263" s="10"/>
    </row>
    <row r="264">
      <c r="A264" s="10"/>
      <c r="B264" s="10"/>
      <c r="C264" s="10"/>
      <c r="D264" s="10"/>
      <c r="E264" s="10"/>
    </row>
    <row r="265">
      <c r="A265" s="10"/>
      <c r="B265" s="10"/>
      <c r="C265" s="10"/>
      <c r="D265" s="10"/>
      <c r="E265" s="10"/>
    </row>
    <row r="266">
      <c r="A266" s="10"/>
      <c r="B266" s="10"/>
      <c r="C266" s="10"/>
      <c r="D266" s="10"/>
      <c r="E266" s="10"/>
    </row>
    <row r="267">
      <c r="A267" s="10"/>
      <c r="B267" s="10"/>
      <c r="C267" s="10"/>
      <c r="D267" s="10"/>
      <c r="E267" s="10"/>
    </row>
    <row r="268">
      <c r="A268" s="10"/>
      <c r="B268" s="10"/>
      <c r="C268" s="10"/>
      <c r="D268" s="10"/>
      <c r="E268" s="10"/>
    </row>
    <row r="269">
      <c r="A269" s="10"/>
      <c r="B269" s="10"/>
      <c r="C269" s="10"/>
      <c r="D269" s="10"/>
      <c r="E269" s="10"/>
    </row>
    <row r="270">
      <c r="A270" s="10"/>
      <c r="B270" s="10"/>
      <c r="C270" s="10"/>
      <c r="D270" s="10"/>
      <c r="E270" s="10"/>
    </row>
    <row r="271">
      <c r="A271" s="10"/>
      <c r="B271" s="10"/>
      <c r="C271" s="10"/>
      <c r="D271" s="10"/>
      <c r="E271" s="10"/>
    </row>
    <row r="272">
      <c r="A272" s="10"/>
      <c r="B272" s="10"/>
      <c r="C272" s="10"/>
      <c r="D272" s="10"/>
      <c r="E272" s="10"/>
    </row>
    <row r="273">
      <c r="A273" s="10"/>
      <c r="B273" s="10"/>
      <c r="C273" s="10"/>
      <c r="D273" s="10"/>
      <c r="E273" s="10"/>
    </row>
    <row r="274">
      <c r="A274" s="10"/>
      <c r="B274" s="10"/>
      <c r="C274" s="10"/>
      <c r="D274" s="10"/>
      <c r="E274" s="10"/>
    </row>
    <row r="275">
      <c r="A275" s="10"/>
      <c r="B275" s="10"/>
      <c r="C275" s="10"/>
      <c r="D275" s="10"/>
      <c r="E275" s="10"/>
    </row>
    <row r="276">
      <c r="A276" s="10"/>
      <c r="B276" s="10"/>
      <c r="C276" s="10"/>
      <c r="D276" s="10"/>
      <c r="E276" s="10"/>
    </row>
    <row r="277">
      <c r="A277" s="10"/>
      <c r="B277" s="10"/>
      <c r="C277" s="10"/>
      <c r="D277" s="10"/>
      <c r="E277" s="10"/>
    </row>
    <row r="278">
      <c r="A278" s="10"/>
      <c r="B278" s="10"/>
      <c r="C278" s="10"/>
      <c r="D278" s="10"/>
      <c r="E278" s="10"/>
    </row>
    <row r="279">
      <c r="A279" s="10"/>
      <c r="B279" s="10"/>
      <c r="C279" s="10"/>
      <c r="D279" s="10"/>
      <c r="E279" s="10"/>
    </row>
    <row r="280">
      <c r="A280" s="10"/>
      <c r="B280" s="10"/>
      <c r="C280" s="10"/>
      <c r="D280" s="10"/>
      <c r="E280" s="10"/>
    </row>
    <row r="281">
      <c r="A281" s="10"/>
      <c r="B281" s="10"/>
      <c r="C281" s="10"/>
      <c r="D281" s="10"/>
      <c r="E281" s="10"/>
    </row>
    <row r="282">
      <c r="A282" s="10"/>
      <c r="B282" s="10"/>
      <c r="C282" s="10"/>
      <c r="D282" s="10"/>
      <c r="E282" s="10"/>
    </row>
    <row r="283">
      <c r="A283" s="10"/>
      <c r="B283" s="10"/>
      <c r="C283" s="10"/>
      <c r="D283" s="10"/>
      <c r="E283" s="10"/>
    </row>
    <row r="284">
      <c r="A284" s="10"/>
      <c r="B284" s="10"/>
      <c r="C284" s="10"/>
      <c r="D284" s="10"/>
      <c r="E284" s="10"/>
    </row>
    <row r="285">
      <c r="A285" s="10"/>
      <c r="B285" s="10"/>
      <c r="C285" s="10"/>
      <c r="D285" s="10"/>
      <c r="E285" s="10"/>
    </row>
    <row r="286">
      <c r="A286" s="10"/>
      <c r="B286" s="10"/>
      <c r="C286" s="10"/>
      <c r="D286" s="10"/>
      <c r="E286" s="10"/>
    </row>
    <row r="287">
      <c r="A287" s="10"/>
      <c r="B287" s="10"/>
      <c r="C287" s="10"/>
      <c r="D287" s="10"/>
      <c r="E287" s="10"/>
    </row>
    <row r="288">
      <c r="A288" s="10"/>
      <c r="B288" s="10"/>
      <c r="C288" s="10"/>
      <c r="D288" s="10"/>
      <c r="E288" s="10"/>
    </row>
    <row r="289">
      <c r="A289" s="10"/>
      <c r="B289" s="10"/>
      <c r="C289" s="10"/>
      <c r="D289" s="10"/>
      <c r="E289" s="10"/>
    </row>
    <row r="290">
      <c r="A290" s="10"/>
      <c r="B290" s="10"/>
      <c r="C290" s="10"/>
      <c r="D290" s="10"/>
      <c r="E290" s="10"/>
    </row>
    <row r="291">
      <c r="A291" s="10"/>
      <c r="B291" s="10"/>
      <c r="C291" s="10"/>
      <c r="D291" s="10"/>
      <c r="E291" s="10"/>
    </row>
    <row r="292">
      <c r="A292" s="10"/>
      <c r="B292" s="10"/>
      <c r="C292" s="10"/>
      <c r="D292" s="10"/>
      <c r="E292" s="10"/>
    </row>
    <row r="293">
      <c r="A293" s="10"/>
      <c r="B293" s="10"/>
      <c r="C293" s="10"/>
      <c r="D293" s="10"/>
      <c r="E293" s="10"/>
    </row>
    <row r="294">
      <c r="A294" s="10"/>
      <c r="B294" s="10"/>
      <c r="C294" s="10"/>
      <c r="D294" s="10"/>
      <c r="E294" s="10"/>
    </row>
    <row r="295">
      <c r="A295" s="10"/>
      <c r="B295" s="10"/>
      <c r="C295" s="10"/>
      <c r="D295" s="10"/>
      <c r="E295" s="10"/>
    </row>
    <row r="296">
      <c r="A296" s="10"/>
      <c r="B296" s="10"/>
      <c r="C296" s="10"/>
      <c r="D296" s="10"/>
      <c r="E296" s="10"/>
    </row>
    <row r="297">
      <c r="A297" s="10"/>
      <c r="B297" s="10"/>
      <c r="C297" s="10"/>
      <c r="D297" s="10"/>
      <c r="E297" s="10"/>
    </row>
    <row r="298">
      <c r="A298" s="10"/>
      <c r="B298" s="10"/>
      <c r="C298" s="10"/>
      <c r="D298" s="10"/>
      <c r="E298" s="10"/>
    </row>
    <row r="299">
      <c r="A299" s="10"/>
      <c r="B299" s="10"/>
      <c r="C299" s="10"/>
      <c r="D299" s="10"/>
      <c r="E299" s="10"/>
    </row>
    <row r="300">
      <c r="A300" s="10"/>
      <c r="B300" s="10"/>
      <c r="C300" s="10"/>
      <c r="D300" s="10"/>
      <c r="E300" s="10"/>
    </row>
    <row r="301">
      <c r="A301" s="10"/>
      <c r="B301" s="10"/>
      <c r="C301" s="10"/>
      <c r="D301" s="10"/>
      <c r="E301" s="10"/>
    </row>
    <row r="302">
      <c r="A302" s="10"/>
      <c r="B302" s="10"/>
      <c r="C302" s="10"/>
      <c r="D302" s="10"/>
      <c r="E302" s="10"/>
    </row>
    <row r="303">
      <c r="A303" s="10"/>
      <c r="B303" s="10"/>
      <c r="C303" s="10"/>
      <c r="D303" s="10"/>
      <c r="E303" s="10"/>
    </row>
    <row r="304">
      <c r="A304" s="10"/>
      <c r="B304" s="10"/>
      <c r="C304" s="10"/>
      <c r="D304" s="10"/>
      <c r="E304" s="10"/>
    </row>
    <row r="305">
      <c r="A305" s="10"/>
      <c r="B305" s="10"/>
      <c r="C305" s="10"/>
      <c r="D305" s="10"/>
      <c r="E305" s="10"/>
    </row>
    <row r="306">
      <c r="A306" s="10"/>
      <c r="B306" s="10"/>
      <c r="C306" s="10"/>
      <c r="D306" s="10"/>
      <c r="E306" s="10"/>
    </row>
    <row r="307">
      <c r="A307" s="10"/>
      <c r="B307" s="10"/>
      <c r="C307" s="10"/>
      <c r="D307" s="10"/>
      <c r="E307" s="10"/>
    </row>
    <row r="308">
      <c r="A308" s="10"/>
      <c r="B308" s="10"/>
      <c r="C308" s="10"/>
      <c r="D308" s="10"/>
      <c r="E308" s="10"/>
    </row>
    <row r="309">
      <c r="A309" s="10"/>
      <c r="B309" s="10"/>
      <c r="C309" s="10"/>
      <c r="D309" s="10"/>
      <c r="E309" s="10"/>
    </row>
    <row r="310">
      <c r="A310" s="10"/>
      <c r="B310" s="10"/>
      <c r="C310" s="10"/>
      <c r="D310" s="10"/>
      <c r="E310" s="10"/>
    </row>
    <row r="311">
      <c r="A311" s="10"/>
      <c r="B311" s="10"/>
      <c r="C311" s="10"/>
      <c r="D311" s="10"/>
      <c r="E311" s="10"/>
    </row>
    <row r="312">
      <c r="A312" s="10"/>
      <c r="B312" s="10"/>
      <c r="C312" s="10"/>
      <c r="D312" s="10"/>
      <c r="E312" s="10"/>
    </row>
    <row r="313">
      <c r="A313" s="10"/>
      <c r="B313" s="10"/>
      <c r="C313" s="10"/>
      <c r="D313" s="10"/>
      <c r="E313" s="10"/>
    </row>
    <row r="314">
      <c r="A314" s="10"/>
      <c r="B314" s="10"/>
      <c r="C314" s="10"/>
      <c r="D314" s="10"/>
      <c r="E314" s="10"/>
    </row>
    <row r="315">
      <c r="A315" s="10"/>
      <c r="B315" s="10"/>
      <c r="C315" s="10"/>
      <c r="D315" s="10"/>
      <c r="E315" s="10"/>
    </row>
    <row r="316">
      <c r="A316" s="10"/>
      <c r="B316" s="10"/>
      <c r="C316" s="10"/>
      <c r="D316" s="10"/>
      <c r="E316" s="10"/>
    </row>
    <row r="317">
      <c r="A317" s="10"/>
      <c r="B317" s="10"/>
      <c r="C317" s="10"/>
      <c r="D317" s="10"/>
      <c r="E317" s="10"/>
    </row>
    <row r="318">
      <c r="A318" s="10"/>
      <c r="B318" s="10"/>
      <c r="C318" s="10"/>
      <c r="D318" s="10"/>
      <c r="E318" s="10"/>
    </row>
    <row r="319">
      <c r="A319" s="10"/>
      <c r="B319" s="10"/>
      <c r="C319" s="10"/>
      <c r="D319" s="10"/>
      <c r="E319" s="10"/>
    </row>
    <row r="320">
      <c r="A320" s="10"/>
      <c r="B320" s="10"/>
      <c r="C320" s="10"/>
      <c r="D320" s="10"/>
      <c r="E320" s="10"/>
    </row>
    <row r="321">
      <c r="A321" s="10"/>
      <c r="B321" s="10"/>
      <c r="C321" s="10"/>
      <c r="D321" s="10"/>
      <c r="E321" s="10"/>
    </row>
    <row r="322">
      <c r="A322" s="10"/>
      <c r="B322" s="10"/>
      <c r="C322" s="10"/>
      <c r="D322" s="10"/>
      <c r="E322" s="10"/>
    </row>
    <row r="323">
      <c r="A323" s="10"/>
      <c r="B323" s="10"/>
      <c r="C323" s="10"/>
      <c r="D323" s="10"/>
      <c r="E323" s="10"/>
    </row>
    <row r="324">
      <c r="A324" s="10"/>
      <c r="B324" s="10"/>
      <c r="C324" s="10"/>
      <c r="D324" s="10"/>
      <c r="E324" s="10"/>
    </row>
    <row r="325">
      <c r="A325" s="10"/>
      <c r="B325" s="10"/>
      <c r="C325" s="10"/>
      <c r="D325" s="10"/>
      <c r="E325" s="10"/>
    </row>
    <row r="326">
      <c r="A326" s="10"/>
      <c r="B326" s="10"/>
      <c r="C326" s="10"/>
      <c r="D326" s="10"/>
      <c r="E326" s="10"/>
    </row>
    <row r="327">
      <c r="A327" s="10"/>
      <c r="B327" s="10"/>
      <c r="C327" s="10"/>
      <c r="D327" s="10"/>
      <c r="E327" s="10"/>
    </row>
    <row r="328">
      <c r="A328" s="10"/>
      <c r="B328" s="10"/>
      <c r="C328" s="10"/>
      <c r="D328" s="10"/>
      <c r="E328" s="10"/>
    </row>
    <row r="329">
      <c r="A329" s="10"/>
      <c r="B329" s="10"/>
      <c r="C329" s="10"/>
      <c r="D329" s="10"/>
      <c r="E329" s="10"/>
    </row>
    <row r="330">
      <c r="A330" s="10"/>
      <c r="B330" s="10"/>
      <c r="C330" s="10"/>
      <c r="D330" s="10"/>
      <c r="E330" s="10"/>
    </row>
    <row r="331">
      <c r="A331" s="10"/>
      <c r="B331" s="10"/>
      <c r="C331" s="10"/>
      <c r="D331" s="10"/>
      <c r="E331" s="10"/>
    </row>
    <row r="332">
      <c r="A332" s="10"/>
      <c r="B332" s="10"/>
      <c r="C332" s="10"/>
      <c r="D332" s="10"/>
      <c r="E332" s="10"/>
    </row>
    <row r="333">
      <c r="A333" s="10"/>
      <c r="B333" s="10"/>
      <c r="C333" s="10"/>
      <c r="D333" s="10"/>
      <c r="E333" s="10"/>
    </row>
    <row r="334">
      <c r="A334" s="10"/>
      <c r="B334" s="10"/>
      <c r="C334" s="10"/>
      <c r="D334" s="10"/>
      <c r="E334" s="10"/>
    </row>
    <row r="335">
      <c r="A335" s="10"/>
      <c r="B335" s="10"/>
      <c r="C335" s="10"/>
      <c r="D335" s="10"/>
      <c r="E335" s="10"/>
    </row>
    <row r="336">
      <c r="A336" s="10"/>
      <c r="B336" s="10"/>
      <c r="C336" s="10"/>
      <c r="D336" s="10"/>
      <c r="E336" s="10"/>
    </row>
    <row r="337">
      <c r="A337" s="10"/>
      <c r="B337" s="10"/>
      <c r="C337" s="10"/>
      <c r="D337" s="10"/>
      <c r="E337" s="10"/>
    </row>
    <row r="338">
      <c r="A338" s="10"/>
      <c r="B338" s="10"/>
      <c r="C338" s="10"/>
      <c r="D338" s="10"/>
      <c r="E338" s="10"/>
    </row>
    <row r="339">
      <c r="A339" s="10"/>
      <c r="B339" s="10"/>
      <c r="C339" s="10"/>
      <c r="D339" s="10"/>
      <c r="E339" s="10"/>
    </row>
    <row r="340">
      <c r="A340" s="10"/>
      <c r="B340" s="10"/>
      <c r="C340" s="10"/>
      <c r="D340" s="10"/>
      <c r="E340" s="10"/>
    </row>
    <row r="341">
      <c r="A341" s="10"/>
      <c r="B341" s="10"/>
      <c r="C341" s="10"/>
      <c r="D341" s="10"/>
      <c r="E341" s="10"/>
    </row>
    <row r="342">
      <c r="A342" s="10"/>
      <c r="B342" s="10"/>
      <c r="C342" s="10"/>
      <c r="D342" s="10"/>
      <c r="E342" s="10"/>
    </row>
    <row r="343">
      <c r="A343" s="10"/>
      <c r="B343" s="10"/>
      <c r="C343" s="10"/>
      <c r="D343" s="10"/>
      <c r="E343" s="10"/>
    </row>
    <row r="344">
      <c r="A344" s="10"/>
      <c r="B344" s="10"/>
      <c r="C344" s="10"/>
      <c r="D344" s="10"/>
      <c r="E344" s="10"/>
    </row>
    <row r="345">
      <c r="A345" s="10"/>
      <c r="B345" s="10"/>
      <c r="C345" s="10"/>
      <c r="D345" s="10"/>
      <c r="E345" s="10"/>
    </row>
    <row r="346">
      <c r="A346" s="10"/>
      <c r="B346" s="10"/>
      <c r="C346" s="10"/>
      <c r="D346" s="10"/>
      <c r="E346" s="10"/>
    </row>
    <row r="347">
      <c r="A347" s="10"/>
      <c r="B347" s="10"/>
      <c r="C347" s="10"/>
      <c r="D347" s="10"/>
      <c r="E347" s="10"/>
    </row>
    <row r="348">
      <c r="A348" s="10"/>
      <c r="B348" s="10"/>
      <c r="C348" s="10"/>
      <c r="D348" s="10"/>
      <c r="E348" s="10"/>
    </row>
    <row r="349">
      <c r="A349" s="10"/>
      <c r="B349" s="10"/>
      <c r="C349" s="10"/>
      <c r="D349" s="10"/>
      <c r="E349" s="10"/>
    </row>
    <row r="350">
      <c r="A350" s="10"/>
      <c r="B350" s="10"/>
      <c r="C350" s="10"/>
      <c r="D350" s="10"/>
      <c r="E350" s="10"/>
    </row>
    <row r="351">
      <c r="A351" s="10"/>
      <c r="B351" s="10"/>
      <c r="C351" s="10"/>
      <c r="D351" s="10"/>
      <c r="E351" s="10"/>
    </row>
    <row r="352">
      <c r="A352" s="10"/>
      <c r="B352" s="10"/>
      <c r="C352" s="10"/>
      <c r="D352" s="10"/>
      <c r="E352" s="10"/>
    </row>
    <row r="353">
      <c r="A353" s="10"/>
      <c r="B353" s="10"/>
      <c r="C353" s="10"/>
      <c r="D353" s="10"/>
      <c r="E353" s="10"/>
    </row>
    <row r="354">
      <c r="A354" s="10"/>
      <c r="B354" s="10"/>
      <c r="C354" s="10"/>
      <c r="D354" s="10"/>
      <c r="E354" s="10"/>
    </row>
    <row r="355">
      <c r="A355" s="10"/>
      <c r="B355" s="10"/>
      <c r="C355" s="10"/>
      <c r="D355" s="10"/>
      <c r="E355" s="10"/>
    </row>
    <row r="356">
      <c r="A356" s="10"/>
      <c r="B356" s="10"/>
      <c r="C356" s="10"/>
      <c r="D356" s="10"/>
      <c r="E356" s="10"/>
    </row>
    <row r="357">
      <c r="A357" s="10"/>
      <c r="B357" s="10"/>
      <c r="C357" s="10"/>
      <c r="D357" s="10"/>
      <c r="E357" s="10"/>
    </row>
    <row r="358">
      <c r="A358" s="10"/>
      <c r="B358" s="10"/>
      <c r="C358" s="10"/>
      <c r="D358" s="10"/>
      <c r="E358" s="10"/>
    </row>
    <row r="359">
      <c r="A359" s="10"/>
      <c r="B359" s="10"/>
      <c r="C359" s="10"/>
      <c r="D359" s="10"/>
      <c r="E359" s="10"/>
    </row>
    <row r="360">
      <c r="A360" s="10"/>
      <c r="B360" s="10"/>
      <c r="C360" s="10"/>
      <c r="D360" s="10"/>
      <c r="E360" s="10"/>
    </row>
    <row r="361">
      <c r="A361" s="10"/>
      <c r="B361" s="10"/>
      <c r="C361" s="10"/>
      <c r="D361" s="10"/>
      <c r="E361" s="10"/>
    </row>
    <row r="362">
      <c r="A362" s="10"/>
      <c r="B362" s="10"/>
      <c r="C362" s="10"/>
      <c r="D362" s="10"/>
      <c r="E362" s="10"/>
    </row>
    <row r="363">
      <c r="A363" s="10"/>
      <c r="B363" s="10"/>
      <c r="C363" s="10"/>
      <c r="D363" s="10"/>
      <c r="E363" s="10"/>
    </row>
    <row r="364">
      <c r="A364" s="10"/>
      <c r="B364" s="10"/>
      <c r="C364" s="10"/>
      <c r="D364" s="10"/>
      <c r="E364" s="10"/>
    </row>
    <row r="365">
      <c r="A365" s="10"/>
      <c r="B365" s="10"/>
      <c r="C365" s="10"/>
      <c r="D365" s="10"/>
      <c r="E365" s="10"/>
    </row>
    <row r="366">
      <c r="A366" s="10"/>
      <c r="B366" s="10"/>
      <c r="C366" s="10"/>
      <c r="D366" s="10"/>
      <c r="E366" s="10"/>
    </row>
    <row r="367">
      <c r="A367" s="10"/>
      <c r="B367" s="10"/>
      <c r="C367" s="10"/>
      <c r="D367" s="10"/>
      <c r="E367" s="10"/>
    </row>
    <row r="368">
      <c r="A368" s="10"/>
      <c r="B368" s="10"/>
      <c r="C368" s="10"/>
      <c r="D368" s="10"/>
      <c r="E368" s="10"/>
    </row>
    <row r="369">
      <c r="A369" s="10"/>
      <c r="B369" s="10"/>
      <c r="C369" s="10"/>
      <c r="D369" s="10"/>
      <c r="E369" s="10"/>
    </row>
    <row r="370">
      <c r="A370" s="10"/>
      <c r="B370" s="10"/>
      <c r="C370" s="10"/>
      <c r="D370" s="10"/>
      <c r="E370" s="10"/>
    </row>
    <row r="371">
      <c r="A371" s="10"/>
      <c r="B371" s="10"/>
      <c r="C371" s="10"/>
      <c r="D371" s="10"/>
      <c r="E371" s="10"/>
    </row>
    <row r="372">
      <c r="A372" s="10"/>
      <c r="B372" s="10"/>
      <c r="C372" s="10"/>
      <c r="D372" s="10"/>
      <c r="E372" s="10"/>
    </row>
    <row r="373">
      <c r="A373" s="10"/>
      <c r="B373" s="10"/>
      <c r="C373" s="10"/>
      <c r="D373" s="10"/>
      <c r="E373" s="10"/>
    </row>
    <row r="374">
      <c r="A374" s="10"/>
      <c r="B374" s="10"/>
      <c r="C374" s="10"/>
      <c r="D374" s="10"/>
      <c r="E374" s="10"/>
    </row>
    <row r="375">
      <c r="A375" s="10"/>
      <c r="B375" s="10"/>
      <c r="C375" s="10"/>
      <c r="D375" s="10"/>
      <c r="E375" s="10"/>
    </row>
    <row r="376">
      <c r="A376" s="10"/>
      <c r="B376" s="10"/>
      <c r="C376" s="10"/>
      <c r="D376" s="10"/>
      <c r="E376" s="10"/>
    </row>
    <row r="377">
      <c r="A377" s="10"/>
      <c r="B377" s="10"/>
      <c r="C377" s="10"/>
      <c r="D377" s="10"/>
      <c r="E377" s="10"/>
    </row>
    <row r="378">
      <c r="A378" s="10"/>
      <c r="B378" s="10"/>
      <c r="C378" s="10"/>
      <c r="D378" s="10"/>
      <c r="E378" s="10"/>
    </row>
    <row r="379">
      <c r="A379" s="10"/>
      <c r="B379" s="10"/>
      <c r="C379" s="10"/>
      <c r="D379" s="10"/>
      <c r="E379" s="10"/>
    </row>
    <row r="380">
      <c r="A380" s="10"/>
      <c r="B380" s="10"/>
      <c r="C380" s="10"/>
      <c r="D380" s="10"/>
      <c r="E380" s="10"/>
    </row>
    <row r="381">
      <c r="A381" s="10"/>
      <c r="B381" s="10"/>
      <c r="C381" s="10"/>
      <c r="D381" s="10"/>
      <c r="E381" s="10"/>
    </row>
    <row r="382">
      <c r="A382" s="10"/>
      <c r="B382" s="10"/>
      <c r="C382" s="10"/>
      <c r="D382" s="10"/>
      <c r="E382" s="10"/>
    </row>
    <row r="383">
      <c r="A383" s="10"/>
      <c r="B383" s="10"/>
      <c r="C383" s="10"/>
      <c r="D383" s="10"/>
      <c r="E383" s="10"/>
    </row>
    <row r="384">
      <c r="A384" s="10"/>
      <c r="B384" s="10"/>
      <c r="C384" s="10"/>
      <c r="D384" s="10"/>
      <c r="E384" s="10"/>
    </row>
    <row r="385">
      <c r="A385" s="10"/>
      <c r="B385" s="10"/>
      <c r="C385" s="10"/>
      <c r="D385" s="10"/>
      <c r="E385" s="10"/>
    </row>
    <row r="386">
      <c r="A386" s="10"/>
      <c r="B386" s="10"/>
      <c r="C386" s="10"/>
      <c r="D386" s="10"/>
      <c r="E386" s="10"/>
    </row>
    <row r="387">
      <c r="A387" s="10"/>
      <c r="B387" s="10"/>
      <c r="C387" s="10"/>
      <c r="D387" s="10"/>
      <c r="E387" s="10"/>
    </row>
    <row r="388">
      <c r="A388" s="10"/>
      <c r="B388" s="10"/>
      <c r="C388" s="10"/>
      <c r="D388" s="10"/>
      <c r="E388" s="10"/>
    </row>
    <row r="389">
      <c r="A389" s="10"/>
      <c r="B389" s="10"/>
      <c r="C389" s="10"/>
      <c r="D389" s="10"/>
      <c r="E389" s="10"/>
    </row>
    <row r="390">
      <c r="A390" s="10"/>
      <c r="B390" s="10"/>
      <c r="C390" s="10"/>
      <c r="D390" s="10"/>
      <c r="E390" s="10"/>
    </row>
    <row r="391">
      <c r="A391" s="10"/>
      <c r="B391" s="10"/>
      <c r="C391" s="10"/>
      <c r="D391" s="10"/>
      <c r="E391" s="10"/>
    </row>
    <row r="392">
      <c r="A392" s="10"/>
      <c r="B392" s="10"/>
      <c r="C392" s="10"/>
      <c r="D392" s="10"/>
      <c r="E392" s="10"/>
    </row>
    <row r="393">
      <c r="A393" s="10"/>
      <c r="B393" s="10"/>
      <c r="C393" s="10"/>
      <c r="D393" s="10"/>
      <c r="E393" s="10"/>
    </row>
    <row r="394">
      <c r="A394" s="10"/>
      <c r="B394" s="10"/>
      <c r="C394" s="10"/>
      <c r="D394" s="10"/>
      <c r="E394" s="10"/>
    </row>
    <row r="395">
      <c r="A395" s="10"/>
      <c r="B395" s="10"/>
      <c r="C395" s="10"/>
      <c r="D395" s="10"/>
      <c r="E395" s="10"/>
    </row>
    <row r="396">
      <c r="A396" s="10"/>
      <c r="B396" s="10"/>
      <c r="C396" s="10"/>
      <c r="D396" s="10"/>
      <c r="E396" s="10"/>
    </row>
    <row r="397">
      <c r="A397" s="10"/>
      <c r="B397" s="10"/>
      <c r="C397" s="10"/>
      <c r="D397" s="10"/>
      <c r="E397" s="10"/>
    </row>
    <row r="398">
      <c r="A398" s="10"/>
      <c r="B398" s="10"/>
      <c r="C398" s="10"/>
      <c r="D398" s="10"/>
      <c r="E398" s="10"/>
    </row>
    <row r="399">
      <c r="A399" s="10"/>
      <c r="B399" s="10"/>
      <c r="C399" s="10"/>
      <c r="D399" s="10"/>
      <c r="E399" s="10"/>
    </row>
    <row r="400">
      <c r="A400" s="10"/>
      <c r="B400" s="10"/>
      <c r="C400" s="10"/>
      <c r="D400" s="10"/>
      <c r="E400" s="10"/>
    </row>
    <row r="401">
      <c r="A401" s="10"/>
      <c r="B401" s="10"/>
      <c r="C401" s="10"/>
      <c r="D401" s="10"/>
      <c r="E401" s="10"/>
    </row>
    <row r="402">
      <c r="A402" s="10"/>
      <c r="B402" s="10"/>
      <c r="C402" s="10"/>
      <c r="D402" s="10"/>
      <c r="E402" s="10"/>
    </row>
    <row r="403">
      <c r="A403" s="10"/>
      <c r="B403" s="10"/>
      <c r="C403" s="10"/>
      <c r="D403" s="10"/>
      <c r="E403" s="10"/>
    </row>
    <row r="404">
      <c r="A404" s="10"/>
      <c r="B404" s="10"/>
      <c r="C404" s="10"/>
      <c r="D404" s="10"/>
      <c r="E404" s="10"/>
    </row>
    <row r="405">
      <c r="A405" s="10"/>
      <c r="B405" s="10"/>
      <c r="C405" s="10"/>
      <c r="D405" s="10"/>
      <c r="E405" s="10"/>
    </row>
    <row r="406">
      <c r="A406" s="10"/>
      <c r="B406" s="10"/>
      <c r="C406" s="10"/>
      <c r="D406" s="10"/>
      <c r="E406" s="10"/>
    </row>
    <row r="407">
      <c r="A407" s="10"/>
      <c r="B407" s="10"/>
      <c r="C407" s="10"/>
      <c r="D407" s="10"/>
      <c r="E407" s="10"/>
    </row>
    <row r="408">
      <c r="A408" s="10"/>
      <c r="B408" s="10"/>
      <c r="C408" s="10"/>
      <c r="D408" s="10"/>
      <c r="E408" s="10"/>
    </row>
    <row r="409">
      <c r="A409" s="10"/>
      <c r="B409" s="10"/>
      <c r="C409" s="10"/>
      <c r="D409" s="10"/>
      <c r="E409" s="10"/>
    </row>
    <row r="410">
      <c r="A410" s="10"/>
      <c r="B410" s="10"/>
      <c r="C410" s="10"/>
      <c r="D410" s="10"/>
      <c r="E410" s="10"/>
    </row>
    <row r="411">
      <c r="A411" s="10"/>
      <c r="B411" s="10"/>
      <c r="C411" s="10"/>
      <c r="D411" s="10"/>
      <c r="E411" s="10"/>
    </row>
    <row r="412">
      <c r="A412" s="10"/>
      <c r="B412" s="10"/>
      <c r="C412" s="10"/>
      <c r="D412" s="10"/>
      <c r="E412" s="10"/>
    </row>
    <row r="413">
      <c r="A413" s="10"/>
      <c r="B413" s="10"/>
      <c r="C413" s="10"/>
      <c r="D413" s="10"/>
      <c r="E413" s="10"/>
    </row>
    <row r="414">
      <c r="A414" s="10"/>
      <c r="B414" s="10"/>
      <c r="C414" s="10"/>
      <c r="D414" s="10"/>
      <c r="E414" s="10"/>
    </row>
    <row r="415">
      <c r="A415" s="10"/>
      <c r="B415" s="10"/>
      <c r="C415" s="10"/>
      <c r="D415" s="10"/>
      <c r="E415" s="10"/>
    </row>
    <row r="416">
      <c r="A416" s="10"/>
      <c r="B416" s="10"/>
      <c r="C416" s="10"/>
      <c r="D416" s="10"/>
      <c r="E416" s="10"/>
    </row>
    <row r="417">
      <c r="A417" s="10"/>
      <c r="B417" s="10"/>
      <c r="C417" s="10"/>
      <c r="D417" s="10"/>
      <c r="E417" s="10"/>
    </row>
    <row r="418">
      <c r="A418" s="10"/>
      <c r="B418" s="10"/>
      <c r="C418" s="10"/>
      <c r="D418" s="10"/>
      <c r="E418" s="10"/>
    </row>
    <row r="419">
      <c r="A419" s="10"/>
      <c r="B419" s="10"/>
      <c r="C419" s="10"/>
      <c r="D419" s="10"/>
      <c r="E419" s="10"/>
    </row>
    <row r="420">
      <c r="A420" s="10"/>
      <c r="B420" s="10"/>
      <c r="C420" s="10"/>
      <c r="D420" s="10"/>
      <c r="E420" s="10"/>
    </row>
    <row r="421">
      <c r="A421" s="10"/>
      <c r="B421" s="10"/>
      <c r="C421" s="10"/>
      <c r="D421" s="10"/>
      <c r="E421" s="10"/>
    </row>
    <row r="422">
      <c r="A422" s="10"/>
      <c r="B422" s="10"/>
      <c r="C422" s="10"/>
      <c r="D422" s="10"/>
      <c r="E422" s="10"/>
    </row>
    <row r="423">
      <c r="A423" s="10"/>
      <c r="B423" s="10"/>
      <c r="C423" s="10"/>
      <c r="D423" s="10"/>
      <c r="E423" s="10"/>
    </row>
    <row r="424">
      <c r="A424" s="10"/>
      <c r="B424" s="10"/>
      <c r="C424" s="10"/>
      <c r="D424" s="10"/>
      <c r="E424" s="10"/>
    </row>
    <row r="425">
      <c r="A425" s="10"/>
      <c r="B425" s="10"/>
      <c r="C425" s="10"/>
      <c r="D425" s="10"/>
      <c r="E425" s="10"/>
    </row>
    <row r="426">
      <c r="A426" s="10"/>
      <c r="B426" s="10"/>
      <c r="C426" s="10"/>
      <c r="D426" s="10"/>
      <c r="E426" s="10"/>
    </row>
    <row r="427">
      <c r="A427" s="10"/>
      <c r="B427" s="10"/>
      <c r="C427" s="10"/>
      <c r="D427" s="10"/>
      <c r="E427" s="10"/>
    </row>
    <row r="428">
      <c r="A428" s="10"/>
      <c r="B428" s="10"/>
      <c r="C428" s="10"/>
      <c r="D428" s="10"/>
      <c r="E428" s="10"/>
    </row>
    <row r="429">
      <c r="A429" s="10"/>
      <c r="B429" s="10"/>
      <c r="C429" s="10"/>
      <c r="D429" s="10"/>
      <c r="E429" s="10"/>
    </row>
    <row r="430">
      <c r="A430" s="10"/>
      <c r="B430" s="10"/>
      <c r="C430" s="10"/>
      <c r="D430" s="10"/>
      <c r="E430" s="10"/>
    </row>
    <row r="431">
      <c r="A431" s="10"/>
      <c r="B431" s="10"/>
      <c r="C431" s="10"/>
      <c r="D431" s="10"/>
      <c r="E431" s="10"/>
    </row>
    <row r="432">
      <c r="A432" s="10"/>
      <c r="B432" s="10"/>
      <c r="C432" s="10"/>
      <c r="D432" s="10"/>
      <c r="E432" s="10"/>
    </row>
    <row r="433">
      <c r="A433" s="10"/>
      <c r="B433" s="10"/>
      <c r="C433" s="10"/>
      <c r="D433" s="10"/>
      <c r="E433" s="10"/>
    </row>
    <row r="434">
      <c r="A434" s="10"/>
      <c r="B434" s="10"/>
      <c r="C434" s="10"/>
      <c r="D434" s="10"/>
      <c r="E434" s="10"/>
    </row>
    <row r="435">
      <c r="A435" s="10"/>
      <c r="B435" s="10"/>
      <c r="C435" s="10"/>
      <c r="D435" s="10"/>
      <c r="E435" s="10"/>
    </row>
    <row r="436">
      <c r="A436" s="10"/>
      <c r="B436" s="10"/>
      <c r="C436" s="10"/>
      <c r="D436" s="10"/>
      <c r="E436" s="10"/>
    </row>
    <row r="437">
      <c r="A437" s="10"/>
      <c r="B437" s="10"/>
      <c r="C437" s="10"/>
      <c r="D437" s="10"/>
      <c r="E437" s="10"/>
    </row>
    <row r="438">
      <c r="A438" s="10"/>
      <c r="B438" s="10"/>
      <c r="C438" s="10"/>
      <c r="D438" s="10"/>
      <c r="E438" s="10"/>
    </row>
    <row r="439">
      <c r="A439" s="10"/>
      <c r="B439" s="10"/>
      <c r="C439" s="10"/>
      <c r="D439" s="10"/>
      <c r="E439" s="10"/>
    </row>
    <row r="440">
      <c r="A440" s="10"/>
      <c r="B440" s="10"/>
      <c r="C440" s="10"/>
      <c r="D440" s="10"/>
      <c r="E440" s="10"/>
    </row>
    <row r="441">
      <c r="A441" s="10"/>
      <c r="B441" s="10"/>
      <c r="C441" s="10"/>
      <c r="D441" s="10"/>
      <c r="E441" s="10"/>
    </row>
    <row r="442">
      <c r="A442" s="10"/>
      <c r="B442" s="10"/>
      <c r="C442" s="10"/>
      <c r="D442" s="10"/>
      <c r="E442" s="10"/>
    </row>
    <row r="443">
      <c r="A443" s="10"/>
      <c r="B443" s="10"/>
      <c r="C443" s="10"/>
      <c r="D443" s="10"/>
      <c r="E443" s="10"/>
    </row>
    <row r="444">
      <c r="A444" s="10"/>
      <c r="B444" s="10"/>
      <c r="C444" s="10"/>
      <c r="D444" s="10"/>
      <c r="E444" s="10"/>
    </row>
    <row r="445">
      <c r="A445" s="10"/>
      <c r="B445" s="10"/>
      <c r="C445" s="10"/>
      <c r="D445" s="10"/>
      <c r="E445" s="10"/>
    </row>
    <row r="446">
      <c r="A446" s="10"/>
      <c r="B446" s="10"/>
      <c r="C446" s="10"/>
      <c r="D446" s="10"/>
      <c r="E446" s="10"/>
    </row>
    <row r="447">
      <c r="A447" s="10"/>
      <c r="B447" s="10"/>
      <c r="C447" s="10"/>
      <c r="D447" s="10"/>
      <c r="E447" s="10"/>
    </row>
    <row r="448">
      <c r="A448" s="10"/>
      <c r="B448" s="10"/>
      <c r="C448" s="10"/>
      <c r="D448" s="10"/>
      <c r="E448" s="10"/>
    </row>
    <row r="449">
      <c r="A449" s="10"/>
      <c r="B449" s="10"/>
      <c r="C449" s="10"/>
      <c r="D449" s="10"/>
      <c r="E449" s="10"/>
    </row>
    <row r="450">
      <c r="A450" s="10"/>
      <c r="B450" s="10"/>
      <c r="C450" s="10"/>
      <c r="D450" s="10"/>
      <c r="E450" s="10"/>
    </row>
    <row r="451">
      <c r="A451" s="10"/>
      <c r="B451" s="10"/>
      <c r="C451" s="10"/>
      <c r="D451" s="10"/>
      <c r="E451" s="10"/>
    </row>
    <row r="452">
      <c r="A452" s="10"/>
      <c r="B452" s="10"/>
      <c r="C452" s="10"/>
      <c r="D452" s="10"/>
      <c r="E452" s="10"/>
    </row>
    <row r="453">
      <c r="A453" s="10"/>
      <c r="B453" s="10"/>
      <c r="C453" s="10"/>
      <c r="D453" s="10"/>
      <c r="E453" s="10"/>
    </row>
    <row r="454">
      <c r="A454" s="10"/>
      <c r="B454" s="10"/>
      <c r="C454" s="10"/>
      <c r="D454" s="10"/>
      <c r="E454" s="10"/>
    </row>
    <row r="455">
      <c r="A455" s="10"/>
      <c r="B455" s="10"/>
      <c r="C455" s="10"/>
      <c r="D455" s="10"/>
      <c r="E455" s="10"/>
    </row>
    <row r="456">
      <c r="A456" s="10"/>
      <c r="B456" s="10"/>
      <c r="C456" s="10"/>
      <c r="D456" s="10"/>
      <c r="E456" s="10"/>
    </row>
    <row r="457">
      <c r="A457" s="10"/>
      <c r="B457" s="10"/>
      <c r="C457" s="10"/>
      <c r="D457" s="10"/>
      <c r="E457" s="10"/>
    </row>
    <row r="458">
      <c r="A458" s="10"/>
      <c r="B458" s="10"/>
      <c r="C458" s="10"/>
      <c r="D458" s="10"/>
      <c r="E458" s="10"/>
    </row>
    <row r="459">
      <c r="A459" s="10"/>
      <c r="B459" s="10"/>
      <c r="C459" s="10"/>
      <c r="D459" s="10"/>
      <c r="E459" s="10"/>
    </row>
    <row r="460">
      <c r="A460" s="10"/>
      <c r="B460" s="10"/>
      <c r="C460" s="10"/>
      <c r="D460" s="10"/>
      <c r="E460" s="10"/>
    </row>
    <row r="461">
      <c r="A461" s="10"/>
      <c r="B461" s="10"/>
      <c r="C461" s="10"/>
      <c r="D461" s="10"/>
      <c r="E461" s="10"/>
    </row>
    <row r="462">
      <c r="A462" s="10"/>
      <c r="B462" s="10"/>
      <c r="C462" s="10"/>
      <c r="D462" s="10"/>
      <c r="E462" s="10"/>
    </row>
    <row r="463">
      <c r="A463" s="10"/>
      <c r="B463" s="10"/>
      <c r="C463" s="10"/>
      <c r="D463" s="10"/>
      <c r="E463" s="10"/>
    </row>
    <row r="464">
      <c r="A464" s="10"/>
      <c r="B464" s="10"/>
      <c r="C464" s="10"/>
      <c r="D464" s="10"/>
      <c r="E464" s="10"/>
    </row>
    <row r="465">
      <c r="A465" s="10"/>
      <c r="B465" s="10"/>
      <c r="C465" s="10"/>
      <c r="D465" s="10"/>
      <c r="E465" s="10"/>
    </row>
    <row r="466">
      <c r="A466" s="10"/>
      <c r="B466" s="10"/>
      <c r="C466" s="10"/>
      <c r="D466" s="10"/>
      <c r="E466" s="10"/>
    </row>
    <row r="467">
      <c r="A467" s="10"/>
      <c r="B467" s="10"/>
      <c r="C467" s="10"/>
      <c r="D467" s="10"/>
      <c r="E467" s="10"/>
    </row>
    <row r="468">
      <c r="A468" s="10"/>
      <c r="B468" s="10"/>
      <c r="C468" s="10"/>
      <c r="D468" s="10"/>
      <c r="E468" s="10"/>
    </row>
    <row r="469">
      <c r="A469" s="10"/>
      <c r="B469" s="10"/>
      <c r="C469" s="10"/>
      <c r="D469" s="10"/>
      <c r="E469" s="10"/>
    </row>
    <row r="470">
      <c r="A470" s="10"/>
      <c r="B470" s="10"/>
      <c r="C470" s="10"/>
      <c r="D470" s="10"/>
      <c r="E470" s="10"/>
    </row>
    <row r="471">
      <c r="A471" s="10"/>
      <c r="B471" s="10"/>
      <c r="C471" s="10"/>
      <c r="D471" s="10"/>
      <c r="E471" s="10"/>
    </row>
    <row r="472">
      <c r="A472" s="10"/>
      <c r="B472" s="10"/>
      <c r="C472" s="10"/>
      <c r="D472" s="10"/>
      <c r="E472" s="10"/>
    </row>
    <row r="473">
      <c r="A473" s="10"/>
      <c r="B473" s="10"/>
      <c r="C473" s="10"/>
      <c r="D473" s="10"/>
      <c r="E473" s="10"/>
    </row>
    <row r="474">
      <c r="A474" s="10"/>
      <c r="B474" s="10"/>
      <c r="C474" s="10"/>
      <c r="D474" s="10"/>
      <c r="E474" s="10"/>
    </row>
    <row r="475">
      <c r="A475" s="10"/>
      <c r="B475" s="10"/>
      <c r="C475" s="10"/>
      <c r="D475" s="10"/>
      <c r="E475" s="10"/>
    </row>
    <row r="476">
      <c r="A476" s="10"/>
      <c r="B476" s="10"/>
      <c r="C476" s="10"/>
      <c r="D476" s="10"/>
      <c r="E476" s="10"/>
    </row>
    <row r="477">
      <c r="A477" s="10"/>
      <c r="B477" s="10"/>
      <c r="C477" s="10"/>
      <c r="D477" s="10"/>
      <c r="E477" s="10"/>
    </row>
    <row r="478">
      <c r="A478" s="10"/>
      <c r="B478" s="10"/>
      <c r="C478" s="10"/>
      <c r="D478" s="10"/>
      <c r="E478" s="10"/>
    </row>
    <row r="479">
      <c r="A479" s="10"/>
      <c r="B479" s="10"/>
      <c r="C479" s="10"/>
      <c r="D479" s="10"/>
      <c r="E479" s="10"/>
    </row>
    <row r="480">
      <c r="A480" s="10"/>
      <c r="B480" s="10"/>
      <c r="C480" s="10"/>
      <c r="D480" s="10"/>
      <c r="E480" s="10"/>
    </row>
    <row r="481">
      <c r="A481" s="10"/>
      <c r="B481" s="10"/>
      <c r="C481" s="10"/>
      <c r="D481" s="10"/>
      <c r="E481" s="10"/>
    </row>
    <row r="482">
      <c r="A482" s="10"/>
      <c r="B482" s="10"/>
      <c r="C482" s="10"/>
      <c r="D482" s="10"/>
      <c r="E482" s="10"/>
    </row>
    <row r="483">
      <c r="A483" s="10"/>
      <c r="B483" s="10"/>
      <c r="C483" s="10"/>
      <c r="D483" s="10"/>
      <c r="E483" s="10"/>
    </row>
    <row r="484">
      <c r="A484" s="10"/>
      <c r="B484" s="10"/>
      <c r="C484" s="10"/>
      <c r="D484" s="10"/>
      <c r="E484" s="10"/>
    </row>
    <row r="485">
      <c r="A485" s="10"/>
      <c r="B485" s="10"/>
      <c r="C485" s="10"/>
      <c r="D485" s="10"/>
      <c r="E485" s="10"/>
    </row>
    <row r="486">
      <c r="A486" s="10"/>
      <c r="B486" s="10"/>
      <c r="C486" s="10"/>
      <c r="D486" s="10"/>
      <c r="E486" s="10"/>
    </row>
    <row r="487">
      <c r="A487" s="10"/>
      <c r="B487" s="10"/>
      <c r="C487" s="10"/>
      <c r="D487" s="10"/>
      <c r="E487" s="10"/>
    </row>
    <row r="488">
      <c r="A488" s="10"/>
      <c r="B488" s="10"/>
      <c r="C488" s="10"/>
      <c r="D488" s="10"/>
      <c r="E488" s="10"/>
    </row>
    <row r="489">
      <c r="A489" s="10"/>
      <c r="B489" s="10"/>
      <c r="C489" s="10"/>
      <c r="D489" s="10"/>
      <c r="E489" s="10"/>
    </row>
    <row r="490">
      <c r="A490" s="10"/>
      <c r="B490" s="10"/>
      <c r="C490" s="10"/>
      <c r="D490" s="10"/>
      <c r="E490" s="10"/>
    </row>
    <row r="491">
      <c r="A491" s="10"/>
      <c r="B491" s="10"/>
      <c r="C491" s="10"/>
      <c r="D491" s="10"/>
      <c r="E491" s="10"/>
    </row>
    <row r="492">
      <c r="A492" s="10"/>
      <c r="B492" s="10"/>
      <c r="C492" s="10"/>
      <c r="D492" s="10"/>
      <c r="E492" s="10"/>
    </row>
    <row r="493">
      <c r="A493" s="10"/>
      <c r="B493" s="10"/>
      <c r="C493" s="10"/>
      <c r="D493" s="10"/>
      <c r="E493" s="10"/>
    </row>
    <row r="494">
      <c r="A494" s="10"/>
      <c r="B494" s="10"/>
      <c r="C494" s="10"/>
      <c r="D494" s="10"/>
      <c r="E494" s="10"/>
    </row>
    <row r="495">
      <c r="A495" s="10"/>
      <c r="B495" s="10"/>
      <c r="C495" s="10"/>
      <c r="D495" s="10"/>
      <c r="E495" s="10"/>
    </row>
    <row r="496">
      <c r="A496" s="10"/>
      <c r="B496" s="10"/>
      <c r="C496" s="10"/>
      <c r="D496" s="10"/>
      <c r="E496" s="10"/>
    </row>
    <row r="497">
      <c r="A497" s="10"/>
      <c r="B497" s="10"/>
      <c r="C497" s="10"/>
      <c r="D497" s="10"/>
      <c r="E497" s="10"/>
    </row>
    <row r="498">
      <c r="A498" s="10"/>
      <c r="B498" s="10"/>
      <c r="C498" s="10"/>
      <c r="D498" s="10"/>
      <c r="E498" s="10"/>
    </row>
    <row r="499">
      <c r="A499" s="10"/>
      <c r="B499" s="10"/>
      <c r="C499" s="10"/>
      <c r="D499" s="10"/>
      <c r="E499" s="10"/>
    </row>
    <row r="500">
      <c r="A500" s="10"/>
      <c r="B500" s="10"/>
      <c r="C500" s="10"/>
      <c r="D500" s="10"/>
      <c r="E500" s="10"/>
    </row>
    <row r="501">
      <c r="A501" s="10"/>
      <c r="B501" s="10"/>
      <c r="C501" s="10"/>
      <c r="D501" s="10"/>
      <c r="E501" s="10"/>
    </row>
    <row r="502">
      <c r="A502" s="10"/>
      <c r="B502" s="10"/>
      <c r="C502" s="10"/>
      <c r="D502" s="10"/>
      <c r="E502" s="10"/>
    </row>
    <row r="503">
      <c r="A503" s="10"/>
      <c r="B503" s="10"/>
      <c r="C503" s="10"/>
      <c r="D503" s="10"/>
      <c r="E503" s="10"/>
    </row>
    <row r="504">
      <c r="A504" s="10"/>
      <c r="B504" s="10"/>
      <c r="C504" s="10"/>
      <c r="D504" s="10"/>
      <c r="E504" s="10"/>
    </row>
    <row r="505">
      <c r="A505" s="10"/>
      <c r="B505" s="10"/>
      <c r="C505" s="10"/>
      <c r="D505" s="10"/>
      <c r="E505" s="10"/>
    </row>
    <row r="506">
      <c r="A506" s="10"/>
      <c r="B506" s="10"/>
      <c r="C506" s="10"/>
      <c r="D506" s="10"/>
      <c r="E506" s="10"/>
    </row>
    <row r="507">
      <c r="A507" s="10"/>
      <c r="B507" s="10"/>
      <c r="C507" s="10"/>
      <c r="D507" s="10"/>
      <c r="E507" s="10"/>
    </row>
    <row r="508">
      <c r="A508" s="10"/>
      <c r="B508" s="10"/>
      <c r="C508" s="10"/>
      <c r="D508" s="10"/>
      <c r="E508" s="10"/>
    </row>
    <row r="509">
      <c r="A509" s="10"/>
      <c r="B509" s="10"/>
      <c r="C509" s="10"/>
      <c r="D509" s="10"/>
      <c r="E509" s="10"/>
    </row>
    <row r="510">
      <c r="A510" s="10"/>
      <c r="B510" s="10"/>
      <c r="C510" s="10"/>
      <c r="D510" s="10"/>
      <c r="E510" s="10"/>
    </row>
    <row r="511">
      <c r="A511" s="10"/>
      <c r="B511" s="10"/>
      <c r="C511" s="10"/>
      <c r="D511" s="10"/>
      <c r="E511" s="10"/>
    </row>
    <row r="512">
      <c r="A512" s="10"/>
      <c r="B512" s="10"/>
      <c r="C512" s="10"/>
      <c r="D512" s="10"/>
      <c r="E512" s="10"/>
    </row>
    <row r="513">
      <c r="A513" s="10"/>
      <c r="B513" s="10"/>
      <c r="C513" s="10"/>
      <c r="D513" s="10"/>
      <c r="E513" s="10"/>
    </row>
    <row r="514">
      <c r="A514" s="10"/>
      <c r="B514" s="10"/>
      <c r="C514" s="10"/>
      <c r="D514" s="10"/>
      <c r="E514" s="10"/>
    </row>
    <row r="515">
      <c r="A515" s="10"/>
      <c r="B515" s="10"/>
      <c r="C515" s="10"/>
      <c r="D515" s="10"/>
      <c r="E515" s="10"/>
    </row>
    <row r="516">
      <c r="A516" s="10"/>
      <c r="B516" s="10"/>
      <c r="C516" s="10"/>
      <c r="D516" s="10"/>
      <c r="E516" s="10"/>
    </row>
    <row r="517">
      <c r="A517" s="10"/>
      <c r="B517" s="10"/>
      <c r="C517" s="10"/>
      <c r="D517" s="10"/>
      <c r="E517" s="10"/>
    </row>
    <row r="518">
      <c r="A518" s="10"/>
      <c r="B518" s="10"/>
      <c r="C518" s="10"/>
      <c r="D518" s="10"/>
      <c r="E518" s="10"/>
    </row>
    <row r="519">
      <c r="A519" s="10"/>
      <c r="B519" s="10"/>
      <c r="C519" s="10"/>
      <c r="D519" s="10"/>
      <c r="E519" s="10"/>
    </row>
    <row r="520">
      <c r="A520" s="10"/>
      <c r="B520" s="10"/>
      <c r="C520" s="10"/>
      <c r="D520" s="10"/>
      <c r="E520" s="10"/>
    </row>
    <row r="521">
      <c r="A521" s="10"/>
      <c r="B521" s="10"/>
      <c r="C521" s="10"/>
      <c r="D521" s="10"/>
      <c r="E521" s="10"/>
    </row>
    <row r="522">
      <c r="A522" s="10"/>
      <c r="B522" s="10"/>
      <c r="C522" s="10"/>
      <c r="D522" s="10"/>
      <c r="E522" s="10"/>
    </row>
    <row r="523">
      <c r="A523" s="10"/>
      <c r="B523" s="10"/>
      <c r="C523" s="10"/>
      <c r="D523" s="10"/>
      <c r="E523" s="10"/>
    </row>
    <row r="524">
      <c r="A524" s="10"/>
      <c r="B524" s="10"/>
      <c r="C524" s="10"/>
      <c r="D524" s="10"/>
      <c r="E524" s="10"/>
    </row>
    <row r="525">
      <c r="A525" s="10"/>
      <c r="B525" s="10"/>
      <c r="C525" s="10"/>
      <c r="D525" s="10"/>
      <c r="E525" s="10"/>
    </row>
    <row r="526">
      <c r="A526" s="10"/>
      <c r="B526" s="10"/>
      <c r="C526" s="10"/>
      <c r="D526" s="10"/>
      <c r="E526" s="10"/>
    </row>
    <row r="527">
      <c r="A527" s="10"/>
      <c r="B527" s="10"/>
      <c r="C527" s="10"/>
      <c r="D527" s="10"/>
      <c r="E527" s="10"/>
    </row>
    <row r="528">
      <c r="A528" s="10"/>
      <c r="B528" s="10"/>
      <c r="C528" s="10"/>
      <c r="D528" s="10"/>
      <c r="E528" s="10"/>
    </row>
    <row r="529">
      <c r="A529" s="10"/>
      <c r="B529" s="10"/>
      <c r="C529" s="10"/>
      <c r="D529" s="10"/>
      <c r="E529" s="10"/>
    </row>
    <row r="530">
      <c r="A530" s="10"/>
      <c r="B530" s="10"/>
      <c r="C530" s="10"/>
      <c r="D530" s="10"/>
      <c r="E530" s="10"/>
    </row>
    <row r="531">
      <c r="A531" s="10"/>
      <c r="B531" s="10"/>
      <c r="C531" s="10"/>
      <c r="D531" s="10"/>
      <c r="E531" s="10"/>
    </row>
    <row r="532">
      <c r="A532" s="10"/>
      <c r="B532" s="10"/>
      <c r="C532" s="10"/>
      <c r="D532" s="10"/>
      <c r="E532" s="10"/>
    </row>
    <row r="533">
      <c r="A533" s="10"/>
      <c r="B533" s="10"/>
      <c r="C533" s="10"/>
      <c r="D533" s="10"/>
      <c r="E533" s="10"/>
    </row>
    <row r="534">
      <c r="A534" s="10"/>
      <c r="B534" s="10"/>
      <c r="C534" s="10"/>
      <c r="D534" s="10"/>
      <c r="E534" s="10"/>
    </row>
    <row r="535">
      <c r="A535" s="10"/>
      <c r="B535" s="10"/>
      <c r="C535" s="10"/>
      <c r="D535" s="10"/>
      <c r="E535" s="10"/>
    </row>
    <row r="536">
      <c r="A536" s="10"/>
      <c r="B536" s="10"/>
      <c r="C536" s="10"/>
      <c r="D536" s="10"/>
      <c r="E536" s="10"/>
    </row>
    <row r="537">
      <c r="A537" s="10"/>
      <c r="B537" s="10"/>
      <c r="C537" s="10"/>
      <c r="D537" s="10"/>
      <c r="E537" s="10"/>
    </row>
    <row r="538">
      <c r="A538" s="10"/>
      <c r="B538" s="10"/>
      <c r="C538" s="10"/>
      <c r="D538" s="10"/>
      <c r="E538" s="10"/>
    </row>
    <row r="539">
      <c r="A539" s="10"/>
      <c r="B539" s="10"/>
      <c r="C539" s="10"/>
      <c r="D539" s="10"/>
      <c r="E539" s="10"/>
    </row>
    <row r="540">
      <c r="A540" s="10"/>
      <c r="B540" s="10"/>
      <c r="C540" s="10"/>
      <c r="D540" s="10"/>
      <c r="E540" s="10"/>
    </row>
    <row r="541">
      <c r="A541" s="10"/>
      <c r="B541" s="10"/>
      <c r="C541" s="10"/>
      <c r="D541" s="10"/>
      <c r="E541" s="10"/>
    </row>
    <row r="542">
      <c r="A542" s="10"/>
      <c r="B542" s="10"/>
      <c r="C542" s="10"/>
      <c r="D542" s="10"/>
      <c r="E542" s="10"/>
    </row>
    <row r="543">
      <c r="A543" s="10"/>
      <c r="B543" s="10"/>
      <c r="C543" s="10"/>
      <c r="D543" s="10"/>
      <c r="E543" s="10"/>
    </row>
    <row r="544">
      <c r="A544" s="10"/>
      <c r="B544" s="10"/>
      <c r="C544" s="10"/>
      <c r="D544" s="10"/>
      <c r="E544" s="10"/>
    </row>
    <row r="545">
      <c r="A545" s="10"/>
      <c r="B545" s="10"/>
      <c r="C545" s="10"/>
      <c r="D545" s="10"/>
      <c r="E545" s="10"/>
    </row>
    <row r="546">
      <c r="A546" s="10"/>
      <c r="B546" s="10"/>
      <c r="C546" s="10"/>
      <c r="D546" s="10"/>
      <c r="E546" s="10"/>
    </row>
    <row r="547">
      <c r="A547" s="10"/>
      <c r="B547" s="10"/>
      <c r="C547" s="10"/>
      <c r="D547" s="10"/>
      <c r="E547" s="10"/>
    </row>
    <row r="548">
      <c r="A548" s="10"/>
      <c r="B548" s="10"/>
      <c r="C548" s="10"/>
      <c r="D548" s="10"/>
      <c r="E548" s="10"/>
    </row>
    <row r="549">
      <c r="A549" s="10"/>
      <c r="B549" s="10"/>
      <c r="C549" s="10"/>
      <c r="D549" s="10"/>
      <c r="E549" s="10"/>
    </row>
    <row r="550">
      <c r="A550" s="10"/>
      <c r="B550" s="10"/>
      <c r="C550" s="10"/>
      <c r="D550" s="10"/>
      <c r="E550" s="10"/>
    </row>
    <row r="551">
      <c r="A551" s="10"/>
      <c r="B551" s="10"/>
      <c r="C551" s="10"/>
      <c r="D551" s="10"/>
      <c r="E551" s="10"/>
    </row>
    <row r="552">
      <c r="A552" s="10"/>
      <c r="B552" s="10"/>
      <c r="C552" s="10"/>
      <c r="D552" s="10"/>
      <c r="E552" s="10"/>
    </row>
    <row r="553">
      <c r="A553" s="10"/>
      <c r="B553" s="10"/>
      <c r="C553" s="10"/>
      <c r="D553" s="10"/>
      <c r="E553" s="10"/>
    </row>
    <row r="554">
      <c r="A554" s="10"/>
      <c r="B554" s="10"/>
      <c r="C554" s="10"/>
      <c r="D554" s="10"/>
      <c r="E554" s="10"/>
    </row>
    <row r="555">
      <c r="A555" s="10"/>
      <c r="B555" s="10"/>
      <c r="C555" s="10"/>
      <c r="D555" s="10"/>
      <c r="E555" s="10"/>
    </row>
    <row r="556">
      <c r="A556" s="10"/>
      <c r="B556" s="10"/>
      <c r="C556" s="10"/>
      <c r="D556" s="10"/>
      <c r="E556" s="10"/>
    </row>
    <row r="557">
      <c r="A557" s="10"/>
      <c r="B557" s="10"/>
      <c r="C557" s="10"/>
      <c r="D557" s="10"/>
      <c r="E557" s="10"/>
    </row>
    <row r="558">
      <c r="A558" s="10"/>
      <c r="B558" s="10"/>
      <c r="C558" s="10"/>
      <c r="D558" s="10"/>
      <c r="E558" s="10"/>
    </row>
    <row r="559">
      <c r="A559" s="10"/>
      <c r="B559" s="10"/>
      <c r="C559" s="10"/>
      <c r="D559" s="10"/>
      <c r="E559" s="10"/>
    </row>
    <row r="560">
      <c r="A560" s="10"/>
      <c r="B560" s="10"/>
      <c r="C560" s="10"/>
      <c r="D560" s="10"/>
      <c r="E560" s="10"/>
    </row>
    <row r="561">
      <c r="A561" s="10"/>
      <c r="B561" s="10"/>
      <c r="C561" s="10"/>
      <c r="D561" s="10"/>
      <c r="E561" s="10"/>
    </row>
    <row r="562">
      <c r="A562" s="10"/>
      <c r="B562" s="10"/>
      <c r="C562" s="10"/>
      <c r="D562" s="10"/>
      <c r="E562" s="10"/>
    </row>
    <row r="563">
      <c r="A563" s="10"/>
      <c r="B563" s="10"/>
      <c r="C563" s="10"/>
      <c r="D563" s="10"/>
      <c r="E563" s="10"/>
    </row>
    <row r="564">
      <c r="A564" s="10"/>
      <c r="B564" s="10"/>
      <c r="C564" s="10"/>
      <c r="D564" s="10"/>
      <c r="E564" s="10"/>
    </row>
    <row r="565">
      <c r="A565" s="10"/>
      <c r="B565" s="10"/>
      <c r="C565" s="10"/>
      <c r="D565" s="10"/>
      <c r="E565" s="10"/>
    </row>
    <row r="566">
      <c r="A566" s="10"/>
      <c r="B566" s="10"/>
      <c r="C566" s="10"/>
      <c r="D566" s="10"/>
      <c r="E566" s="10"/>
    </row>
    <row r="567">
      <c r="A567" s="10"/>
      <c r="B567" s="10"/>
      <c r="C567" s="10"/>
      <c r="D567" s="10"/>
      <c r="E567" s="10"/>
    </row>
    <row r="568">
      <c r="A568" s="10"/>
      <c r="B568" s="10"/>
      <c r="C568" s="10"/>
      <c r="D568" s="10"/>
      <c r="E568" s="10"/>
    </row>
    <row r="569">
      <c r="A569" s="10"/>
      <c r="B569" s="10"/>
      <c r="C569" s="10"/>
      <c r="D569" s="10"/>
      <c r="E569" s="10"/>
    </row>
    <row r="570">
      <c r="A570" s="10"/>
      <c r="B570" s="10"/>
      <c r="C570" s="10"/>
      <c r="D570" s="10"/>
      <c r="E570" s="10"/>
    </row>
    <row r="571">
      <c r="A571" s="10"/>
      <c r="B571" s="10"/>
      <c r="C571" s="10"/>
      <c r="D571" s="10"/>
      <c r="E571" s="10"/>
    </row>
    <row r="572">
      <c r="A572" s="10"/>
      <c r="B572" s="10"/>
      <c r="C572" s="10"/>
      <c r="D572" s="10"/>
      <c r="E572" s="10"/>
    </row>
    <row r="573">
      <c r="A573" s="10"/>
      <c r="B573" s="10"/>
      <c r="C573" s="10"/>
      <c r="D573" s="10"/>
      <c r="E573" s="10"/>
    </row>
    <row r="574">
      <c r="A574" s="10"/>
      <c r="B574" s="10"/>
      <c r="C574" s="10"/>
      <c r="D574" s="10"/>
      <c r="E574" s="10"/>
    </row>
    <row r="575">
      <c r="A575" s="10"/>
      <c r="B575" s="10"/>
      <c r="C575" s="10"/>
      <c r="D575" s="10"/>
      <c r="E575" s="10"/>
    </row>
    <row r="576">
      <c r="A576" s="10"/>
      <c r="B576" s="10"/>
      <c r="C576" s="10"/>
      <c r="D576" s="10"/>
      <c r="E576" s="10"/>
    </row>
    <row r="577">
      <c r="A577" s="10"/>
      <c r="B577" s="10"/>
      <c r="C577" s="10"/>
      <c r="D577" s="10"/>
      <c r="E577" s="10"/>
    </row>
    <row r="578">
      <c r="A578" s="10"/>
      <c r="B578" s="10"/>
      <c r="C578" s="10"/>
      <c r="D578" s="10"/>
      <c r="E578" s="10"/>
    </row>
    <row r="579">
      <c r="A579" s="10"/>
      <c r="B579" s="10"/>
      <c r="C579" s="10"/>
      <c r="D579" s="10"/>
      <c r="E579" s="10"/>
    </row>
    <row r="580">
      <c r="A580" s="10"/>
      <c r="B580" s="10"/>
      <c r="C580" s="10"/>
      <c r="D580" s="10"/>
      <c r="E580" s="10"/>
    </row>
    <row r="581">
      <c r="A581" s="10"/>
      <c r="B581" s="10"/>
      <c r="C581" s="10"/>
      <c r="D581" s="10"/>
      <c r="E581" s="10"/>
    </row>
    <row r="582">
      <c r="A582" s="10"/>
      <c r="B582" s="10"/>
      <c r="C582" s="10"/>
      <c r="D582" s="10"/>
      <c r="E582" s="10"/>
    </row>
    <row r="583">
      <c r="A583" s="10"/>
      <c r="B583" s="10"/>
      <c r="C583" s="10"/>
      <c r="D583" s="10"/>
      <c r="E583" s="10"/>
    </row>
    <row r="584">
      <c r="A584" s="10"/>
      <c r="B584" s="10"/>
      <c r="C584" s="10"/>
      <c r="D584" s="10"/>
      <c r="E584" s="10"/>
    </row>
    <row r="585">
      <c r="A585" s="10"/>
      <c r="B585" s="10"/>
      <c r="C585" s="10"/>
      <c r="D585" s="10"/>
      <c r="E585" s="10"/>
    </row>
    <row r="586">
      <c r="A586" s="10"/>
      <c r="B586" s="10"/>
      <c r="C586" s="10"/>
      <c r="D586" s="10"/>
      <c r="E586" s="10"/>
    </row>
    <row r="587">
      <c r="A587" s="10"/>
      <c r="B587" s="10"/>
      <c r="C587" s="10"/>
      <c r="D587" s="10"/>
      <c r="E587" s="10"/>
    </row>
    <row r="588">
      <c r="A588" s="10"/>
      <c r="B588" s="10"/>
      <c r="C588" s="10"/>
      <c r="D588" s="10"/>
      <c r="E588" s="10"/>
    </row>
    <row r="589">
      <c r="A589" s="10"/>
      <c r="B589" s="10"/>
      <c r="C589" s="10"/>
      <c r="D589" s="10"/>
      <c r="E589" s="10"/>
    </row>
    <row r="590">
      <c r="A590" s="10"/>
      <c r="B590" s="10"/>
      <c r="C590" s="10"/>
      <c r="D590" s="10"/>
      <c r="E590" s="10"/>
    </row>
    <row r="591">
      <c r="A591" s="10"/>
      <c r="B591" s="10"/>
      <c r="C591" s="10"/>
      <c r="D591" s="10"/>
      <c r="E591" s="10"/>
    </row>
    <row r="592">
      <c r="A592" s="10"/>
      <c r="B592" s="10"/>
      <c r="C592" s="10"/>
      <c r="D592" s="10"/>
      <c r="E592" s="10"/>
    </row>
    <row r="593">
      <c r="A593" s="10"/>
      <c r="B593" s="10"/>
      <c r="C593" s="10"/>
      <c r="D593" s="10"/>
      <c r="E593" s="10"/>
    </row>
    <row r="594">
      <c r="A594" s="10"/>
      <c r="B594" s="10"/>
      <c r="C594" s="10"/>
      <c r="D594" s="10"/>
      <c r="E594" s="10"/>
    </row>
    <row r="595">
      <c r="A595" s="10"/>
      <c r="B595" s="10"/>
      <c r="C595" s="10"/>
      <c r="D595" s="10"/>
      <c r="E595" s="10"/>
    </row>
    <row r="596">
      <c r="A596" s="10"/>
      <c r="B596" s="10"/>
      <c r="C596" s="10"/>
      <c r="D596" s="10"/>
      <c r="E596" s="10"/>
    </row>
    <row r="597">
      <c r="A597" s="10"/>
      <c r="B597" s="10"/>
      <c r="C597" s="10"/>
      <c r="D597" s="10"/>
      <c r="E597" s="10"/>
    </row>
    <row r="598">
      <c r="A598" s="10"/>
      <c r="B598" s="10"/>
      <c r="C598" s="10"/>
      <c r="D598" s="10"/>
      <c r="E598" s="10"/>
    </row>
    <row r="599">
      <c r="A599" s="10"/>
      <c r="B599" s="10"/>
      <c r="C599" s="10"/>
      <c r="D599" s="10"/>
      <c r="E599" s="10"/>
    </row>
    <row r="600">
      <c r="A600" s="10"/>
      <c r="B600" s="10"/>
      <c r="C600" s="10"/>
      <c r="D600" s="10"/>
      <c r="E600" s="10"/>
    </row>
    <row r="601">
      <c r="A601" s="10"/>
      <c r="B601" s="10"/>
      <c r="C601" s="10"/>
      <c r="D601" s="10"/>
      <c r="E601" s="10"/>
    </row>
    <row r="602">
      <c r="A602" s="10"/>
      <c r="B602" s="10"/>
      <c r="C602" s="10"/>
      <c r="D602" s="10"/>
      <c r="E602" s="10"/>
    </row>
    <row r="603">
      <c r="A603" s="10"/>
      <c r="B603" s="10"/>
      <c r="C603" s="10"/>
      <c r="D603" s="10"/>
      <c r="E603" s="10"/>
    </row>
    <row r="604">
      <c r="A604" s="10"/>
      <c r="B604" s="10"/>
      <c r="C604" s="10"/>
      <c r="D604" s="10"/>
      <c r="E604" s="10"/>
    </row>
    <row r="605">
      <c r="A605" s="10"/>
      <c r="B605" s="10"/>
      <c r="C605" s="10"/>
      <c r="D605" s="10"/>
      <c r="E605" s="10"/>
    </row>
    <row r="606">
      <c r="A606" s="10"/>
      <c r="B606" s="10"/>
      <c r="C606" s="10"/>
      <c r="D606" s="10"/>
      <c r="E606" s="10"/>
    </row>
    <row r="607">
      <c r="A607" s="10"/>
      <c r="B607" s="10"/>
      <c r="C607" s="10"/>
      <c r="D607" s="10"/>
      <c r="E607" s="10"/>
    </row>
    <row r="608">
      <c r="A608" s="10"/>
      <c r="B608" s="10"/>
      <c r="C608" s="10"/>
      <c r="D608" s="10"/>
      <c r="E608" s="10"/>
    </row>
    <row r="609">
      <c r="A609" s="10"/>
      <c r="B609" s="10"/>
      <c r="C609" s="10"/>
      <c r="D609" s="10"/>
      <c r="E609" s="10"/>
    </row>
    <row r="610">
      <c r="A610" s="10"/>
      <c r="B610" s="10"/>
      <c r="C610" s="10"/>
      <c r="D610" s="10"/>
      <c r="E610" s="10"/>
    </row>
    <row r="611">
      <c r="A611" s="10"/>
      <c r="B611" s="10"/>
      <c r="C611" s="10"/>
      <c r="D611" s="10"/>
      <c r="E611" s="10"/>
    </row>
    <row r="612">
      <c r="A612" s="10"/>
      <c r="B612" s="10"/>
      <c r="C612" s="10"/>
      <c r="D612" s="10"/>
      <c r="E612" s="10"/>
    </row>
    <row r="613">
      <c r="A613" s="10"/>
      <c r="B613" s="10"/>
      <c r="C613" s="10"/>
      <c r="D613" s="10"/>
      <c r="E613" s="10"/>
    </row>
    <row r="614">
      <c r="A614" s="10"/>
      <c r="B614" s="10"/>
      <c r="C614" s="10"/>
      <c r="D614" s="10"/>
      <c r="E614" s="10"/>
    </row>
    <row r="615">
      <c r="A615" s="10"/>
      <c r="B615" s="10"/>
      <c r="C615" s="10"/>
      <c r="D615" s="10"/>
      <c r="E615" s="10"/>
    </row>
    <row r="616">
      <c r="A616" s="10"/>
      <c r="B616" s="10"/>
      <c r="C616" s="10"/>
      <c r="D616" s="10"/>
      <c r="E616" s="10"/>
    </row>
    <row r="617">
      <c r="A617" s="10"/>
      <c r="B617" s="10"/>
      <c r="C617" s="10"/>
      <c r="D617" s="10"/>
      <c r="E617" s="10"/>
    </row>
    <row r="618">
      <c r="A618" s="10"/>
      <c r="B618" s="10"/>
      <c r="C618" s="10"/>
      <c r="D618" s="10"/>
      <c r="E618" s="10"/>
    </row>
    <row r="619">
      <c r="A619" s="10"/>
      <c r="B619" s="10"/>
      <c r="C619" s="10"/>
      <c r="D619" s="10"/>
      <c r="E619" s="10"/>
    </row>
    <row r="620">
      <c r="A620" s="10"/>
      <c r="B620" s="10"/>
      <c r="C620" s="10"/>
      <c r="D620" s="10"/>
      <c r="E620" s="10"/>
    </row>
    <row r="621">
      <c r="A621" s="10"/>
      <c r="B621" s="10"/>
      <c r="C621" s="10"/>
      <c r="D621" s="10"/>
      <c r="E621" s="10"/>
    </row>
    <row r="622">
      <c r="A622" s="10"/>
      <c r="B622" s="10"/>
      <c r="C622" s="10"/>
      <c r="D622" s="10"/>
      <c r="E622" s="10"/>
    </row>
    <row r="623">
      <c r="A623" s="10"/>
      <c r="B623" s="10"/>
      <c r="C623" s="10"/>
      <c r="D623" s="10"/>
      <c r="E623" s="10"/>
    </row>
    <row r="624">
      <c r="A624" s="10"/>
      <c r="B624" s="10"/>
      <c r="C624" s="10"/>
      <c r="D624" s="10"/>
      <c r="E624" s="10"/>
    </row>
    <row r="625">
      <c r="A625" s="10"/>
      <c r="B625" s="10"/>
      <c r="C625" s="10"/>
      <c r="D625" s="10"/>
      <c r="E625" s="10"/>
    </row>
    <row r="626">
      <c r="A626" s="10"/>
      <c r="B626" s="10"/>
      <c r="C626" s="10"/>
      <c r="D626" s="10"/>
      <c r="E626" s="10"/>
    </row>
    <row r="627">
      <c r="A627" s="10"/>
      <c r="B627" s="10"/>
      <c r="C627" s="10"/>
      <c r="D627" s="10"/>
      <c r="E627" s="10"/>
    </row>
    <row r="628">
      <c r="A628" s="10"/>
      <c r="B628" s="10"/>
      <c r="C628" s="10"/>
      <c r="D628" s="10"/>
      <c r="E628" s="10"/>
    </row>
    <row r="629">
      <c r="A629" s="10"/>
      <c r="B629" s="10"/>
      <c r="C629" s="10"/>
      <c r="D629" s="10"/>
      <c r="E629" s="10"/>
    </row>
    <row r="630">
      <c r="A630" s="10"/>
      <c r="B630" s="10"/>
      <c r="C630" s="10"/>
      <c r="D630" s="10"/>
      <c r="E630" s="10"/>
    </row>
    <row r="631">
      <c r="A631" s="10"/>
      <c r="B631" s="10"/>
      <c r="C631" s="10"/>
      <c r="D631" s="10"/>
      <c r="E631" s="10"/>
    </row>
    <row r="632">
      <c r="A632" s="10"/>
      <c r="B632" s="10"/>
      <c r="C632" s="10"/>
      <c r="D632" s="10"/>
      <c r="E632" s="10"/>
    </row>
    <row r="633">
      <c r="A633" s="10"/>
      <c r="B633" s="10"/>
      <c r="C633" s="10"/>
      <c r="D633" s="10"/>
      <c r="E633" s="10"/>
    </row>
    <row r="634">
      <c r="A634" s="10"/>
      <c r="B634" s="10"/>
      <c r="C634" s="10"/>
      <c r="D634" s="10"/>
      <c r="E634" s="10"/>
    </row>
    <row r="635">
      <c r="A635" s="10"/>
      <c r="B635" s="10"/>
      <c r="C635" s="10"/>
      <c r="D635" s="10"/>
      <c r="E635" s="10"/>
    </row>
    <row r="636">
      <c r="A636" s="10"/>
      <c r="B636" s="10"/>
      <c r="C636" s="10"/>
      <c r="D636" s="10"/>
      <c r="E636" s="10"/>
    </row>
    <row r="637">
      <c r="A637" s="10"/>
      <c r="B637" s="10"/>
      <c r="C637" s="10"/>
      <c r="D637" s="10"/>
      <c r="E637" s="10"/>
    </row>
    <row r="638">
      <c r="A638" s="10"/>
      <c r="B638" s="10"/>
      <c r="C638" s="10"/>
      <c r="D638" s="10"/>
      <c r="E638" s="10"/>
    </row>
    <row r="639">
      <c r="A639" s="10"/>
      <c r="B639" s="10"/>
      <c r="C639" s="10"/>
      <c r="D639" s="10"/>
      <c r="E639" s="10"/>
    </row>
    <row r="640">
      <c r="A640" s="10"/>
      <c r="B640" s="10"/>
      <c r="C640" s="10"/>
      <c r="D640" s="10"/>
      <c r="E640" s="10"/>
    </row>
    <row r="641">
      <c r="A641" s="10"/>
      <c r="B641" s="10"/>
      <c r="C641" s="10"/>
      <c r="D641" s="10"/>
      <c r="E641" s="10"/>
    </row>
    <row r="642">
      <c r="A642" s="10"/>
      <c r="B642" s="10"/>
      <c r="C642" s="10"/>
      <c r="D642" s="10"/>
      <c r="E642" s="10"/>
    </row>
    <row r="643">
      <c r="A643" s="10"/>
      <c r="B643" s="10"/>
      <c r="C643" s="10"/>
      <c r="D643" s="10"/>
      <c r="E643" s="10"/>
    </row>
    <row r="644">
      <c r="A644" s="10"/>
      <c r="B644" s="10"/>
      <c r="C644" s="10"/>
      <c r="D644" s="10"/>
      <c r="E644" s="10"/>
    </row>
    <row r="645">
      <c r="A645" s="10"/>
      <c r="B645" s="10"/>
      <c r="C645" s="10"/>
      <c r="D645" s="10"/>
      <c r="E645" s="10"/>
    </row>
    <row r="646">
      <c r="A646" s="10"/>
      <c r="B646" s="10"/>
      <c r="C646" s="10"/>
      <c r="D646" s="10"/>
      <c r="E646" s="10"/>
    </row>
    <row r="647">
      <c r="A647" s="10"/>
      <c r="B647" s="10"/>
      <c r="C647" s="10"/>
      <c r="D647" s="10"/>
      <c r="E647" s="10"/>
    </row>
    <row r="648">
      <c r="A648" s="10"/>
      <c r="B648" s="10"/>
      <c r="C648" s="10"/>
      <c r="D648" s="10"/>
      <c r="E648" s="10"/>
    </row>
    <row r="649">
      <c r="A649" s="10"/>
      <c r="B649" s="10"/>
      <c r="C649" s="10"/>
      <c r="D649" s="10"/>
      <c r="E649" s="10"/>
    </row>
    <row r="650">
      <c r="A650" s="10"/>
      <c r="B650" s="10"/>
      <c r="C650" s="10"/>
      <c r="D650" s="10"/>
      <c r="E650" s="10"/>
    </row>
    <row r="651">
      <c r="A651" s="10"/>
      <c r="B651" s="10"/>
      <c r="C651" s="10"/>
      <c r="D651" s="10"/>
      <c r="E651" s="10"/>
    </row>
    <row r="652">
      <c r="A652" s="10"/>
      <c r="B652" s="10"/>
      <c r="C652" s="10"/>
      <c r="D652" s="10"/>
      <c r="E652" s="10"/>
    </row>
    <row r="653">
      <c r="A653" s="10"/>
      <c r="B653" s="10"/>
      <c r="C653" s="10"/>
      <c r="D653" s="10"/>
      <c r="E653" s="10"/>
    </row>
    <row r="654">
      <c r="A654" s="10"/>
      <c r="B654" s="10"/>
      <c r="C654" s="10"/>
      <c r="D654" s="10"/>
      <c r="E654" s="10"/>
    </row>
    <row r="655">
      <c r="A655" s="10"/>
      <c r="B655" s="10"/>
      <c r="C655" s="10"/>
      <c r="D655" s="10"/>
      <c r="E655" s="10"/>
    </row>
    <row r="656">
      <c r="A656" s="10"/>
      <c r="B656" s="10"/>
      <c r="C656" s="10"/>
      <c r="D656" s="10"/>
      <c r="E656" s="10"/>
    </row>
    <row r="657">
      <c r="A657" s="10"/>
      <c r="B657" s="10"/>
      <c r="C657" s="10"/>
      <c r="D657" s="10"/>
      <c r="E657" s="10"/>
    </row>
    <row r="658">
      <c r="A658" s="10"/>
      <c r="B658" s="10"/>
      <c r="C658" s="10"/>
      <c r="D658" s="10"/>
      <c r="E658" s="10"/>
    </row>
    <row r="659">
      <c r="A659" s="10"/>
      <c r="B659" s="10"/>
      <c r="C659" s="10"/>
      <c r="D659" s="10"/>
      <c r="E659" s="10"/>
    </row>
    <row r="660">
      <c r="A660" s="10"/>
      <c r="B660" s="10"/>
      <c r="C660" s="10"/>
      <c r="D660" s="10"/>
      <c r="E660" s="10"/>
    </row>
    <row r="661">
      <c r="A661" s="10"/>
      <c r="B661" s="10"/>
      <c r="C661" s="10"/>
      <c r="D661" s="10"/>
      <c r="E661" s="10"/>
    </row>
    <row r="662">
      <c r="A662" s="10"/>
      <c r="B662" s="10"/>
      <c r="C662" s="10"/>
      <c r="D662" s="10"/>
      <c r="E662" s="10"/>
    </row>
    <row r="663">
      <c r="A663" s="10"/>
      <c r="B663" s="10"/>
      <c r="C663" s="10"/>
      <c r="D663" s="10"/>
      <c r="E663" s="10"/>
    </row>
    <row r="664">
      <c r="A664" s="10"/>
      <c r="B664" s="10"/>
      <c r="C664" s="10"/>
      <c r="D664" s="10"/>
      <c r="E664" s="10"/>
    </row>
    <row r="665">
      <c r="A665" s="10"/>
      <c r="B665" s="10"/>
      <c r="C665" s="10"/>
      <c r="D665" s="10"/>
      <c r="E665" s="10"/>
    </row>
    <row r="666">
      <c r="A666" s="10"/>
      <c r="B666" s="10"/>
      <c r="C666" s="10"/>
      <c r="D666" s="10"/>
      <c r="E666" s="10"/>
    </row>
    <row r="667">
      <c r="A667" s="10"/>
      <c r="B667" s="10"/>
      <c r="C667" s="10"/>
      <c r="D667" s="10"/>
      <c r="E667" s="10"/>
    </row>
    <row r="668">
      <c r="A668" s="10"/>
      <c r="B668" s="10"/>
      <c r="C668" s="10"/>
      <c r="D668" s="10"/>
      <c r="E668" s="10"/>
    </row>
    <row r="669">
      <c r="A669" s="10"/>
      <c r="B669" s="10"/>
      <c r="C669" s="10"/>
      <c r="D669" s="10"/>
      <c r="E669" s="10"/>
    </row>
    <row r="670">
      <c r="A670" s="10"/>
      <c r="B670" s="10"/>
      <c r="C670" s="10"/>
      <c r="D670" s="10"/>
      <c r="E670" s="10"/>
    </row>
    <row r="671">
      <c r="A671" s="10"/>
      <c r="B671" s="10"/>
      <c r="C671" s="10"/>
      <c r="D671" s="10"/>
      <c r="E671" s="10"/>
    </row>
    <row r="672">
      <c r="A672" s="10"/>
      <c r="B672" s="10"/>
      <c r="C672" s="10"/>
      <c r="D672" s="10"/>
      <c r="E672" s="10"/>
    </row>
    <row r="673">
      <c r="A673" s="10"/>
      <c r="B673" s="10"/>
      <c r="C673" s="10"/>
      <c r="D673" s="10"/>
      <c r="E673" s="10"/>
    </row>
    <row r="674">
      <c r="A674" s="10"/>
      <c r="B674" s="10"/>
      <c r="C674" s="10"/>
      <c r="D674" s="10"/>
      <c r="E674" s="10"/>
    </row>
    <row r="675">
      <c r="A675" s="10"/>
      <c r="B675" s="10"/>
      <c r="C675" s="10"/>
      <c r="D675" s="10"/>
      <c r="E675" s="10"/>
    </row>
    <row r="676">
      <c r="A676" s="10"/>
      <c r="B676" s="10"/>
      <c r="C676" s="10"/>
      <c r="D676" s="10"/>
      <c r="E676" s="10"/>
    </row>
    <row r="677">
      <c r="A677" s="10"/>
      <c r="B677" s="10"/>
      <c r="C677" s="10"/>
      <c r="D677" s="10"/>
      <c r="E677" s="10"/>
    </row>
    <row r="678">
      <c r="A678" s="10"/>
      <c r="B678" s="10"/>
      <c r="C678" s="10"/>
      <c r="D678" s="10"/>
      <c r="E678" s="10"/>
    </row>
    <row r="679">
      <c r="A679" s="10"/>
      <c r="B679" s="10"/>
      <c r="C679" s="10"/>
      <c r="D679" s="10"/>
      <c r="E679" s="10"/>
    </row>
    <row r="680">
      <c r="A680" s="10"/>
      <c r="B680" s="10"/>
      <c r="C680" s="10"/>
      <c r="D680" s="10"/>
      <c r="E680" s="10"/>
    </row>
    <row r="681">
      <c r="A681" s="10"/>
      <c r="B681" s="10"/>
      <c r="C681" s="10"/>
      <c r="D681" s="10"/>
      <c r="E681" s="10"/>
    </row>
    <row r="682">
      <c r="A682" s="10"/>
      <c r="B682" s="10"/>
      <c r="C682" s="10"/>
      <c r="D682" s="10"/>
      <c r="E682" s="10"/>
    </row>
    <row r="683">
      <c r="A683" s="10"/>
      <c r="B683" s="10"/>
      <c r="C683" s="10"/>
      <c r="D683" s="10"/>
      <c r="E683" s="10"/>
    </row>
    <row r="684">
      <c r="A684" s="10"/>
      <c r="B684" s="10"/>
      <c r="C684" s="10"/>
      <c r="D684" s="10"/>
      <c r="E684" s="10"/>
    </row>
    <row r="685">
      <c r="A685" s="10"/>
      <c r="B685" s="10"/>
      <c r="C685" s="10"/>
      <c r="D685" s="10"/>
      <c r="E685" s="10"/>
    </row>
    <row r="686">
      <c r="A686" s="10"/>
      <c r="B686" s="10"/>
      <c r="C686" s="10"/>
      <c r="D686" s="10"/>
      <c r="E686" s="10"/>
    </row>
    <row r="687">
      <c r="A687" s="10"/>
      <c r="B687" s="10"/>
      <c r="C687" s="10"/>
      <c r="D687" s="10"/>
      <c r="E687" s="10"/>
    </row>
    <row r="688">
      <c r="A688" s="10"/>
      <c r="B688" s="10"/>
      <c r="C688" s="10"/>
      <c r="D688" s="10"/>
      <c r="E688" s="10"/>
    </row>
    <row r="689">
      <c r="A689" s="10"/>
      <c r="B689" s="10"/>
      <c r="C689" s="10"/>
      <c r="D689" s="10"/>
      <c r="E689" s="10"/>
    </row>
    <row r="690">
      <c r="A690" s="10"/>
      <c r="B690" s="10"/>
      <c r="C690" s="10"/>
      <c r="D690" s="10"/>
      <c r="E690" s="10"/>
    </row>
    <row r="691">
      <c r="A691" s="10"/>
      <c r="B691" s="10"/>
      <c r="C691" s="10"/>
      <c r="D691" s="10"/>
      <c r="E691" s="10"/>
    </row>
    <row r="692">
      <c r="A692" s="10"/>
      <c r="B692" s="10"/>
      <c r="C692" s="10"/>
      <c r="D692" s="10"/>
      <c r="E692" s="10"/>
    </row>
    <row r="693">
      <c r="A693" s="10"/>
      <c r="B693" s="10"/>
      <c r="C693" s="10"/>
      <c r="D693" s="10"/>
      <c r="E693" s="10"/>
    </row>
    <row r="694">
      <c r="A694" s="10"/>
      <c r="B694" s="10"/>
      <c r="C694" s="10"/>
      <c r="D694" s="10"/>
      <c r="E694" s="10"/>
    </row>
    <row r="695">
      <c r="A695" s="10"/>
      <c r="B695" s="10"/>
      <c r="C695" s="10"/>
      <c r="D695" s="10"/>
      <c r="E695" s="10"/>
    </row>
    <row r="696">
      <c r="A696" s="10"/>
      <c r="B696" s="10"/>
      <c r="C696" s="10"/>
      <c r="D696" s="10"/>
      <c r="E696" s="10"/>
    </row>
    <row r="697">
      <c r="A697" s="10"/>
      <c r="B697" s="10"/>
      <c r="C697" s="10"/>
      <c r="D697" s="10"/>
      <c r="E697" s="10"/>
    </row>
    <row r="698">
      <c r="A698" s="10"/>
      <c r="B698" s="10"/>
      <c r="C698" s="10"/>
      <c r="D698" s="10"/>
      <c r="E698" s="10"/>
    </row>
    <row r="699">
      <c r="A699" s="10"/>
      <c r="B699" s="10"/>
      <c r="C699" s="10"/>
      <c r="D699" s="10"/>
      <c r="E699" s="10"/>
    </row>
    <row r="700">
      <c r="A700" s="10"/>
      <c r="B700" s="10"/>
      <c r="C700" s="10"/>
      <c r="D700" s="10"/>
      <c r="E700" s="10"/>
    </row>
    <row r="701">
      <c r="A701" s="10"/>
      <c r="B701" s="10"/>
      <c r="C701" s="10"/>
      <c r="D701" s="10"/>
      <c r="E701" s="10"/>
    </row>
    <row r="702">
      <c r="A702" s="10"/>
      <c r="B702" s="10"/>
      <c r="C702" s="10"/>
      <c r="D702" s="10"/>
      <c r="E702" s="10"/>
    </row>
    <row r="703">
      <c r="A703" s="10"/>
      <c r="B703" s="10"/>
      <c r="C703" s="10"/>
      <c r="D703" s="10"/>
      <c r="E703" s="10"/>
    </row>
    <row r="704">
      <c r="A704" s="10"/>
      <c r="B704" s="10"/>
      <c r="C704" s="10"/>
      <c r="D704" s="10"/>
      <c r="E704" s="10"/>
    </row>
    <row r="705">
      <c r="A705" s="10"/>
      <c r="B705" s="10"/>
      <c r="C705" s="10"/>
      <c r="D705" s="10"/>
      <c r="E705" s="10"/>
    </row>
    <row r="706">
      <c r="A706" s="10"/>
      <c r="B706" s="10"/>
      <c r="C706" s="10"/>
      <c r="D706" s="10"/>
      <c r="E706" s="10"/>
    </row>
    <row r="707">
      <c r="A707" s="10"/>
      <c r="B707" s="10"/>
      <c r="C707" s="10"/>
      <c r="D707" s="10"/>
      <c r="E707" s="10"/>
    </row>
    <row r="708">
      <c r="A708" s="10"/>
      <c r="B708" s="10"/>
      <c r="C708" s="10"/>
      <c r="D708" s="10"/>
      <c r="E708" s="10"/>
    </row>
    <row r="709">
      <c r="A709" s="10"/>
      <c r="B709" s="10"/>
      <c r="C709" s="10"/>
      <c r="D709" s="10"/>
      <c r="E709" s="10"/>
    </row>
    <row r="710">
      <c r="A710" s="10"/>
      <c r="B710" s="10"/>
      <c r="C710" s="10"/>
      <c r="D710" s="10"/>
      <c r="E710" s="10"/>
    </row>
    <row r="711">
      <c r="A711" s="10"/>
      <c r="B711" s="10"/>
      <c r="C711" s="10"/>
      <c r="D711" s="10"/>
      <c r="E711" s="10"/>
    </row>
    <row r="712">
      <c r="A712" s="10"/>
      <c r="B712" s="10"/>
      <c r="C712" s="10"/>
      <c r="D712" s="10"/>
      <c r="E712" s="10"/>
    </row>
    <row r="713">
      <c r="A713" s="10"/>
      <c r="B713" s="10"/>
      <c r="C713" s="10"/>
      <c r="D713" s="10"/>
      <c r="E713" s="10"/>
    </row>
    <row r="714">
      <c r="A714" s="10"/>
      <c r="B714" s="10"/>
      <c r="C714" s="10"/>
      <c r="D714" s="10"/>
      <c r="E714" s="10"/>
    </row>
    <row r="715">
      <c r="A715" s="10"/>
      <c r="B715" s="10"/>
      <c r="C715" s="10"/>
      <c r="D715" s="10"/>
      <c r="E715" s="10"/>
    </row>
    <row r="716">
      <c r="A716" s="10"/>
      <c r="B716" s="10"/>
      <c r="C716" s="10"/>
      <c r="D716" s="10"/>
      <c r="E716" s="10"/>
    </row>
    <row r="717">
      <c r="A717" s="10"/>
      <c r="B717" s="10"/>
      <c r="C717" s="10"/>
      <c r="D717" s="10"/>
      <c r="E717" s="10"/>
    </row>
    <row r="718">
      <c r="A718" s="10"/>
      <c r="B718" s="10"/>
      <c r="C718" s="10"/>
      <c r="D718" s="10"/>
      <c r="E718" s="10"/>
    </row>
    <row r="719">
      <c r="A719" s="10"/>
      <c r="B719" s="10"/>
      <c r="C719" s="10"/>
      <c r="D719" s="10"/>
      <c r="E719" s="10"/>
    </row>
    <row r="720">
      <c r="A720" s="10"/>
      <c r="B720" s="10"/>
      <c r="C720" s="10"/>
      <c r="D720" s="10"/>
      <c r="E720" s="10"/>
    </row>
    <row r="721">
      <c r="A721" s="10"/>
      <c r="B721" s="10"/>
      <c r="C721" s="10"/>
      <c r="D721" s="10"/>
      <c r="E721" s="10"/>
    </row>
    <row r="722">
      <c r="A722" s="10"/>
      <c r="B722" s="10"/>
      <c r="C722" s="10"/>
      <c r="D722" s="10"/>
      <c r="E722" s="10"/>
    </row>
    <row r="723">
      <c r="A723" s="10"/>
      <c r="B723" s="10"/>
      <c r="C723" s="10"/>
      <c r="D723" s="10"/>
      <c r="E723" s="10"/>
    </row>
    <row r="724">
      <c r="A724" s="10"/>
      <c r="B724" s="10"/>
      <c r="C724" s="10"/>
      <c r="D724" s="10"/>
      <c r="E724" s="10"/>
    </row>
    <row r="725">
      <c r="A725" s="10"/>
      <c r="B725" s="10"/>
      <c r="C725" s="10"/>
      <c r="D725" s="10"/>
      <c r="E725" s="10"/>
    </row>
    <row r="726">
      <c r="A726" s="10"/>
      <c r="B726" s="10"/>
      <c r="C726" s="10"/>
      <c r="D726" s="10"/>
      <c r="E726" s="10"/>
    </row>
    <row r="727">
      <c r="A727" s="10"/>
      <c r="B727" s="10"/>
      <c r="C727" s="10"/>
      <c r="D727" s="10"/>
      <c r="E727" s="10"/>
    </row>
    <row r="728">
      <c r="A728" s="10"/>
      <c r="B728" s="10"/>
      <c r="C728" s="10"/>
      <c r="D728" s="10"/>
      <c r="E728" s="10"/>
    </row>
    <row r="729">
      <c r="A729" s="10"/>
      <c r="B729" s="10"/>
      <c r="C729" s="10"/>
      <c r="D729" s="10"/>
      <c r="E729" s="10"/>
    </row>
    <row r="730">
      <c r="A730" s="10"/>
      <c r="B730" s="10"/>
      <c r="C730" s="10"/>
      <c r="D730" s="10"/>
      <c r="E730" s="10"/>
    </row>
    <row r="731">
      <c r="A731" s="10"/>
      <c r="B731" s="10"/>
      <c r="C731" s="10"/>
      <c r="D731" s="10"/>
      <c r="E731" s="10"/>
    </row>
    <row r="732">
      <c r="A732" s="10"/>
      <c r="B732" s="10"/>
      <c r="C732" s="10"/>
      <c r="D732" s="10"/>
      <c r="E732" s="10"/>
    </row>
    <row r="733">
      <c r="A733" s="10"/>
      <c r="B733" s="10"/>
      <c r="C733" s="10"/>
      <c r="D733" s="10"/>
      <c r="E733" s="10"/>
    </row>
    <row r="734">
      <c r="A734" s="10"/>
      <c r="B734" s="10"/>
      <c r="C734" s="10"/>
      <c r="D734" s="10"/>
      <c r="E734" s="10"/>
    </row>
    <row r="735">
      <c r="A735" s="10"/>
      <c r="B735" s="10"/>
      <c r="C735" s="10"/>
      <c r="D735" s="10"/>
      <c r="E735" s="10"/>
    </row>
    <row r="736">
      <c r="A736" s="10"/>
      <c r="B736" s="10"/>
      <c r="C736" s="10"/>
      <c r="D736" s="10"/>
      <c r="E736" s="10"/>
    </row>
    <row r="737">
      <c r="A737" s="10"/>
      <c r="B737" s="10"/>
      <c r="C737" s="10"/>
      <c r="D737" s="10"/>
      <c r="E737" s="10"/>
    </row>
    <row r="738">
      <c r="A738" s="10"/>
      <c r="B738" s="10"/>
      <c r="C738" s="10"/>
      <c r="D738" s="10"/>
      <c r="E738" s="10"/>
    </row>
    <row r="739">
      <c r="A739" s="10"/>
      <c r="B739" s="10"/>
      <c r="C739" s="10"/>
      <c r="D739" s="10"/>
      <c r="E739" s="10"/>
    </row>
    <row r="740">
      <c r="A740" s="10"/>
      <c r="B740" s="10"/>
      <c r="C740" s="10"/>
      <c r="D740" s="10"/>
      <c r="E740" s="10"/>
    </row>
    <row r="741">
      <c r="A741" s="10"/>
      <c r="B741" s="10"/>
      <c r="C741" s="10"/>
      <c r="D741" s="10"/>
      <c r="E741" s="10"/>
    </row>
    <row r="742">
      <c r="A742" s="10"/>
      <c r="B742" s="10"/>
      <c r="C742" s="10"/>
      <c r="D742" s="10"/>
      <c r="E742" s="10"/>
    </row>
    <row r="743">
      <c r="A743" s="10"/>
      <c r="B743" s="10"/>
      <c r="C743" s="10"/>
      <c r="D743" s="10"/>
      <c r="E743" s="10"/>
    </row>
    <row r="744">
      <c r="A744" s="10"/>
      <c r="B744" s="10"/>
      <c r="C744" s="10"/>
      <c r="D744" s="10"/>
      <c r="E744" s="10"/>
    </row>
    <row r="745">
      <c r="A745" s="10"/>
      <c r="B745" s="10"/>
      <c r="C745" s="10"/>
      <c r="D745" s="10"/>
      <c r="E745" s="10"/>
    </row>
    <row r="746">
      <c r="A746" s="10"/>
      <c r="B746" s="10"/>
      <c r="C746" s="10"/>
      <c r="D746" s="10"/>
      <c r="E746" s="10"/>
    </row>
    <row r="747">
      <c r="A747" s="10"/>
      <c r="B747" s="10"/>
      <c r="C747" s="10"/>
      <c r="D747" s="10"/>
      <c r="E747" s="10"/>
    </row>
    <row r="748">
      <c r="A748" s="10"/>
      <c r="B748" s="10"/>
      <c r="C748" s="10"/>
      <c r="D748" s="10"/>
      <c r="E748" s="10"/>
    </row>
    <row r="749">
      <c r="A749" s="10"/>
      <c r="B749" s="10"/>
      <c r="C749" s="10"/>
      <c r="D749" s="10"/>
      <c r="E749" s="10"/>
    </row>
    <row r="750">
      <c r="A750" s="10"/>
      <c r="B750" s="10"/>
      <c r="C750" s="10"/>
      <c r="D750" s="10"/>
      <c r="E750" s="10"/>
    </row>
    <row r="751">
      <c r="A751" s="10"/>
      <c r="B751" s="10"/>
      <c r="C751" s="10"/>
      <c r="D751" s="10"/>
      <c r="E751" s="10"/>
    </row>
    <row r="752">
      <c r="A752" s="10"/>
      <c r="B752" s="10"/>
      <c r="C752" s="10"/>
      <c r="D752" s="10"/>
      <c r="E752" s="10"/>
    </row>
    <row r="753">
      <c r="A753" s="10"/>
      <c r="B753" s="10"/>
      <c r="C753" s="10"/>
      <c r="D753" s="10"/>
      <c r="E753" s="10"/>
    </row>
    <row r="754">
      <c r="A754" s="10"/>
      <c r="B754" s="10"/>
      <c r="C754" s="10"/>
      <c r="D754" s="10"/>
      <c r="E754" s="10"/>
    </row>
    <row r="755">
      <c r="A755" s="10"/>
      <c r="B755" s="10"/>
      <c r="C755" s="10"/>
      <c r="D755" s="10"/>
      <c r="E755" s="10"/>
    </row>
    <row r="756">
      <c r="A756" s="10"/>
      <c r="B756" s="10"/>
      <c r="C756" s="10"/>
      <c r="D756" s="10"/>
      <c r="E756" s="10"/>
    </row>
    <row r="757">
      <c r="A757" s="10"/>
      <c r="B757" s="10"/>
      <c r="C757" s="10"/>
      <c r="D757" s="10"/>
      <c r="E757" s="10"/>
    </row>
    <row r="758">
      <c r="A758" s="10"/>
      <c r="B758" s="10"/>
      <c r="C758" s="10"/>
      <c r="D758" s="10"/>
      <c r="E758" s="10"/>
    </row>
    <row r="759">
      <c r="A759" s="10"/>
      <c r="B759" s="10"/>
      <c r="C759" s="10"/>
      <c r="D759" s="10"/>
      <c r="E759" s="10"/>
    </row>
    <row r="760">
      <c r="A760" s="10"/>
      <c r="B760" s="10"/>
      <c r="C760" s="10"/>
      <c r="D760" s="10"/>
      <c r="E760" s="10"/>
    </row>
    <row r="761">
      <c r="A761" s="10"/>
      <c r="B761" s="10"/>
      <c r="C761" s="10"/>
      <c r="D761" s="10"/>
      <c r="E761" s="10"/>
    </row>
    <row r="762">
      <c r="A762" s="10"/>
      <c r="B762" s="10"/>
      <c r="C762" s="10"/>
      <c r="D762" s="10"/>
      <c r="E762" s="10"/>
    </row>
    <row r="763">
      <c r="A763" s="10"/>
      <c r="B763" s="10"/>
      <c r="C763" s="10"/>
      <c r="D763" s="10"/>
      <c r="E763" s="10"/>
    </row>
    <row r="764">
      <c r="A764" s="10"/>
      <c r="B764" s="10"/>
      <c r="C764" s="10"/>
      <c r="D764" s="10"/>
      <c r="E764" s="10"/>
    </row>
    <row r="765">
      <c r="A765" s="10"/>
      <c r="B765" s="10"/>
      <c r="C765" s="10"/>
      <c r="D765" s="10"/>
      <c r="E765" s="10"/>
    </row>
    <row r="766">
      <c r="A766" s="10"/>
      <c r="B766" s="10"/>
      <c r="C766" s="10"/>
      <c r="D766" s="10"/>
      <c r="E766" s="10"/>
    </row>
    <row r="767">
      <c r="A767" s="10"/>
      <c r="B767" s="10"/>
      <c r="C767" s="10"/>
      <c r="D767" s="10"/>
      <c r="E767" s="10"/>
    </row>
    <row r="768">
      <c r="A768" s="10"/>
      <c r="B768" s="10"/>
      <c r="C768" s="10"/>
      <c r="D768" s="10"/>
      <c r="E768" s="10"/>
    </row>
    <row r="769">
      <c r="A769" s="10"/>
      <c r="B769" s="10"/>
      <c r="C769" s="10"/>
      <c r="D769" s="10"/>
      <c r="E769" s="10"/>
    </row>
    <row r="770">
      <c r="A770" s="10"/>
      <c r="B770" s="10"/>
      <c r="C770" s="10"/>
      <c r="D770" s="10"/>
      <c r="E770" s="10"/>
    </row>
    <row r="771">
      <c r="A771" s="10"/>
      <c r="B771" s="10"/>
      <c r="C771" s="10"/>
      <c r="D771" s="10"/>
      <c r="E771" s="10"/>
    </row>
    <row r="772">
      <c r="A772" s="10"/>
      <c r="B772" s="10"/>
      <c r="C772" s="10"/>
      <c r="D772" s="10"/>
      <c r="E772" s="10"/>
    </row>
    <row r="773">
      <c r="A773" s="10"/>
      <c r="B773" s="10"/>
      <c r="C773" s="10"/>
      <c r="D773" s="10"/>
      <c r="E773" s="10"/>
    </row>
    <row r="774">
      <c r="A774" s="10"/>
      <c r="B774" s="10"/>
      <c r="C774" s="10"/>
      <c r="D774" s="10"/>
      <c r="E774" s="10"/>
    </row>
    <row r="775">
      <c r="A775" s="10"/>
      <c r="B775" s="10"/>
      <c r="C775" s="10"/>
      <c r="D775" s="10"/>
      <c r="E775" s="10"/>
    </row>
    <row r="776">
      <c r="A776" s="10"/>
      <c r="B776" s="10"/>
      <c r="C776" s="10"/>
      <c r="D776" s="10"/>
      <c r="E776" s="10"/>
    </row>
    <row r="777">
      <c r="A777" s="10"/>
      <c r="B777" s="10"/>
      <c r="C777" s="10"/>
      <c r="D777" s="10"/>
      <c r="E777" s="10"/>
    </row>
    <row r="778">
      <c r="A778" s="10"/>
      <c r="B778" s="10"/>
      <c r="C778" s="10"/>
      <c r="D778" s="10"/>
      <c r="E778" s="10"/>
    </row>
    <row r="779">
      <c r="A779" s="10"/>
      <c r="B779" s="10"/>
      <c r="C779" s="10"/>
      <c r="D779" s="10"/>
      <c r="E779" s="10"/>
    </row>
    <row r="780">
      <c r="A780" s="10"/>
      <c r="B780" s="10"/>
      <c r="C780" s="10"/>
      <c r="D780" s="10"/>
      <c r="E780" s="10"/>
    </row>
    <row r="781">
      <c r="A781" s="10"/>
      <c r="B781" s="10"/>
      <c r="C781" s="10"/>
      <c r="D781" s="10"/>
      <c r="E781" s="10"/>
    </row>
    <row r="782">
      <c r="A782" s="10"/>
      <c r="B782" s="10"/>
      <c r="C782" s="10"/>
      <c r="D782" s="10"/>
      <c r="E782" s="10"/>
    </row>
    <row r="783">
      <c r="A783" s="10"/>
      <c r="B783" s="10"/>
      <c r="C783" s="10"/>
      <c r="D783" s="10"/>
      <c r="E783" s="10"/>
    </row>
    <row r="784">
      <c r="A784" s="10"/>
      <c r="B784" s="10"/>
      <c r="C784" s="10"/>
      <c r="D784" s="10"/>
      <c r="E784" s="10"/>
    </row>
    <row r="785">
      <c r="A785" s="10"/>
      <c r="B785" s="10"/>
      <c r="C785" s="10"/>
      <c r="D785" s="10"/>
      <c r="E785" s="10"/>
    </row>
    <row r="786">
      <c r="A786" s="10"/>
      <c r="B786" s="10"/>
      <c r="C786" s="10"/>
      <c r="D786" s="10"/>
      <c r="E786" s="10"/>
    </row>
    <row r="787">
      <c r="A787" s="10"/>
      <c r="B787" s="10"/>
      <c r="C787" s="10"/>
      <c r="D787" s="10"/>
      <c r="E787" s="10"/>
    </row>
    <row r="788">
      <c r="A788" s="10"/>
      <c r="B788" s="10"/>
      <c r="C788" s="10"/>
      <c r="D788" s="10"/>
      <c r="E788" s="10"/>
    </row>
    <row r="789">
      <c r="A789" s="10"/>
      <c r="B789" s="10"/>
      <c r="C789" s="10"/>
      <c r="D789" s="10"/>
      <c r="E789" s="10"/>
    </row>
    <row r="790">
      <c r="A790" s="10"/>
      <c r="B790" s="10"/>
      <c r="C790" s="10"/>
      <c r="D790" s="10"/>
      <c r="E790" s="10"/>
    </row>
    <row r="791">
      <c r="A791" s="10"/>
      <c r="B791" s="10"/>
      <c r="C791" s="10"/>
      <c r="D791" s="10"/>
      <c r="E791" s="10"/>
    </row>
    <row r="792">
      <c r="A792" s="10"/>
      <c r="B792" s="10"/>
      <c r="C792" s="10"/>
      <c r="D792" s="10"/>
      <c r="E792" s="10"/>
    </row>
    <row r="793">
      <c r="A793" s="10"/>
      <c r="B793" s="10"/>
      <c r="C793" s="10"/>
      <c r="D793" s="10"/>
      <c r="E793" s="10"/>
    </row>
    <row r="794">
      <c r="A794" s="10"/>
      <c r="B794" s="10"/>
      <c r="C794" s="10"/>
      <c r="D794" s="10"/>
      <c r="E794" s="10"/>
    </row>
    <row r="795">
      <c r="A795" s="10"/>
      <c r="B795" s="10"/>
      <c r="C795" s="10"/>
      <c r="D795" s="10"/>
      <c r="E795" s="10"/>
    </row>
    <row r="796">
      <c r="A796" s="10"/>
      <c r="B796" s="10"/>
      <c r="C796" s="10"/>
      <c r="D796" s="10"/>
      <c r="E796" s="10"/>
    </row>
    <row r="797">
      <c r="A797" s="10"/>
      <c r="B797" s="10"/>
      <c r="C797" s="10"/>
      <c r="D797" s="10"/>
      <c r="E797" s="10"/>
    </row>
    <row r="798">
      <c r="A798" s="10"/>
      <c r="B798" s="10"/>
      <c r="C798" s="10"/>
      <c r="D798" s="10"/>
      <c r="E798" s="10"/>
    </row>
    <row r="799">
      <c r="A799" s="10"/>
      <c r="B799" s="10"/>
      <c r="C799" s="10"/>
      <c r="D799" s="10"/>
      <c r="E799" s="10"/>
    </row>
    <row r="800">
      <c r="A800" s="10"/>
      <c r="B800" s="10"/>
      <c r="C800" s="10"/>
      <c r="D800" s="10"/>
      <c r="E800" s="10"/>
    </row>
    <row r="801">
      <c r="A801" s="10"/>
      <c r="B801" s="10"/>
      <c r="C801" s="10"/>
      <c r="D801" s="10"/>
      <c r="E801" s="10"/>
    </row>
    <row r="802">
      <c r="A802" s="10"/>
      <c r="B802" s="10"/>
      <c r="C802" s="10"/>
      <c r="D802" s="10"/>
      <c r="E802" s="10"/>
    </row>
    <row r="803">
      <c r="A803" s="10"/>
      <c r="B803" s="10"/>
      <c r="C803" s="10"/>
      <c r="D803" s="10"/>
      <c r="E803" s="10"/>
    </row>
    <row r="804">
      <c r="A804" s="10"/>
      <c r="B804" s="10"/>
      <c r="C804" s="10"/>
      <c r="D804" s="10"/>
      <c r="E804" s="10"/>
    </row>
    <row r="805">
      <c r="A805" s="10"/>
      <c r="B805" s="10"/>
      <c r="C805" s="10"/>
      <c r="D805" s="10"/>
      <c r="E805" s="10"/>
    </row>
    <row r="806">
      <c r="A806" s="10"/>
      <c r="B806" s="10"/>
      <c r="C806" s="10"/>
      <c r="D806" s="10"/>
      <c r="E806" s="10"/>
    </row>
    <row r="807">
      <c r="A807" s="10"/>
      <c r="B807" s="10"/>
      <c r="C807" s="10"/>
      <c r="D807" s="10"/>
      <c r="E807" s="10"/>
    </row>
    <row r="808">
      <c r="A808" s="10"/>
      <c r="B808" s="10"/>
      <c r="C808" s="10"/>
      <c r="D808" s="10"/>
      <c r="E808" s="10"/>
    </row>
    <row r="809">
      <c r="A809" s="10"/>
      <c r="B809" s="10"/>
      <c r="C809" s="10"/>
      <c r="D809" s="10"/>
      <c r="E809" s="10"/>
    </row>
    <row r="810">
      <c r="A810" s="10"/>
      <c r="B810" s="10"/>
      <c r="C810" s="10"/>
      <c r="D810" s="10"/>
      <c r="E810" s="10"/>
    </row>
    <row r="811">
      <c r="A811" s="10"/>
      <c r="B811" s="10"/>
      <c r="C811" s="10"/>
      <c r="D811" s="10"/>
      <c r="E811" s="10"/>
    </row>
    <row r="812">
      <c r="A812" s="10"/>
      <c r="B812" s="10"/>
      <c r="C812" s="10"/>
      <c r="D812" s="10"/>
      <c r="E812" s="10"/>
    </row>
    <row r="813">
      <c r="A813" s="10"/>
      <c r="B813" s="10"/>
      <c r="C813" s="10"/>
      <c r="D813" s="10"/>
      <c r="E813" s="10"/>
    </row>
    <row r="814">
      <c r="A814" s="10"/>
      <c r="B814" s="10"/>
      <c r="C814" s="10"/>
      <c r="D814" s="10"/>
      <c r="E814" s="10"/>
    </row>
    <row r="815">
      <c r="A815" s="10"/>
      <c r="B815" s="10"/>
      <c r="C815" s="10"/>
      <c r="D815" s="10"/>
      <c r="E815" s="10"/>
    </row>
    <row r="816">
      <c r="A816" s="10"/>
      <c r="B816" s="10"/>
      <c r="C816" s="10"/>
      <c r="D816" s="10"/>
      <c r="E816" s="10"/>
    </row>
    <row r="817">
      <c r="A817" s="10"/>
      <c r="B817" s="10"/>
      <c r="C817" s="10"/>
      <c r="D817" s="10"/>
      <c r="E817" s="10"/>
    </row>
    <row r="818">
      <c r="A818" s="10"/>
      <c r="B818" s="10"/>
      <c r="C818" s="10"/>
      <c r="D818" s="10"/>
      <c r="E818" s="10"/>
    </row>
    <row r="819">
      <c r="A819" s="10"/>
      <c r="B819" s="10"/>
      <c r="C819" s="10"/>
      <c r="D819" s="10"/>
      <c r="E819" s="10"/>
    </row>
    <row r="820">
      <c r="A820" s="10"/>
      <c r="B820" s="10"/>
      <c r="C820" s="10"/>
      <c r="D820" s="10"/>
      <c r="E820" s="10"/>
    </row>
    <row r="821">
      <c r="A821" s="10"/>
      <c r="B821" s="10"/>
      <c r="C821" s="10"/>
      <c r="D821" s="10"/>
      <c r="E821" s="10"/>
    </row>
    <row r="822">
      <c r="A822" s="10"/>
      <c r="B822" s="10"/>
      <c r="C822" s="10"/>
      <c r="D822" s="10"/>
      <c r="E822" s="10"/>
    </row>
    <row r="823">
      <c r="A823" s="10"/>
      <c r="B823" s="10"/>
      <c r="C823" s="10"/>
      <c r="D823" s="10"/>
      <c r="E823" s="10"/>
    </row>
    <row r="824">
      <c r="A824" s="10"/>
      <c r="B824" s="10"/>
      <c r="C824" s="10"/>
      <c r="D824" s="10"/>
      <c r="E824" s="10"/>
    </row>
    <row r="825">
      <c r="A825" s="10"/>
      <c r="B825" s="10"/>
      <c r="C825" s="10"/>
      <c r="D825" s="10"/>
      <c r="E825" s="10"/>
    </row>
    <row r="826">
      <c r="A826" s="10"/>
      <c r="B826" s="10"/>
      <c r="C826" s="10"/>
      <c r="D826" s="10"/>
      <c r="E826" s="10"/>
    </row>
    <row r="827">
      <c r="A827" s="10"/>
      <c r="B827" s="10"/>
      <c r="C827" s="10"/>
      <c r="D827" s="10"/>
      <c r="E827" s="10"/>
    </row>
    <row r="828">
      <c r="A828" s="10"/>
      <c r="B828" s="10"/>
      <c r="C828" s="10"/>
      <c r="D828" s="10"/>
      <c r="E828" s="10"/>
    </row>
    <row r="829">
      <c r="A829" s="10"/>
      <c r="B829" s="10"/>
      <c r="C829" s="10"/>
      <c r="D829" s="10"/>
      <c r="E829" s="10"/>
    </row>
    <row r="830">
      <c r="A830" s="10"/>
      <c r="B830" s="10"/>
      <c r="C830" s="10"/>
      <c r="D830" s="10"/>
      <c r="E830" s="10"/>
    </row>
    <row r="831">
      <c r="A831" s="10"/>
      <c r="B831" s="10"/>
      <c r="C831" s="10"/>
      <c r="D831" s="10"/>
      <c r="E831" s="10"/>
    </row>
    <row r="832">
      <c r="A832" s="10"/>
      <c r="B832" s="10"/>
      <c r="C832" s="10"/>
      <c r="D832" s="10"/>
      <c r="E832" s="10"/>
    </row>
    <row r="833">
      <c r="A833" s="10"/>
      <c r="B833" s="10"/>
      <c r="C833" s="10"/>
      <c r="D833" s="10"/>
      <c r="E833" s="10"/>
    </row>
    <row r="834">
      <c r="A834" s="10"/>
      <c r="B834" s="10"/>
      <c r="C834" s="10"/>
      <c r="D834" s="10"/>
      <c r="E834" s="10"/>
    </row>
    <row r="835">
      <c r="A835" s="10"/>
      <c r="B835" s="10"/>
      <c r="C835" s="10"/>
      <c r="D835" s="10"/>
      <c r="E835" s="10"/>
    </row>
    <row r="836">
      <c r="A836" s="10"/>
      <c r="B836" s="10"/>
      <c r="C836" s="10"/>
      <c r="D836" s="10"/>
      <c r="E836" s="10"/>
    </row>
    <row r="837">
      <c r="A837" s="10"/>
      <c r="B837" s="10"/>
      <c r="C837" s="10"/>
      <c r="D837" s="10"/>
      <c r="E837" s="10"/>
    </row>
    <row r="838">
      <c r="A838" s="10"/>
      <c r="B838" s="10"/>
      <c r="C838" s="10"/>
      <c r="D838" s="10"/>
      <c r="E838" s="10"/>
    </row>
    <row r="839">
      <c r="A839" s="10"/>
      <c r="B839" s="10"/>
      <c r="C839" s="10"/>
      <c r="D839" s="10"/>
      <c r="E839" s="10"/>
    </row>
    <row r="840">
      <c r="A840" s="10"/>
      <c r="B840" s="10"/>
      <c r="C840" s="10"/>
      <c r="D840" s="10"/>
      <c r="E840" s="10"/>
    </row>
    <row r="841">
      <c r="A841" s="10"/>
      <c r="B841" s="10"/>
      <c r="C841" s="10"/>
      <c r="D841" s="10"/>
      <c r="E841" s="10"/>
    </row>
    <row r="842">
      <c r="A842" s="10"/>
      <c r="B842" s="10"/>
      <c r="C842" s="10"/>
      <c r="D842" s="10"/>
      <c r="E842" s="10"/>
    </row>
    <row r="843">
      <c r="A843" s="10"/>
      <c r="B843" s="10"/>
      <c r="C843" s="10"/>
      <c r="D843" s="10"/>
      <c r="E843" s="10"/>
    </row>
    <row r="844">
      <c r="A844" s="10"/>
      <c r="B844" s="10"/>
      <c r="C844" s="10"/>
      <c r="D844" s="10"/>
      <c r="E844" s="10"/>
    </row>
    <row r="845">
      <c r="A845" s="10"/>
      <c r="B845" s="10"/>
      <c r="C845" s="10"/>
      <c r="D845" s="10"/>
      <c r="E845" s="10"/>
    </row>
    <row r="846">
      <c r="A846" s="10"/>
      <c r="B846" s="10"/>
      <c r="C846" s="10"/>
      <c r="D846" s="10"/>
      <c r="E846" s="10"/>
    </row>
    <row r="847">
      <c r="A847" s="10"/>
      <c r="B847" s="10"/>
      <c r="C847" s="10"/>
      <c r="D847" s="10"/>
      <c r="E847" s="10"/>
    </row>
    <row r="848">
      <c r="A848" s="10"/>
      <c r="B848" s="10"/>
      <c r="C848" s="10"/>
      <c r="D848" s="10"/>
      <c r="E848" s="10"/>
    </row>
    <row r="849">
      <c r="A849" s="10"/>
      <c r="B849" s="10"/>
      <c r="C849" s="10"/>
      <c r="D849" s="10"/>
      <c r="E849" s="10"/>
    </row>
    <row r="850">
      <c r="A850" s="10"/>
      <c r="B850" s="10"/>
      <c r="C850" s="10"/>
      <c r="D850" s="10"/>
      <c r="E850" s="10"/>
    </row>
    <row r="851">
      <c r="A851" s="10"/>
      <c r="B851" s="10"/>
      <c r="C851" s="10"/>
      <c r="D851" s="10"/>
      <c r="E851" s="10"/>
    </row>
    <row r="852">
      <c r="A852" s="10"/>
      <c r="B852" s="10"/>
      <c r="C852" s="10"/>
      <c r="D852" s="10"/>
      <c r="E852" s="10"/>
    </row>
    <row r="853">
      <c r="A853" s="10"/>
      <c r="B853" s="10"/>
      <c r="C853" s="10"/>
      <c r="D853" s="10"/>
      <c r="E853" s="10"/>
    </row>
    <row r="854">
      <c r="A854" s="10"/>
      <c r="B854" s="10"/>
      <c r="C854" s="10"/>
      <c r="D854" s="10"/>
      <c r="E854" s="10"/>
    </row>
    <row r="855">
      <c r="A855" s="10"/>
      <c r="B855" s="10"/>
      <c r="C855" s="10"/>
      <c r="D855" s="10"/>
      <c r="E855" s="10"/>
    </row>
    <row r="856">
      <c r="A856" s="10"/>
      <c r="B856" s="10"/>
      <c r="C856" s="10"/>
      <c r="D856" s="10"/>
      <c r="E856" s="10"/>
    </row>
    <row r="857">
      <c r="A857" s="10"/>
      <c r="B857" s="10"/>
      <c r="C857" s="10"/>
      <c r="D857" s="10"/>
      <c r="E857" s="10"/>
    </row>
    <row r="858">
      <c r="A858" s="10"/>
      <c r="B858" s="10"/>
      <c r="C858" s="10"/>
      <c r="D858" s="10"/>
      <c r="E858" s="10"/>
    </row>
    <row r="859">
      <c r="A859" s="10"/>
      <c r="B859" s="10"/>
      <c r="C859" s="10"/>
      <c r="D859" s="10"/>
      <c r="E859" s="10"/>
    </row>
    <row r="860">
      <c r="A860" s="10"/>
      <c r="B860" s="10"/>
      <c r="C860" s="10"/>
      <c r="D860" s="10"/>
      <c r="E860" s="10"/>
    </row>
    <row r="861">
      <c r="A861" s="10"/>
      <c r="B861" s="10"/>
      <c r="C861" s="10"/>
      <c r="D861" s="10"/>
      <c r="E861" s="10"/>
    </row>
    <row r="862">
      <c r="A862" s="10"/>
      <c r="B862" s="10"/>
      <c r="C862" s="10"/>
      <c r="D862" s="10"/>
      <c r="E862" s="10"/>
    </row>
    <row r="863">
      <c r="A863" s="10"/>
      <c r="B863" s="10"/>
      <c r="C863" s="10"/>
      <c r="D863" s="10"/>
      <c r="E863" s="10"/>
    </row>
    <row r="864">
      <c r="A864" s="10"/>
      <c r="B864" s="10"/>
      <c r="C864" s="10"/>
      <c r="D864" s="10"/>
      <c r="E864" s="10"/>
    </row>
    <row r="865">
      <c r="A865" s="10"/>
      <c r="B865" s="10"/>
      <c r="C865" s="10"/>
      <c r="D865" s="10"/>
      <c r="E865" s="10"/>
    </row>
    <row r="866">
      <c r="A866" s="10"/>
      <c r="B866" s="10"/>
      <c r="C866" s="10"/>
      <c r="D866" s="10"/>
      <c r="E866" s="10"/>
    </row>
    <row r="867">
      <c r="A867" s="10"/>
      <c r="B867" s="10"/>
      <c r="C867" s="10"/>
      <c r="D867" s="10"/>
      <c r="E867" s="10"/>
    </row>
    <row r="868">
      <c r="A868" s="10"/>
      <c r="B868" s="10"/>
      <c r="C868" s="10"/>
      <c r="D868" s="10"/>
      <c r="E868" s="10"/>
    </row>
    <row r="869">
      <c r="A869" s="10"/>
      <c r="B869" s="10"/>
      <c r="C869" s="10"/>
      <c r="D869" s="10"/>
      <c r="E869" s="10"/>
    </row>
    <row r="870">
      <c r="A870" s="10"/>
      <c r="B870" s="10"/>
      <c r="C870" s="10"/>
      <c r="D870" s="10"/>
      <c r="E870" s="10"/>
    </row>
    <row r="871">
      <c r="A871" s="10"/>
      <c r="B871" s="10"/>
      <c r="C871" s="10"/>
      <c r="D871" s="10"/>
      <c r="E871" s="10"/>
    </row>
    <row r="872">
      <c r="A872" s="10"/>
      <c r="B872" s="10"/>
      <c r="C872" s="10"/>
      <c r="D872" s="10"/>
      <c r="E872" s="10"/>
    </row>
    <row r="873">
      <c r="A873" s="10"/>
      <c r="B873" s="10"/>
      <c r="C873" s="10"/>
      <c r="D873" s="10"/>
      <c r="E873" s="10"/>
    </row>
    <row r="874">
      <c r="A874" s="10"/>
      <c r="B874" s="10"/>
      <c r="C874" s="10"/>
      <c r="D874" s="10"/>
      <c r="E874" s="10"/>
    </row>
    <row r="875">
      <c r="A875" s="10"/>
      <c r="B875" s="10"/>
      <c r="C875" s="10"/>
      <c r="D875" s="10"/>
      <c r="E875" s="10"/>
    </row>
    <row r="876">
      <c r="A876" s="10"/>
      <c r="B876" s="10"/>
      <c r="C876" s="10"/>
      <c r="D876" s="10"/>
      <c r="E876" s="10"/>
    </row>
    <row r="877">
      <c r="A877" s="10"/>
      <c r="B877" s="10"/>
      <c r="C877" s="10"/>
      <c r="D877" s="10"/>
      <c r="E877" s="10"/>
    </row>
    <row r="878">
      <c r="A878" s="10"/>
      <c r="B878" s="10"/>
      <c r="C878" s="10"/>
      <c r="D878" s="10"/>
      <c r="E878" s="10"/>
    </row>
    <row r="879">
      <c r="A879" s="10"/>
      <c r="B879" s="10"/>
      <c r="C879" s="10"/>
      <c r="D879" s="10"/>
      <c r="E879" s="10"/>
    </row>
    <row r="880">
      <c r="A880" s="10"/>
      <c r="B880" s="10"/>
      <c r="C880" s="10"/>
      <c r="D880" s="10"/>
      <c r="E880" s="10"/>
    </row>
    <row r="881">
      <c r="A881" s="10"/>
      <c r="B881" s="10"/>
      <c r="C881" s="10"/>
      <c r="D881" s="10"/>
      <c r="E881" s="10"/>
    </row>
    <row r="882">
      <c r="A882" s="10"/>
      <c r="B882" s="10"/>
      <c r="C882" s="10"/>
      <c r="D882" s="10"/>
      <c r="E882" s="10"/>
    </row>
    <row r="883">
      <c r="A883" s="10"/>
      <c r="B883" s="10"/>
      <c r="C883" s="10"/>
      <c r="D883" s="10"/>
      <c r="E883" s="10"/>
    </row>
    <row r="884">
      <c r="A884" s="10"/>
      <c r="B884" s="10"/>
      <c r="C884" s="10"/>
      <c r="D884" s="10"/>
      <c r="E884" s="10"/>
    </row>
    <row r="885">
      <c r="A885" s="10"/>
      <c r="B885" s="10"/>
      <c r="C885" s="10"/>
      <c r="D885" s="10"/>
      <c r="E885" s="10"/>
    </row>
    <row r="886">
      <c r="A886" s="10"/>
      <c r="B886" s="10"/>
      <c r="C886" s="10"/>
      <c r="D886" s="10"/>
      <c r="E886" s="10"/>
    </row>
    <row r="887">
      <c r="A887" s="10"/>
      <c r="B887" s="10"/>
      <c r="C887" s="10"/>
      <c r="D887" s="10"/>
      <c r="E887" s="10"/>
    </row>
    <row r="888">
      <c r="A888" s="10"/>
      <c r="B888" s="10"/>
      <c r="C888" s="10"/>
      <c r="D888" s="10"/>
      <c r="E888" s="10"/>
    </row>
    <row r="889">
      <c r="A889" s="10"/>
      <c r="B889" s="10"/>
      <c r="C889" s="10"/>
      <c r="D889" s="10"/>
      <c r="E889" s="10"/>
    </row>
    <row r="890">
      <c r="A890" s="10"/>
      <c r="B890" s="10"/>
      <c r="C890" s="10"/>
      <c r="D890" s="10"/>
      <c r="E890" s="10"/>
    </row>
    <row r="891">
      <c r="A891" s="10"/>
      <c r="B891" s="10"/>
      <c r="C891" s="10"/>
      <c r="D891" s="10"/>
      <c r="E891" s="10"/>
    </row>
    <row r="892">
      <c r="A892" s="10"/>
      <c r="B892" s="10"/>
      <c r="C892" s="10"/>
      <c r="D892" s="10"/>
      <c r="E892" s="10"/>
    </row>
    <row r="893">
      <c r="A893" s="10"/>
      <c r="B893" s="10"/>
      <c r="C893" s="10"/>
      <c r="D893" s="10"/>
      <c r="E893" s="10"/>
    </row>
    <row r="894">
      <c r="A894" s="10"/>
      <c r="B894" s="10"/>
      <c r="C894" s="10"/>
      <c r="D894" s="10"/>
      <c r="E894" s="10"/>
    </row>
    <row r="895">
      <c r="A895" s="10"/>
      <c r="B895" s="10"/>
      <c r="C895" s="10"/>
      <c r="D895" s="10"/>
      <c r="E895" s="10"/>
    </row>
    <row r="896">
      <c r="A896" s="10"/>
      <c r="B896" s="10"/>
      <c r="C896" s="10"/>
      <c r="D896" s="10"/>
      <c r="E896" s="10"/>
    </row>
    <row r="897">
      <c r="A897" s="10"/>
      <c r="B897" s="10"/>
      <c r="C897" s="10"/>
      <c r="D897" s="10"/>
      <c r="E897" s="10"/>
    </row>
    <row r="898">
      <c r="A898" s="10"/>
      <c r="B898" s="10"/>
      <c r="C898" s="10"/>
      <c r="D898" s="10"/>
      <c r="E898" s="10"/>
    </row>
    <row r="899">
      <c r="A899" s="10"/>
      <c r="B899" s="10"/>
      <c r="C899" s="10"/>
      <c r="D899" s="10"/>
      <c r="E899" s="10"/>
    </row>
    <row r="900">
      <c r="A900" s="10"/>
      <c r="B900" s="10"/>
      <c r="C900" s="10"/>
      <c r="D900" s="10"/>
      <c r="E900" s="10"/>
    </row>
    <row r="901">
      <c r="A901" s="10"/>
      <c r="B901" s="10"/>
      <c r="C901" s="10"/>
      <c r="D901" s="10"/>
      <c r="E901" s="10"/>
    </row>
    <row r="902">
      <c r="A902" s="10"/>
      <c r="B902" s="10"/>
      <c r="C902" s="10"/>
      <c r="D902" s="10"/>
      <c r="E902" s="10"/>
    </row>
    <row r="903">
      <c r="A903" s="10"/>
      <c r="B903" s="10"/>
      <c r="C903" s="10"/>
      <c r="D903" s="10"/>
      <c r="E903" s="10"/>
    </row>
    <row r="904">
      <c r="A904" s="10"/>
      <c r="B904" s="10"/>
      <c r="C904" s="10"/>
      <c r="D904" s="10"/>
      <c r="E904" s="10"/>
    </row>
    <row r="905">
      <c r="A905" s="10"/>
      <c r="B905" s="10"/>
      <c r="C905" s="10"/>
      <c r="D905" s="10"/>
      <c r="E905" s="10"/>
    </row>
    <row r="906">
      <c r="A906" s="10"/>
      <c r="B906" s="10"/>
      <c r="C906" s="10"/>
      <c r="D906" s="10"/>
      <c r="E906" s="10"/>
    </row>
    <row r="907">
      <c r="A907" s="10"/>
      <c r="B907" s="10"/>
      <c r="C907" s="10"/>
      <c r="D907" s="10"/>
      <c r="E907" s="10"/>
    </row>
    <row r="908">
      <c r="A908" s="10"/>
      <c r="B908" s="10"/>
      <c r="C908" s="10"/>
      <c r="D908" s="10"/>
      <c r="E908" s="10"/>
    </row>
    <row r="909">
      <c r="A909" s="10"/>
      <c r="B909" s="10"/>
      <c r="C909" s="10"/>
      <c r="D909" s="10"/>
      <c r="E909" s="10"/>
    </row>
    <row r="910">
      <c r="A910" s="10"/>
      <c r="B910" s="10"/>
      <c r="C910" s="10"/>
      <c r="D910" s="10"/>
      <c r="E910" s="10"/>
    </row>
    <row r="911">
      <c r="A911" s="10"/>
      <c r="B911" s="10"/>
      <c r="C911" s="10"/>
      <c r="D911" s="10"/>
      <c r="E911" s="10"/>
    </row>
    <row r="912">
      <c r="A912" s="10"/>
      <c r="B912" s="10"/>
      <c r="C912" s="10"/>
      <c r="D912" s="10"/>
      <c r="E912" s="10"/>
    </row>
    <row r="913">
      <c r="A913" s="10"/>
      <c r="B913" s="10"/>
      <c r="C913" s="10"/>
      <c r="D913" s="10"/>
      <c r="E913" s="10"/>
    </row>
    <row r="914">
      <c r="A914" s="10"/>
      <c r="B914" s="10"/>
      <c r="C914" s="10"/>
      <c r="D914" s="10"/>
      <c r="E914" s="10"/>
    </row>
    <row r="915">
      <c r="A915" s="10"/>
      <c r="B915" s="10"/>
      <c r="C915" s="10"/>
      <c r="D915" s="10"/>
      <c r="E915" s="10"/>
    </row>
    <row r="916">
      <c r="A916" s="10"/>
      <c r="B916" s="10"/>
      <c r="C916" s="10"/>
      <c r="D916" s="10"/>
      <c r="E916" s="10"/>
    </row>
    <row r="917">
      <c r="A917" s="10"/>
      <c r="B917" s="10"/>
      <c r="C917" s="10"/>
      <c r="D917" s="10"/>
      <c r="E917" s="10"/>
    </row>
    <row r="918">
      <c r="A918" s="10"/>
      <c r="B918" s="10"/>
      <c r="C918" s="10"/>
      <c r="D918" s="10"/>
      <c r="E918" s="10"/>
    </row>
    <row r="919">
      <c r="A919" s="10"/>
      <c r="B919" s="10"/>
      <c r="C919" s="10"/>
      <c r="D919" s="10"/>
      <c r="E919" s="10"/>
    </row>
    <row r="920">
      <c r="A920" s="10"/>
      <c r="B920" s="10"/>
      <c r="C920" s="10"/>
      <c r="D920" s="10"/>
      <c r="E920" s="10"/>
    </row>
    <row r="921">
      <c r="A921" s="10"/>
      <c r="B921" s="10"/>
      <c r="C921" s="10"/>
      <c r="D921" s="10"/>
      <c r="E921" s="10"/>
    </row>
    <row r="922">
      <c r="A922" s="10"/>
      <c r="B922" s="10"/>
      <c r="C922" s="10"/>
      <c r="D922" s="10"/>
      <c r="E922" s="10"/>
    </row>
    <row r="923">
      <c r="A923" s="10"/>
      <c r="B923" s="10"/>
      <c r="C923" s="10"/>
      <c r="D923" s="10"/>
      <c r="E923" s="10"/>
    </row>
    <row r="924">
      <c r="A924" s="10"/>
      <c r="B924" s="10"/>
      <c r="C924" s="10"/>
      <c r="D924" s="10"/>
      <c r="E924" s="10"/>
    </row>
    <row r="925">
      <c r="A925" s="10"/>
      <c r="B925" s="10"/>
      <c r="C925" s="10"/>
      <c r="D925" s="10"/>
      <c r="E925" s="10"/>
    </row>
    <row r="926">
      <c r="A926" s="10"/>
      <c r="B926" s="10"/>
      <c r="C926" s="10"/>
      <c r="D926" s="10"/>
      <c r="E926" s="10"/>
    </row>
    <row r="927">
      <c r="A927" s="10"/>
      <c r="B927" s="10"/>
      <c r="C927" s="10"/>
      <c r="D927" s="10"/>
      <c r="E927" s="10"/>
    </row>
    <row r="928">
      <c r="A928" s="10"/>
      <c r="B928" s="10"/>
      <c r="C928" s="10"/>
      <c r="D928" s="10"/>
      <c r="E928" s="10"/>
    </row>
    <row r="929">
      <c r="A929" s="10"/>
      <c r="B929" s="10"/>
      <c r="C929" s="10"/>
      <c r="D929" s="10"/>
      <c r="E929" s="10"/>
    </row>
    <row r="930">
      <c r="A930" s="10"/>
      <c r="B930" s="10"/>
      <c r="C930" s="10"/>
      <c r="D930" s="10"/>
      <c r="E930" s="10"/>
    </row>
    <row r="931">
      <c r="A931" s="10"/>
      <c r="B931" s="10"/>
      <c r="C931" s="10"/>
      <c r="D931" s="10"/>
      <c r="E931" s="10"/>
    </row>
    <row r="932">
      <c r="A932" s="10"/>
      <c r="B932" s="10"/>
      <c r="C932" s="10"/>
      <c r="D932" s="10"/>
      <c r="E932" s="10"/>
    </row>
    <row r="933">
      <c r="A933" s="10"/>
      <c r="B933" s="10"/>
      <c r="C933" s="10"/>
      <c r="D933" s="10"/>
      <c r="E933" s="10"/>
    </row>
    <row r="934">
      <c r="A934" s="10"/>
      <c r="B934" s="10"/>
      <c r="C934" s="10"/>
      <c r="D934" s="10"/>
      <c r="E934" s="10"/>
    </row>
    <row r="935">
      <c r="A935" s="10"/>
      <c r="B935" s="10"/>
      <c r="C935" s="10"/>
      <c r="D935" s="10"/>
      <c r="E935" s="10"/>
    </row>
    <row r="936">
      <c r="A936" s="10"/>
      <c r="B936" s="10"/>
      <c r="C936" s="10"/>
      <c r="D936" s="10"/>
      <c r="E936" s="10"/>
    </row>
    <row r="937">
      <c r="A937" s="10"/>
      <c r="B937" s="10"/>
      <c r="C937" s="10"/>
      <c r="D937" s="10"/>
      <c r="E937" s="10"/>
    </row>
    <row r="938">
      <c r="A938" s="10"/>
      <c r="B938" s="10"/>
      <c r="C938" s="10"/>
      <c r="D938" s="10"/>
      <c r="E938" s="10"/>
    </row>
    <row r="939">
      <c r="A939" s="10"/>
      <c r="B939" s="10"/>
      <c r="C939" s="10"/>
      <c r="D939" s="10"/>
      <c r="E939" s="10"/>
    </row>
    <row r="940">
      <c r="A940" s="10"/>
      <c r="B940" s="10"/>
      <c r="C940" s="10"/>
      <c r="D940" s="10"/>
      <c r="E940" s="10"/>
    </row>
    <row r="941">
      <c r="A941" s="10"/>
      <c r="B941" s="10"/>
      <c r="C941" s="10"/>
      <c r="D941" s="10"/>
      <c r="E941" s="10"/>
    </row>
    <row r="942">
      <c r="A942" s="10"/>
      <c r="B942" s="10"/>
      <c r="C942" s="10"/>
      <c r="D942" s="10"/>
      <c r="E942" s="10"/>
    </row>
    <row r="943">
      <c r="A943" s="10"/>
      <c r="B943" s="10"/>
      <c r="C943" s="10"/>
      <c r="D943" s="10"/>
      <c r="E943" s="10"/>
    </row>
    <row r="944">
      <c r="A944" s="10"/>
      <c r="B944" s="10"/>
      <c r="C944" s="10"/>
      <c r="D944" s="10"/>
      <c r="E944" s="10"/>
    </row>
    <row r="945">
      <c r="A945" s="10"/>
      <c r="B945" s="10"/>
      <c r="C945" s="10"/>
      <c r="D945" s="10"/>
      <c r="E945" s="10"/>
    </row>
    <row r="946">
      <c r="A946" s="10"/>
      <c r="B946" s="10"/>
      <c r="C946" s="10"/>
      <c r="D946" s="10"/>
      <c r="E946" s="10"/>
    </row>
    <row r="947">
      <c r="A947" s="10"/>
      <c r="B947" s="10"/>
      <c r="C947" s="10"/>
      <c r="D947" s="10"/>
      <c r="E947" s="10"/>
    </row>
    <row r="948">
      <c r="A948" s="10"/>
      <c r="B948" s="10"/>
      <c r="C948" s="10"/>
      <c r="D948" s="10"/>
      <c r="E948" s="10"/>
    </row>
    <row r="949">
      <c r="A949" s="10"/>
      <c r="B949" s="10"/>
      <c r="C949" s="10"/>
      <c r="D949" s="10"/>
      <c r="E949" s="10"/>
    </row>
    <row r="950">
      <c r="A950" s="10"/>
      <c r="B950" s="10"/>
      <c r="C950" s="10"/>
      <c r="D950" s="10"/>
      <c r="E950" s="10"/>
    </row>
    <row r="951">
      <c r="A951" s="10"/>
      <c r="B951" s="10"/>
      <c r="C951" s="10"/>
      <c r="D951" s="10"/>
      <c r="E951" s="10"/>
    </row>
    <row r="952">
      <c r="A952" s="10"/>
      <c r="B952" s="10"/>
      <c r="C952" s="10"/>
      <c r="D952" s="10"/>
      <c r="E952" s="10"/>
    </row>
    <row r="953">
      <c r="A953" s="10"/>
      <c r="B953" s="10"/>
      <c r="C953" s="10"/>
      <c r="D953" s="10"/>
      <c r="E953" s="10"/>
    </row>
    <row r="954">
      <c r="A954" s="10"/>
      <c r="B954" s="10"/>
      <c r="C954" s="10"/>
      <c r="D954" s="10"/>
      <c r="E954" s="10"/>
    </row>
    <row r="955">
      <c r="A955" s="10"/>
      <c r="B955" s="10"/>
      <c r="C955" s="10"/>
      <c r="D955" s="10"/>
      <c r="E955" s="10"/>
    </row>
    <row r="956">
      <c r="A956" s="10"/>
      <c r="B956" s="10"/>
      <c r="C956" s="10"/>
      <c r="D956" s="10"/>
      <c r="E956" s="10"/>
    </row>
    <row r="957">
      <c r="A957" s="10"/>
      <c r="B957" s="10"/>
      <c r="C957" s="10"/>
      <c r="D957" s="10"/>
      <c r="E957" s="10"/>
    </row>
    <row r="958">
      <c r="A958" s="10"/>
      <c r="B958" s="10"/>
      <c r="C958" s="10"/>
      <c r="D958" s="10"/>
      <c r="E958" s="10"/>
    </row>
    <row r="959">
      <c r="A959" s="10"/>
      <c r="B959" s="10"/>
      <c r="C959" s="10"/>
      <c r="D959" s="10"/>
      <c r="E959" s="10"/>
    </row>
    <row r="960">
      <c r="A960" s="10"/>
      <c r="B960" s="10"/>
      <c r="C960" s="10"/>
      <c r="D960" s="10"/>
      <c r="E960" s="10"/>
    </row>
    <row r="961">
      <c r="A961" s="10"/>
      <c r="B961" s="10"/>
      <c r="C961" s="10"/>
      <c r="D961" s="10"/>
      <c r="E961" s="10"/>
    </row>
    <row r="962">
      <c r="A962" s="10"/>
      <c r="B962" s="10"/>
      <c r="C962" s="10"/>
      <c r="D962" s="10"/>
      <c r="E962" s="10"/>
    </row>
    <row r="963">
      <c r="A963" s="10"/>
      <c r="B963" s="10"/>
      <c r="C963" s="10"/>
      <c r="D963" s="10"/>
      <c r="E963" s="10"/>
    </row>
    <row r="964">
      <c r="A964" s="10"/>
      <c r="B964" s="10"/>
      <c r="C964" s="10"/>
      <c r="D964" s="10"/>
      <c r="E964" s="10"/>
    </row>
    <row r="965">
      <c r="A965" s="10"/>
      <c r="B965" s="10"/>
      <c r="C965" s="10"/>
      <c r="D965" s="10"/>
      <c r="E965" s="10"/>
    </row>
    <row r="966">
      <c r="A966" s="10"/>
      <c r="B966" s="10"/>
      <c r="C966" s="10"/>
      <c r="D966" s="10"/>
      <c r="E966" s="10"/>
    </row>
    <row r="967">
      <c r="A967" s="10"/>
      <c r="B967" s="10"/>
      <c r="C967" s="10"/>
      <c r="D967" s="10"/>
      <c r="E967" s="10"/>
    </row>
    <row r="968">
      <c r="A968" s="10"/>
      <c r="B968" s="10"/>
      <c r="C968" s="10"/>
      <c r="D968" s="10"/>
      <c r="E968" s="10"/>
    </row>
    <row r="969">
      <c r="A969" s="10"/>
      <c r="B969" s="10"/>
      <c r="C969" s="10"/>
      <c r="D969" s="10"/>
      <c r="E969" s="10"/>
    </row>
    <row r="970">
      <c r="A970" s="10"/>
      <c r="B970" s="10"/>
      <c r="C970" s="10"/>
      <c r="D970" s="10"/>
      <c r="E970" s="10"/>
    </row>
    <row r="971">
      <c r="A971" s="10"/>
      <c r="B971" s="10"/>
      <c r="C971" s="10"/>
      <c r="D971" s="10"/>
      <c r="E971" s="10"/>
    </row>
    <row r="972">
      <c r="A972" s="10"/>
      <c r="B972" s="10"/>
      <c r="C972" s="10"/>
      <c r="D972" s="10"/>
      <c r="E972" s="10"/>
    </row>
    <row r="973">
      <c r="A973" s="10"/>
      <c r="B973" s="10"/>
      <c r="C973" s="10"/>
      <c r="D973" s="10"/>
      <c r="E973" s="10"/>
    </row>
    <row r="974">
      <c r="A974" s="10"/>
      <c r="B974" s="10"/>
      <c r="C974" s="10"/>
      <c r="D974" s="10"/>
      <c r="E974" s="10"/>
    </row>
    <row r="975">
      <c r="A975" s="10"/>
      <c r="B975" s="10"/>
      <c r="C975" s="10"/>
      <c r="D975" s="10"/>
      <c r="E975" s="10"/>
    </row>
    <row r="976">
      <c r="A976" s="10"/>
      <c r="B976" s="10"/>
      <c r="C976" s="10"/>
      <c r="D976" s="10"/>
      <c r="E976" s="10"/>
    </row>
    <row r="977">
      <c r="A977" s="10"/>
      <c r="B977" s="10"/>
      <c r="C977" s="10"/>
      <c r="D977" s="10"/>
      <c r="E977" s="10"/>
    </row>
    <row r="978">
      <c r="A978" s="10"/>
      <c r="B978" s="10"/>
      <c r="C978" s="10"/>
      <c r="D978" s="10"/>
      <c r="E978" s="10"/>
    </row>
    <row r="979">
      <c r="A979" s="10"/>
      <c r="B979" s="10"/>
      <c r="C979" s="10"/>
      <c r="D979" s="10"/>
      <c r="E979" s="10"/>
    </row>
    <row r="980">
      <c r="A980" s="10"/>
      <c r="B980" s="10"/>
      <c r="C980" s="10"/>
      <c r="D980" s="10"/>
      <c r="E980" s="10"/>
    </row>
    <row r="981">
      <c r="A981" s="10"/>
      <c r="B981" s="10"/>
      <c r="C981" s="10"/>
      <c r="D981" s="10"/>
      <c r="E981" s="10"/>
    </row>
    <row r="982">
      <c r="A982" s="10"/>
      <c r="B982" s="10"/>
      <c r="C982" s="10"/>
      <c r="D982" s="10"/>
      <c r="E982" s="10"/>
    </row>
    <row r="983">
      <c r="A983" s="10"/>
      <c r="B983" s="10"/>
      <c r="C983" s="10"/>
      <c r="D983" s="10"/>
      <c r="E983" s="10"/>
    </row>
    <row r="984">
      <c r="A984" s="10"/>
      <c r="B984" s="10"/>
      <c r="C984" s="10"/>
      <c r="D984" s="10"/>
      <c r="E984" s="10"/>
    </row>
    <row r="985">
      <c r="A985" s="10"/>
      <c r="B985" s="10"/>
      <c r="C985" s="10"/>
      <c r="D985" s="10"/>
      <c r="E985" s="10"/>
    </row>
    <row r="986">
      <c r="A986" s="10"/>
      <c r="B986" s="10"/>
      <c r="C986" s="10"/>
      <c r="D986" s="10"/>
      <c r="E986" s="10"/>
    </row>
    <row r="987">
      <c r="A987" s="10"/>
      <c r="B987" s="10"/>
      <c r="C987" s="10"/>
      <c r="D987" s="10"/>
      <c r="E987" s="10"/>
    </row>
    <row r="988">
      <c r="A988" s="10"/>
      <c r="B988" s="10"/>
      <c r="C988" s="10"/>
      <c r="D988" s="10"/>
      <c r="E988" s="10"/>
    </row>
    <row r="989">
      <c r="A989" s="10"/>
      <c r="B989" s="10"/>
      <c r="C989" s="10"/>
      <c r="D989" s="10"/>
      <c r="E989" s="10"/>
    </row>
    <row r="990">
      <c r="A990" s="10"/>
      <c r="B990" s="10"/>
      <c r="C990" s="10"/>
      <c r="D990" s="10"/>
      <c r="E990" s="10"/>
    </row>
    <row r="991">
      <c r="A991" s="10"/>
      <c r="B991" s="10"/>
      <c r="C991" s="10"/>
      <c r="D991" s="10"/>
      <c r="E991" s="10"/>
    </row>
    <row r="992">
      <c r="A992" s="10"/>
      <c r="B992" s="10"/>
      <c r="C992" s="10"/>
      <c r="D992" s="10"/>
      <c r="E992" s="10"/>
    </row>
    <row r="993">
      <c r="A993" s="10"/>
      <c r="B993" s="10"/>
      <c r="C993" s="10"/>
      <c r="D993" s="10"/>
      <c r="E993" s="10"/>
    </row>
    <row r="994">
      <c r="A994" s="10"/>
      <c r="B994" s="10"/>
      <c r="C994" s="10"/>
      <c r="D994" s="10"/>
      <c r="E994" s="10"/>
    </row>
    <row r="995">
      <c r="A995" s="10"/>
      <c r="B995" s="10"/>
      <c r="C995" s="10"/>
      <c r="D995" s="10"/>
      <c r="E995" s="10"/>
    </row>
    <row r="996">
      <c r="A996" s="10"/>
      <c r="B996" s="10"/>
      <c r="C996" s="10"/>
      <c r="D996" s="10"/>
      <c r="E996" s="10"/>
    </row>
    <row r="997">
      <c r="A997" s="10"/>
      <c r="B997" s="10"/>
      <c r="C997" s="10"/>
      <c r="D997" s="10"/>
      <c r="E997" s="10"/>
    </row>
    <row r="998">
      <c r="A998" s="10"/>
      <c r="B998" s="10"/>
      <c r="C998" s="10"/>
      <c r="D998" s="10"/>
      <c r="E998" s="10"/>
    </row>
    <row r="999">
      <c r="A999" s="10"/>
      <c r="B999" s="10"/>
      <c r="C999" s="10"/>
      <c r="D999" s="10"/>
      <c r="E999" s="10"/>
    </row>
    <row r="1000">
      <c r="A1000" s="10"/>
      <c r="B1000" s="10"/>
      <c r="C1000" s="10"/>
      <c r="D1000" s="10"/>
      <c r="E1000" s="10"/>
    </row>
    <row r="1001">
      <c r="A1001" s="10"/>
      <c r="B1001" s="10"/>
      <c r="C1001" s="10"/>
      <c r="D1001" s="10"/>
      <c r="E1001" s="10"/>
    </row>
  </sheetData>
  <drawing r:id="rId1"/>
</worksheet>
</file>