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e/Dropbox/Dokumente/Promotion/PROJECTS/UC2-GIT/DOCUMENTS/"/>
    </mc:Choice>
  </mc:AlternateContent>
  <xr:revisionPtr revIDLastSave="0" documentId="13_ncr:1_{8A35F64D-FD5F-7C4A-B218-03544A3DF2F9}" xr6:coauthVersionLast="33" xr6:coauthVersionMax="33" xr10:uidLastSave="{00000000-0000-0000-0000-000000000000}"/>
  <bookViews>
    <workbookView xWindow="780" yWindow="460" windowWidth="25860" windowHeight="17540" tabRatio="500" xr2:uid="{00000000-000D-0000-FFFF-FFFF00000000}"/>
  </bookViews>
  <sheets>
    <sheet name="Sheet1" sheetId="1" r:id="rId1"/>
  </sheets>
  <calcPr calcId="179017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37" i="1" l="1"/>
  <c r="G36" i="1"/>
  <c r="G40" i="1"/>
  <c r="G17" i="1"/>
  <c r="G18" i="1"/>
  <c r="G19" i="1"/>
  <c r="G29" i="1" s="1"/>
  <c r="G20" i="1"/>
  <c r="G21" i="1"/>
  <c r="G22" i="1"/>
  <c r="G23" i="1"/>
  <c r="G24" i="1"/>
  <c r="G25" i="1"/>
  <c r="G26" i="1"/>
  <c r="G27" i="1"/>
  <c r="G9" i="1"/>
  <c r="G13" i="1"/>
  <c r="G5" i="1"/>
  <c r="G6" i="1"/>
  <c r="G7" i="1"/>
  <c r="G8" i="1"/>
  <c r="G16" i="1"/>
  <c r="G38" i="1"/>
  <c r="G35" i="1"/>
  <c r="G48" i="1" l="1"/>
  <c r="G44" i="1"/>
  <c r="G43" i="1" l="1"/>
  <c r="G32" i="1"/>
  <c r="G45" i="1"/>
  <c r="G33" i="1"/>
  <c r="G4" i="1"/>
  <c r="G10" i="1" s="1"/>
  <c r="G46" i="1" l="1"/>
</calcChain>
</file>

<file path=xl/sharedStrings.xml><?xml version="1.0" encoding="utf-8"?>
<sst xmlns="http://schemas.openxmlformats.org/spreadsheetml/2006/main" count="140" uniqueCount="133">
  <si>
    <t>details1</t>
  </si>
  <si>
    <t>details2</t>
  </si>
  <si>
    <t>details3</t>
  </si>
  <si>
    <t>quantity</t>
  </si>
  <si>
    <t>Power supply</t>
  </si>
  <si>
    <t>5A</t>
  </si>
  <si>
    <t>2.1mm pin</t>
  </si>
  <si>
    <t>https://www.reichelt.de/Power-Supplies-Fixed-Voltage/MW-GST60A12/3/index.html?&amp;ACTION=3&amp;LA=2&amp;ARTICLE=169684&amp;GROUPID=4950&amp;artnr=MW+GST60A12</t>
  </si>
  <si>
    <t>Flat ribbon cable</t>
  </si>
  <si>
    <t xml:space="preserve">10pin </t>
  </si>
  <si>
    <t>3m colored</t>
  </si>
  <si>
    <t>AWG-28</t>
  </si>
  <si>
    <t>https://www.reichelt.de/Flachbandkabel/AWG-28-10F-3M/3/index.html?ACTION=3&amp;GROUPID=3328&amp;ARTICLE=47668&amp;OFFSET=16&amp;SID=12V0KkLawQATQAAHaiTrQ76eddfec27d96e4abaa567a74d209b7b&amp;LANGUAGE=EN</t>
  </si>
  <si>
    <t>Raspberry pi 3</t>
  </si>
  <si>
    <t>Pi 2 will also work</t>
  </si>
  <si>
    <t>http://www.reichelt.de/RASPBERRY-PI-3/3/index.html?&amp;ACTION=3&amp;LA=446&amp;ARTICLE=164977&amp;artnr=RASPBERRY+PI+3&amp;SEARCH=raspberry+pi3</t>
  </si>
  <si>
    <t>PiCamera</t>
  </si>
  <si>
    <t>V1 or V2 work</t>
  </si>
  <si>
    <t>better if it already has the lens</t>
  </si>
  <si>
    <t>http://www.waveshare.com/product/RPi-Camera-B.htm</t>
  </si>
  <si>
    <t>USB cable</t>
  </si>
  <si>
    <t>Screws</t>
  </si>
  <si>
    <t>M3</t>
  </si>
  <si>
    <t>Head cap</t>
  </si>
  <si>
    <t>Arduino Nano</t>
  </si>
  <si>
    <t>Atmega328</t>
  </si>
  <si>
    <t>A to mini B</t>
  </si>
  <si>
    <t>0.3m</t>
  </si>
  <si>
    <t>http://www.reichelt.de/USB-Cables/DELOCK-83178/3/index.html?&amp;ACTION=3&amp;LA=2&amp;ARTICLE=163118&amp;GROUPID=6099&amp;artnr=DELOCK+83178</t>
  </si>
  <si>
    <t>Resistor</t>
  </si>
  <si>
    <t>Transisitor (BC368)</t>
  </si>
  <si>
    <t>20V</t>
  </si>
  <si>
    <t>1A</t>
  </si>
  <si>
    <t>0.8W</t>
  </si>
  <si>
    <t>https://www.reichelt.de/BC-Transistors/BC-368/3/index.html?&amp;ACTION=3&amp;LA=5700&amp;ARTICLE=4992&amp;GROUPID=7206&amp;artnr=BC+368</t>
  </si>
  <si>
    <t>https://www.reichelt.de/Screw-terminals/AKL-059-03/3/index.html?&amp;ACTION=3&amp;LA=2&amp;ARTICLE=36599&amp;GROUPID=7246&amp;artnr=AKL+059-03</t>
  </si>
  <si>
    <t>3.9V</t>
  </si>
  <si>
    <t>350mA</t>
  </si>
  <si>
    <t>130mW</t>
  </si>
  <si>
    <t>Reflective collimator</t>
  </si>
  <si>
    <t xml:space="preserve">6° </t>
  </si>
  <si>
    <t>17.5mm</t>
  </si>
  <si>
    <t>CLP17CR</t>
  </si>
  <si>
    <t>http://www.roithner-laser.com/led_highoptic.html</t>
  </si>
  <si>
    <t>Excitation filter</t>
  </si>
  <si>
    <t>Roscolux #381</t>
  </si>
  <si>
    <t>https://www.rosco.com/uk/german/filters/roscolux.cfm</t>
  </si>
  <si>
    <t>Emission filter</t>
  </si>
  <si>
    <t>Roscolux #12</t>
  </si>
  <si>
    <t>Raspberry pi and cables</t>
  </si>
  <si>
    <t>Arduino and cable</t>
  </si>
  <si>
    <t>Can sometimes be sourced slightly cheaper from alternative suppliers</t>
  </si>
  <si>
    <t>helpful to focus the light, but not essential</t>
  </si>
  <si>
    <t>Can be sourced slightly cheaper from overseas. Alternativelty the apporox half-priced RPi2 also works.</t>
  </si>
  <si>
    <t>Can be sourced cheaper from overseas, or pieced together from individual components purchased individually</t>
  </si>
  <si>
    <t>can be sourced cheaper from overseas, or improvised from an old Laptop adapter (check power rating!)</t>
  </si>
  <si>
    <t>Estimate - prices vary widely and drop substantially when ordering in bulk</t>
  </si>
  <si>
    <r>
      <t xml:space="preserve">*if mostly sourced from same supplier in Germany; </t>
    </r>
    <r>
      <rPr>
        <sz val="10"/>
        <color rgb="FF00B050"/>
        <rFont val="Arial"/>
        <family val="2"/>
      </rPr>
      <t>**if prepared to "shop around" and/or improvise</t>
    </r>
  </si>
  <si>
    <t xml:space="preserve">Can be sourced dramatically cheaper from overseas </t>
  </si>
  <si>
    <t>A full roll of filter costs 10.2 Euro, but less than 0.1% is needed</t>
  </si>
  <si>
    <r>
      <t>unit price (</t>
    </r>
    <r>
      <rPr>
        <b/>
        <sz val="10"/>
        <rFont val="Calibri"/>
        <family val="2"/>
      </rPr>
      <t>€</t>
    </r>
    <r>
      <rPr>
        <b/>
        <sz val="9.5"/>
        <rFont val="Arial"/>
        <family val="2"/>
        <charset val="1"/>
      </rPr>
      <t>)</t>
    </r>
  </si>
  <si>
    <t xml:space="preserve">total* (€)          </t>
  </si>
  <si>
    <t>Estimate, based on material cost. If a 3D print service is required (e.g. as no 3D printer is available), we estimate a minimum charge of 40 Euros.</t>
  </si>
  <si>
    <t>https://github.com/amchagas/Flypi</t>
  </si>
  <si>
    <t>https://www.reichelt.de/Blei-Vlies-Akkus-12V-Panasonic/LCR-12V-7-2P-1/3/index.html?ACTION=3&amp;LA=5&amp;ARTICLE=26559&amp;GROUPID=4234&amp;artnr=LCR-12V+7%2C2P-1</t>
  </si>
  <si>
    <t>http://www.screwsandmore.de/en/50-pcs-DIN-912-A2-M3X12.html</t>
  </si>
  <si>
    <t>18 mm long</t>
  </si>
  <si>
    <t>Ball Magnets</t>
  </si>
  <si>
    <t>D=6mm</t>
  </si>
  <si>
    <t>Neo Dym</t>
  </si>
  <si>
    <t>5 V</t>
  </si>
  <si>
    <t>3D printed parts</t>
  </si>
  <si>
    <t>see github</t>
  </si>
  <si>
    <t xml:space="preserve">several parts </t>
  </si>
  <si>
    <t>Basis, Blocks</t>
  </si>
  <si>
    <t>7'' Touch Panel</t>
  </si>
  <si>
    <t>Original One</t>
  </si>
  <si>
    <t>https://www.amazon.de/Raspberry-Pi-7-inch-Screen-Display/dp/B014WKCFR4/ref=sr_1_1?ie=UTF8&amp;qid=1534063114&amp;sr=8-1&amp;keywords=7+inch+raspberry</t>
  </si>
  <si>
    <t>Other might work but have problems with GUI</t>
  </si>
  <si>
    <t>SD Card</t>
  </si>
  <si>
    <t>64 GB will work</t>
  </si>
  <si>
    <t>https://www.amazon.de/dp/B073JYVKNX/ref=sxnav_sxwds-bovbp-p_lm_l_1?pf_rd_m=A3JWKAKR8XB7XF&amp;pf_rd_p=2b5add15-53a5-4f3b-a6ca-4fd8f0eca2ba&amp;pd_rd_wg=9XCde&amp;pf_rd_r=PVBGG0WT46TQ6PAKB77H&amp;pf_rd_s=desktop-sx-nav&amp;pf_rd_t=301&amp;pd_rd_i=B073JYVKNX&amp;pd_rd_w=HRzL7&amp;pf_rd_i=64+gb+sd+micro&amp;pd_rd_r=9638d09b-2714-4acb-9a26-484d3563c9a5&amp;ie=UTF8&amp;qid=1534063253&amp;sr=1</t>
  </si>
  <si>
    <t>Female/Male</t>
  </si>
  <si>
    <t>Magnetic Connectors, Pogo Pins</t>
  </si>
  <si>
    <t>https://www.alibaba.com/product-detail/PCB-cable-magnetic-4-pin-pogo_60710264603.html?spm=a2700.details.maylikever.2.28412bcbw62OTm</t>
  </si>
  <si>
    <t>Not necessary, but nice to have; Quantity depends on module used in the setup</t>
  </si>
  <si>
    <t>Can be sourced dramatically cheaper from overseas; Quantity depends on module used in the setup</t>
  </si>
  <si>
    <t>Wires</t>
  </si>
  <si>
    <t>0,14mm^2</t>
  </si>
  <si>
    <t>Can be any wire</t>
  </si>
  <si>
    <t>https://www.amazon.de/Donau-Elektronik-GMBH-Original-Kupfer/dp/B01BI1G88C/ref=sr_1_3?ie=UTF8&amp;qid=1534063514&amp;sr=8-3&amp;keywords=draht+l%C3%B6ten</t>
  </si>
  <si>
    <t>64 LEDs</t>
  </si>
  <si>
    <t>https://www.amazon.de/DIGI-DOT-PANEL-8X8-MIT-WS2812B-LEDS/dp/B00QYQCMQY/ref=sr_1_3?s=toys&amp;ie=UTF8&amp;qid=1534063605&amp;sr=8-3&amp;keywords=neo+matrix+led</t>
  </si>
  <si>
    <t>Adafruit neopixel matrix</t>
  </si>
  <si>
    <t xml:space="preserve">Has to be magnetic! ISO 906 works </t>
  </si>
  <si>
    <t>Illumination</t>
  </si>
  <si>
    <t>100R, 1W</t>
  </si>
  <si>
    <t>M3, M4, M5</t>
  </si>
  <si>
    <t>Set of screws/Washer</t>
  </si>
  <si>
    <t>https://www.amazon.de/Edelstahl-Schrauben-Set-M3-M4-M5-K-10020/dp/B00WMNMQYQ/ref=sr_1_3?s=diy&amp;ie=UTF8&amp;qid=1534942346&amp;sr=1-3&amp;keywords=M3+M4+M5+ZYLINDER</t>
  </si>
  <si>
    <t>Should anyway be part of a lab</t>
  </si>
  <si>
    <t>Has cable already</t>
  </si>
  <si>
    <t>Motors, Drivers, Stages</t>
  </si>
  <si>
    <t>Stepper Motor for Z-Movement</t>
  </si>
  <si>
    <t>https://www.amazon.de/DC-5V-Elektro-28BYJ-48-Modulplatine/dp/B00DGNO6PI/ref=pd_day0_hl_60_1?_encoding=UTF8&amp;pd_rd_i=B00DGNO6PI&amp;pd_rd_r=8941454e-a60a-11e8-99b5-91c875d4da1e&amp;pd_rd_w=fpPVC&amp;pd_rd_wg=EIif2&amp;pf_rd_i=desktop-dp-sims&amp;pf_rd_m=A3JWKAKR8XB7XF&amp;pf_rd_p=cc23557b-a446-4ea1-a64e-7be73a9e96f0&amp;pf_rd_r=65B8YYJ125C9GVJMWEP7&amp;pf_rd_s=desktop-dp-sims&amp;pf_rd_t=40701&amp;psc=1&amp;refRID=65B8YYJ125C9GVJMWEP7</t>
  </si>
  <si>
    <t>Inlcudes Driver already</t>
  </si>
  <si>
    <t>5 Draht Micro Elektro Step Motor 28BYJ-48</t>
  </si>
  <si>
    <t>Motor Driver for X/Y</t>
  </si>
  <si>
    <t>https://eckstein-shop.de/mini-ULN2003-Stepper-Motor-Driver-mini-Schrittmotortreiber</t>
  </si>
  <si>
    <t>mini ULN2003 Stepper Motor Driver mini Schrittmotortreiber</t>
  </si>
  <si>
    <t>ULN2003 Stepper Motor Driver</t>
  </si>
  <si>
    <t>X/Y-Stage</t>
  </si>
  <si>
    <t>https://www.aliexpress.com/item/Micro-stepping-motor-cross-platform-small-mobile-digital-microscope-XY-axis-table-experiment-two-slide/32790147861.html</t>
  </si>
  <si>
    <t>Micro stepping motor cross platform small mobile digital microscope XY axis table experiment two slide</t>
  </si>
  <si>
    <t>2 Motors</t>
  </si>
  <si>
    <t>X/Y Movement</t>
  </si>
  <si>
    <t>LED(violet – High power, blue 450nm)</t>
  </si>
  <si>
    <t>‚</t>
  </si>
  <si>
    <t>3D Prints</t>
  </si>
  <si>
    <t>Basis, Blocks, Functions</t>
  </si>
  <si>
    <t>Estimate - prices vary widely and drop substantially when ordering in bulk; Instead: Buy a 3D printer =&gt; it's fun!</t>
  </si>
  <si>
    <t xml:space="preserve">Set of Screwdrivers </t>
  </si>
  <si>
    <t xml:space="preserve">Philips, Inbus, Thorlabs </t>
  </si>
  <si>
    <t>Optional:</t>
  </si>
  <si>
    <t>Remakrs/Opportunity for substantially saving cost by sourcing elsewhere</t>
  </si>
  <si>
    <t>7 inch</t>
  </si>
  <si>
    <t>https://www.amazon.de/dp/B07F6XGC7L/ref=sspa_dk_detail_0?psc=1&amp;pd_rd_i=B07F6XGC7L&amp;pf_rd_m=A3JWKAKR8XB7XF&amp;pf_rd_p=5d9f1d21-75bb-4018-838c-214f697868c6&amp;pf_rd_r=ZX953C41WHEXB100P8W3&amp;pd_rd_wg=ACgIO&amp;pf_rd_s=desktop-dp-sims&amp;pf_rd_t=40701&amp;pd_rd_w=BCyAZ&amp;pf_rd_i=desktop-dp-sims&amp;pd_rd_r=9333bd3d-a60c-11e8-99b5-91c875d4da1e</t>
  </si>
  <si>
    <t>Connectors</t>
  </si>
  <si>
    <t>WAGO, Set of 60 pieces</t>
  </si>
  <si>
    <t>https://www.amazon.de/dp/B06X419RFG/ref=sxnav_sxwds-bovbp-p_mh_h_2?pf_rd_m=A3JWKAKR8XB7XF&amp;pf_rd_p=2b5add15-53a5-4f3b-a6ca-4fd8f0eca2ba&amp;pd_rd_wg=qNgl2&amp;pf_rd_r=W61Q2BYS7VD3G0CF5HPA&amp;pf_rd_s=desktop-sx-nav&amp;pf_rd_t=301&amp;pd_rd_i=B06X419RFG&amp;pd_rd_w=rV2UD&amp;pf_rd_i=wago+klemmen&amp;pd_rd_r=8d899c31-6e16-4421-bdd3-46aba093831d&amp;ie=UTF8&amp;qid=1534943467&amp;sr=2</t>
  </si>
  <si>
    <t>Others might also work, but this is stable and good for fast reconfiguration</t>
  </si>
  <si>
    <t>SUM:</t>
  </si>
  <si>
    <t>Common (Lab) MAterial (therfore optional)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</si>
</sst>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  <font>
      <b/>
      <sz val="10"/>
      <name val="Arial"/>
      <family val="2"/>
    </font>
    <font>
      <sz val="10"/>
      <color rgb="FF000000"/>
      <name val="Arial"/>
      <family val="2"/>
      <charset val="1"/>
    </font>
    <font>
      <b/>
      <sz val="10"/>
      <color rgb="FF00B050"/>
      <name val="Arial"/>
      <family val="2"/>
      <charset val="1"/>
    </font>
    <font>
      <sz val="10"/>
      <color rgb="FF00B050"/>
      <name val="Arial"/>
      <family val="2"/>
      <charset val="1"/>
    </font>
    <font>
      <b/>
      <sz val="10"/>
      <color rgb="FF00B050"/>
      <name val="Arial"/>
      <family val="2"/>
    </font>
    <font>
      <b/>
      <sz val="10"/>
      <color theme="0" tint="-0.34998626667073579"/>
      <name val="Arial"/>
      <family val="2"/>
      <charset val="1"/>
    </font>
    <font>
      <sz val="10"/>
      <color theme="0" tint="-0.34998626667073579"/>
      <name val="Arial"/>
      <family val="2"/>
      <charset val="1"/>
    </font>
    <font>
      <sz val="10"/>
      <color rgb="FF00B050"/>
      <name val="Arial"/>
      <family val="2"/>
    </font>
    <font>
      <b/>
      <sz val="10"/>
      <name val="Calibri"/>
      <family val="2"/>
    </font>
    <font>
      <b/>
      <sz val="9.5"/>
      <name val="Arial"/>
      <family val="2"/>
      <charset val="1"/>
    </font>
    <font>
      <u/>
      <sz val="10"/>
      <color theme="10"/>
      <name val="Arial"/>
      <family val="2"/>
      <charset val="1"/>
    </font>
    <font>
      <sz val="10"/>
      <color rgb="FF0000CC"/>
      <name val="Arial"/>
      <family val="2"/>
    </font>
    <font>
      <sz val="10"/>
      <color theme="0" tint="-0.34998626667073579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1" fillId="0" borderId="1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left"/>
    </xf>
    <xf numFmtId="0" fontId="3" fillId="0" borderId="0" xfId="0" applyFont="1" applyBorder="1"/>
    <xf numFmtId="0" fontId="1" fillId="0" borderId="0" xfId="0" applyFont="1" applyBorder="1"/>
    <xf numFmtId="49" fontId="2" fillId="0" borderId="3" xfId="0" applyNumberFormat="1" applyFont="1" applyBorder="1"/>
    <xf numFmtId="49" fontId="2" fillId="0" borderId="5" xfId="0" applyNumberFormat="1" applyFont="1" applyBorder="1"/>
    <xf numFmtId="49" fontId="2" fillId="0" borderId="2" xfId="0" applyNumberFormat="1" applyFont="1" applyBorder="1"/>
    <xf numFmtId="0" fontId="3" fillId="0" borderId="1" xfId="0" applyFont="1" applyBorder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1" xfId="0" applyFont="1" applyBorder="1"/>
    <xf numFmtId="0" fontId="6" fillId="0" borderId="0" xfId="0" applyFont="1" applyBorder="1"/>
    <xf numFmtId="0" fontId="6" fillId="0" borderId="4" xfId="0" applyFont="1" applyBorder="1"/>
    <xf numFmtId="0" fontId="6" fillId="0" borderId="0" xfId="0" applyFont="1"/>
    <xf numFmtId="0" fontId="7" fillId="0" borderId="0" xfId="0" applyFont="1" applyBorder="1"/>
    <xf numFmtId="0" fontId="7" fillId="0" borderId="0" xfId="0" applyFont="1"/>
    <xf numFmtId="0" fontId="4" fillId="0" borderId="0" xfId="0" applyFont="1" applyBorder="1"/>
    <xf numFmtId="0" fontId="8" fillId="0" borderId="0" xfId="0" applyFont="1"/>
    <xf numFmtId="0" fontId="9" fillId="0" borderId="0" xfId="0" applyFont="1"/>
    <xf numFmtId="0" fontId="14" fillId="0" borderId="0" xfId="1" applyFont="1"/>
    <xf numFmtId="0" fontId="15" fillId="0" borderId="0" xfId="0" applyFont="1"/>
    <xf numFmtId="0" fontId="0" fillId="0" borderId="0" xfId="0" applyFill="1" applyBorder="1"/>
    <xf numFmtId="0" fontId="10" fillId="0" borderId="0" xfId="0" applyFont="1" applyBorder="1"/>
    <xf numFmtId="0" fontId="0" fillId="0" borderId="6" xfId="0" applyBorder="1"/>
    <xf numFmtId="0" fontId="6" fillId="0" borderId="6" xfId="0" applyFont="1" applyBorder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colors>
    <mruColors>
      <color rgb="FF0000CC"/>
      <color rgb="FF3040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osco.com/uk/german/filters/roscolux.cfm" TargetMode="External"/><Relationship Id="rId3" Type="http://schemas.openxmlformats.org/officeDocument/2006/relationships/hyperlink" Target="http://www.reichelt.de/RASPBERRY-PI-3/3/index.html?&amp;ACTION=3&amp;LA=446&amp;ARTICLE=164977&amp;artnr=RASPBERRY+PI+3&amp;SEARCH=raspberry+pi3" TargetMode="External"/><Relationship Id="rId7" Type="http://schemas.openxmlformats.org/officeDocument/2006/relationships/hyperlink" Target="http://www.roithner-laser.com/led_highoptic.html" TargetMode="External"/><Relationship Id="rId2" Type="http://schemas.openxmlformats.org/officeDocument/2006/relationships/hyperlink" Target="https://www.reichelt.de/Flachbandkabel/AWG-28-10F-3M/3/index.html?ACTION=3&amp;GROUPID=3328&amp;ARTICLE=47668&amp;OFFSET=16&amp;SID=12V0KkLawQATQAAHaiTrQ76eddfec27d96e4abaa567a74d209b7b&amp;LANGUAGE=EN" TargetMode="External"/><Relationship Id="rId1" Type="http://schemas.openxmlformats.org/officeDocument/2006/relationships/hyperlink" Target="https://www.reichelt.de/Power-Supplies-Fixed-Voltage/MW-GST60A12/3/index.html?&amp;ACTION=3&amp;LA=2&amp;ARTICLE=169684&amp;GROUPID=4950&amp;artnr=MW+GST60A12" TargetMode="External"/><Relationship Id="rId6" Type="http://schemas.openxmlformats.org/officeDocument/2006/relationships/hyperlink" Target="https://www.reichelt.de/Blei-Vlies-Akkus-12V-Panasonic/LCR-12V-7-2P-1/3/index.html?ACTION=3&amp;LA=5&amp;ARTICLE=26559&amp;GROUPID=4234&amp;artnr=LCR-12V+7%2C2P-1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reichelt.de/Screw-terminals/AKL-059-03/3/index.html?&amp;ACTION=3&amp;LA=2&amp;ARTICLE=36599&amp;GROUPID=7246&amp;artnr=AKL+059-03" TargetMode="External"/><Relationship Id="rId10" Type="http://schemas.openxmlformats.org/officeDocument/2006/relationships/hyperlink" Target="https://www.reichelt.de/BC-Transistors/BC-368/3/index.html?&amp;ACTION=3&amp;LA=5700&amp;ARTICLE=4992&amp;GROUPID=7206&amp;artnr=BC+368" TargetMode="External"/><Relationship Id="rId4" Type="http://schemas.openxmlformats.org/officeDocument/2006/relationships/hyperlink" Target="http://www.reichelt.de/USB-Cables/DELOCK-83178/3/index.html?&amp;ACTION=3&amp;LA=2&amp;ARTICLE=163118&amp;GROUPID=6099&amp;artnr=DELOCK+83178" TargetMode="External"/><Relationship Id="rId9" Type="http://schemas.openxmlformats.org/officeDocument/2006/relationships/hyperlink" Target="https://www.rosco.com/uk/german/filters/roscolux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55"/>
  <sheetViews>
    <sheetView tabSelected="1" zoomScale="95" zoomScaleNormal="95" workbookViewId="0">
      <selection activeCell="E23" sqref="E23"/>
    </sheetView>
  </sheetViews>
  <sheetFormatPr baseColWidth="10" defaultColWidth="9.1640625" defaultRowHeight="13" x14ac:dyDescent="0.15"/>
  <cols>
    <col min="1" max="1" width="50.5" bestFit="1" customWidth="1"/>
    <col min="2" max="2" width="11.33203125"/>
    <col min="3" max="3" width="13.83203125" bestFit="1" customWidth="1"/>
    <col min="4" max="4" width="16.6640625" customWidth="1"/>
    <col min="5" max="5" width="11.33203125"/>
    <col min="6" max="6" width="15.33203125" bestFit="1" customWidth="1"/>
    <col min="7" max="7" width="13.5" customWidth="1"/>
    <col min="8" max="8" width="129.5" bestFit="1" customWidth="1"/>
    <col min="9" max="9" width="215.33203125" bestFit="1" customWidth="1"/>
    <col min="10" max="1025" width="11.33203125"/>
  </cols>
  <sheetData>
    <row r="2" spans="1:9" s="17" customFormat="1" ht="18" customHeight="1" thickBot="1" x14ac:dyDescent="0.25">
      <c r="B2" s="18" t="s">
        <v>0</v>
      </c>
      <c r="C2" s="18" t="s">
        <v>1</v>
      </c>
      <c r="D2" s="18" t="s">
        <v>2</v>
      </c>
      <c r="E2" s="18" t="s">
        <v>3</v>
      </c>
      <c r="F2" s="18" t="s">
        <v>60</v>
      </c>
      <c r="G2" s="18" t="s">
        <v>61</v>
      </c>
      <c r="H2" s="19" t="s">
        <v>124</v>
      </c>
      <c r="I2" s="17" t="s">
        <v>57</v>
      </c>
    </row>
    <row r="3" spans="1:9" ht="13" customHeight="1" x14ac:dyDescent="0.15">
      <c r="A3" s="8" t="s">
        <v>132</v>
      </c>
      <c r="B3" s="3"/>
      <c r="C3" s="3"/>
      <c r="D3" s="3"/>
      <c r="E3" s="3"/>
      <c r="F3" s="3"/>
      <c r="G3" s="3"/>
      <c r="H3" s="20"/>
      <c r="I3" s="4"/>
    </row>
    <row r="4" spans="1:9" x14ac:dyDescent="0.15">
      <c r="A4" s="5" t="s">
        <v>4</v>
      </c>
      <c r="B4" s="5" t="s">
        <v>70</v>
      </c>
      <c r="C4" s="5" t="s">
        <v>5</v>
      </c>
      <c r="D4" s="5" t="s">
        <v>6</v>
      </c>
      <c r="E4" s="5">
        <v>1</v>
      </c>
      <c r="F4" s="5">
        <v>18.649999999999999</v>
      </c>
      <c r="G4" s="5">
        <f>E4*F4</f>
        <v>18.649999999999999</v>
      </c>
      <c r="H4" s="21" t="s">
        <v>55</v>
      </c>
      <c r="I4" s="9" t="s">
        <v>7</v>
      </c>
    </row>
    <row r="5" spans="1:9" x14ac:dyDescent="0.15">
      <c r="A5" s="5" t="s">
        <v>71</v>
      </c>
      <c r="B5" s="5" t="s">
        <v>72</v>
      </c>
      <c r="C5" s="31" t="s">
        <v>73</v>
      </c>
      <c r="D5" s="31" t="s">
        <v>74</v>
      </c>
      <c r="E5" s="5">
        <v>16</v>
      </c>
      <c r="F5" s="5">
        <v>1</v>
      </c>
      <c r="G5" s="5">
        <f>E5*F5</f>
        <v>16</v>
      </c>
      <c r="H5" s="21" t="s">
        <v>56</v>
      </c>
      <c r="I5" s="9" t="s">
        <v>63</v>
      </c>
    </row>
    <row r="6" spans="1:9" x14ac:dyDescent="0.15">
      <c r="A6" s="5" t="s">
        <v>8</v>
      </c>
      <c r="B6" s="5" t="s">
        <v>9</v>
      </c>
      <c r="C6" s="5" t="s">
        <v>10</v>
      </c>
      <c r="D6" s="5" t="s">
        <v>11</v>
      </c>
      <c r="E6" s="5">
        <v>1</v>
      </c>
      <c r="F6" s="5">
        <v>1.99</v>
      </c>
      <c r="G6" s="5">
        <f>E6*F6</f>
        <v>1.99</v>
      </c>
      <c r="H6" s="21" t="s">
        <v>62</v>
      </c>
      <c r="I6" s="10" t="s">
        <v>63</v>
      </c>
    </row>
    <row r="7" spans="1:9" x14ac:dyDescent="0.15">
      <c r="A7" s="31" t="s">
        <v>98</v>
      </c>
      <c r="B7" s="31" t="s">
        <v>97</v>
      </c>
      <c r="D7" s="5"/>
      <c r="E7" s="31">
        <v>1</v>
      </c>
      <c r="F7">
        <v>17</v>
      </c>
      <c r="G7" s="5">
        <f>E7*F7</f>
        <v>17</v>
      </c>
      <c r="H7" s="24" t="s">
        <v>100</v>
      </c>
      <c r="I7" s="6" t="s">
        <v>99</v>
      </c>
    </row>
    <row r="8" spans="1:9" x14ac:dyDescent="0.15">
      <c r="A8" s="31" t="s">
        <v>121</v>
      </c>
      <c r="B8" s="31" t="s">
        <v>122</v>
      </c>
      <c r="C8" s="5"/>
      <c r="D8" s="5"/>
      <c r="E8" s="5"/>
      <c r="F8" s="5"/>
      <c r="G8" s="5">
        <f>E8*F8</f>
        <v>0</v>
      </c>
      <c r="H8" s="21"/>
      <c r="I8" s="6"/>
    </row>
    <row r="9" spans="1:9" ht="14" thickBot="1" x14ac:dyDescent="0.2">
      <c r="A9" s="33" t="s">
        <v>20</v>
      </c>
      <c r="B9" s="33" t="s">
        <v>26</v>
      </c>
      <c r="C9" s="33" t="s">
        <v>27</v>
      </c>
      <c r="D9" s="33"/>
      <c r="E9" s="33">
        <v>1</v>
      </c>
      <c r="F9" s="33">
        <v>1.95</v>
      </c>
      <c r="G9" s="33">
        <f>E9*F9</f>
        <v>1.95</v>
      </c>
      <c r="H9" s="34"/>
      <c r="I9" s="14" t="s">
        <v>28</v>
      </c>
    </row>
    <row r="10" spans="1:9" ht="14" thickTop="1" x14ac:dyDescent="0.15">
      <c r="F10" s="2" t="s">
        <v>123</v>
      </c>
      <c r="G10">
        <f>SUM(G4:G8)</f>
        <v>53.64</v>
      </c>
    </row>
    <row r="12" spans="1:9" x14ac:dyDescent="0.15">
      <c r="A12" s="11" t="s">
        <v>118</v>
      </c>
      <c r="B12" s="5"/>
      <c r="C12" s="5"/>
      <c r="D12" s="5"/>
      <c r="E12" s="5"/>
      <c r="F12" s="5"/>
      <c r="G12" s="5"/>
      <c r="H12" s="21"/>
      <c r="I12" s="13"/>
    </row>
    <row r="13" spans="1:9" x14ac:dyDescent="0.15">
      <c r="A13" s="5" t="s">
        <v>71</v>
      </c>
      <c r="B13" s="5" t="s">
        <v>72</v>
      </c>
      <c r="C13" s="31" t="s">
        <v>73</v>
      </c>
      <c r="D13" s="31" t="s">
        <v>119</v>
      </c>
      <c r="E13" s="5">
        <v>16</v>
      </c>
      <c r="F13" s="5">
        <v>1</v>
      </c>
      <c r="G13" s="5">
        <f t="shared" ref="G13" si="0">E13*F13</f>
        <v>16</v>
      </c>
      <c r="H13" s="21" t="s">
        <v>120</v>
      </c>
      <c r="I13" s="9" t="s">
        <v>63</v>
      </c>
    </row>
    <row r="14" spans="1:9" x14ac:dyDescent="0.15">
      <c r="A14" s="5"/>
      <c r="B14" s="5"/>
      <c r="C14" s="5"/>
      <c r="D14" s="5"/>
      <c r="E14" s="5"/>
      <c r="F14" s="5"/>
      <c r="G14" s="5"/>
      <c r="H14" s="21"/>
      <c r="I14" s="13"/>
    </row>
    <row r="15" spans="1:9" x14ac:dyDescent="0.15">
      <c r="A15" s="12" t="s">
        <v>49</v>
      </c>
      <c r="B15" s="5"/>
      <c r="C15" s="5"/>
      <c r="D15" s="5"/>
      <c r="E15" s="5"/>
      <c r="F15" s="5"/>
      <c r="G15" s="5"/>
      <c r="H15" s="21"/>
      <c r="I15" s="13"/>
    </row>
    <row r="16" spans="1:9" x14ac:dyDescent="0.15">
      <c r="A16" s="5" t="s">
        <v>83</v>
      </c>
      <c r="B16" s="5" t="s">
        <v>82</v>
      </c>
      <c r="C16" s="5"/>
      <c r="D16" s="5"/>
      <c r="E16" s="5">
        <v>8</v>
      </c>
      <c r="F16" s="5">
        <v>2.75</v>
      </c>
      <c r="G16" s="5">
        <f t="shared" ref="G12:G28" si="1">E16*F16</f>
        <v>22</v>
      </c>
      <c r="H16" s="21" t="s">
        <v>85</v>
      </c>
      <c r="I16" s="13" t="s">
        <v>84</v>
      </c>
    </row>
    <row r="17" spans="1:9" x14ac:dyDescent="0.15">
      <c r="A17" s="5" t="s">
        <v>79</v>
      </c>
      <c r="B17" s="5" t="s">
        <v>80</v>
      </c>
      <c r="C17" s="5"/>
      <c r="D17" s="5"/>
      <c r="E17" s="5">
        <v>1</v>
      </c>
      <c r="F17" s="5">
        <v>20</v>
      </c>
      <c r="G17" s="5">
        <f t="shared" si="1"/>
        <v>20</v>
      </c>
      <c r="H17" s="21"/>
      <c r="I17" s="13" t="s">
        <v>81</v>
      </c>
    </row>
    <row r="18" spans="1:9" x14ac:dyDescent="0.15">
      <c r="A18" s="5" t="s">
        <v>13</v>
      </c>
      <c r="B18" s="5" t="s">
        <v>14</v>
      </c>
      <c r="C18" s="5"/>
      <c r="D18" s="5"/>
      <c r="E18" s="5">
        <v>1</v>
      </c>
      <c r="F18" s="5">
        <v>37.5</v>
      </c>
      <c r="G18" s="5">
        <f t="shared" si="1"/>
        <v>37.5</v>
      </c>
      <c r="H18" s="21" t="s">
        <v>53</v>
      </c>
      <c r="I18" s="13" t="s">
        <v>15</v>
      </c>
    </row>
    <row r="19" spans="1:9" x14ac:dyDescent="0.15">
      <c r="A19" s="5" t="s">
        <v>16</v>
      </c>
      <c r="B19" s="5" t="s">
        <v>17</v>
      </c>
      <c r="C19" s="5" t="s">
        <v>18</v>
      </c>
      <c r="D19" s="31" t="s">
        <v>101</v>
      </c>
      <c r="E19" s="5">
        <v>1</v>
      </c>
      <c r="F19" s="5">
        <v>18.989999999999998</v>
      </c>
      <c r="G19" s="5">
        <f t="shared" si="1"/>
        <v>18.989999999999998</v>
      </c>
      <c r="H19" s="21" t="s">
        <v>54</v>
      </c>
      <c r="I19" s="13" t="s">
        <v>19</v>
      </c>
    </row>
    <row r="20" spans="1:9" x14ac:dyDescent="0.15">
      <c r="A20" s="5" t="s">
        <v>21</v>
      </c>
      <c r="B20" s="5" t="s">
        <v>22</v>
      </c>
      <c r="C20" s="5" t="s">
        <v>23</v>
      </c>
      <c r="D20" s="5" t="s">
        <v>66</v>
      </c>
      <c r="E20" s="5">
        <v>100</v>
      </c>
      <c r="F20" s="5">
        <v>0.05</v>
      </c>
      <c r="G20" s="5">
        <f t="shared" si="1"/>
        <v>5</v>
      </c>
      <c r="H20" s="21" t="s">
        <v>94</v>
      </c>
      <c r="I20" s="9" t="s">
        <v>12</v>
      </c>
    </row>
    <row r="21" spans="1:9" x14ac:dyDescent="0.15">
      <c r="A21" s="31" t="s">
        <v>67</v>
      </c>
      <c r="B21" s="31" t="s">
        <v>68</v>
      </c>
      <c r="C21" s="31" t="s">
        <v>69</v>
      </c>
      <c r="E21" s="31">
        <v>64</v>
      </c>
      <c r="F21" s="31">
        <v>0.1</v>
      </c>
      <c r="G21" s="5">
        <f t="shared" si="1"/>
        <v>6.4</v>
      </c>
      <c r="H21" s="21" t="s">
        <v>58</v>
      </c>
      <c r="I21" s="13" t="s">
        <v>65</v>
      </c>
    </row>
    <row r="22" spans="1:9" x14ac:dyDescent="0.15">
      <c r="A22" s="31" t="s">
        <v>75</v>
      </c>
      <c r="B22" s="31" t="s">
        <v>76</v>
      </c>
      <c r="C22" s="31" t="s">
        <v>125</v>
      </c>
      <c r="D22" s="5"/>
      <c r="E22" s="31">
        <v>1</v>
      </c>
      <c r="F22" s="31">
        <v>73.48</v>
      </c>
      <c r="G22" s="5">
        <f t="shared" si="1"/>
        <v>73.48</v>
      </c>
      <c r="H22" s="32" t="s">
        <v>78</v>
      </c>
      <c r="I22" s="6" t="s">
        <v>77</v>
      </c>
    </row>
    <row r="23" spans="1:9" x14ac:dyDescent="0.15">
      <c r="A23" s="31" t="s">
        <v>127</v>
      </c>
      <c r="B23" s="31" t="s">
        <v>128</v>
      </c>
      <c r="C23" s="5"/>
      <c r="D23" s="5"/>
      <c r="E23" s="31">
        <v>1</v>
      </c>
      <c r="F23" s="5">
        <v>26.79</v>
      </c>
      <c r="G23" s="5">
        <f t="shared" si="1"/>
        <v>26.79</v>
      </c>
      <c r="H23" s="21" t="s">
        <v>130</v>
      </c>
      <c r="I23" s="13" t="s">
        <v>129</v>
      </c>
    </row>
    <row r="24" spans="1:9" x14ac:dyDescent="0.15">
      <c r="G24" s="5">
        <f t="shared" si="1"/>
        <v>0</v>
      </c>
    </row>
    <row r="25" spans="1:9" x14ac:dyDescent="0.15">
      <c r="A25" s="12" t="s">
        <v>50</v>
      </c>
      <c r="B25" s="5"/>
      <c r="C25" s="5"/>
      <c r="D25" s="5"/>
      <c r="E25" s="5"/>
      <c r="F25" s="5"/>
      <c r="G25" s="5">
        <f t="shared" si="1"/>
        <v>0</v>
      </c>
      <c r="H25" s="21"/>
      <c r="I25" s="13"/>
    </row>
    <row r="26" spans="1:9" x14ac:dyDescent="0.15">
      <c r="A26" s="5" t="s">
        <v>24</v>
      </c>
      <c r="B26" s="5" t="s">
        <v>25</v>
      </c>
      <c r="C26" s="5"/>
      <c r="D26" s="5"/>
      <c r="E26" s="5">
        <v>1</v>
      </c>
      <c r="F26" s="5">
        <v>16.989999999999998</v>
      </c>
      <c r="G26" s="5">
        <f t="shared" si="1"/>
        <v>16.989999999999998</v>
      </c>
      <c r="H26" s="21" t="s">
        <v>86</v>
      </c>
      <c r="I26" s="13" t="s">
        <v>126</v>
      </c>
    </row>
    <row r="27" spans="1:9" x14ac:dyDescent="0.15">
      <c r="A27" s="5" t="s">
        <v>87</v>
      </c>
      <c r="B27" s="5" t="s">
        <v>88</v>
      </c>
      <c r="C27" s="5"/>
      <c r="D27" s="5"/>
      <c r="E27" s="5">
        <v>1</v>
      </c>
      <c r="F27" s="5">
        <v>1</v>
      </c>
      <c r="G27" s="5">
        <f t="shared" si="1"/>
        <v>1</v>
      </c>
      <c r="H27" s="21" t="s">
        <v>89</v>
      </c>
      <c r="I27" s="13" t="s">
        <v>90</v>
      </c>
    </row>
    <row r="28" spans="1:9" ht="14" thickBot="1" x14ac:dyDescent="0.2">
      <c r="A28" s="33"/>
      <c r="B28" s="33"/>
      <c r="C28" s="33"/>
      <c r="D28" s="33"/>
      <c r="E28" s="33"/>
      <c r="F28" s="33"/>
      <c r="G28" s="33"/>
      <c r="H28" s="33"/>
      <c r="I28" s="33"/>
    </row>
    <row r="29" spans="1:9" ht="14" thickTop="1" x14ac:dyDescent="0.15">
      <c r="G29" s="2">
        <f>SUM(G13:G28)</f>
        <v>244.15</v>
      </c>
    </row>
    <row r="30" spans="1:9" ht="14" thickBot="1" x14ac:dyDescent="0.2">
      <c r="H30" s="23"/>
    </row>
    <row r="31" spans="1:9" ht="13" customHeight="1" x14ac:dyDescent="0.15">
      <c r="A31" s="8" t="s">
        <v>95</v>
      </c>
      <c r="B31" s="3"/>
      <c r="C31" s="3"/>
      <c r="D31" s="3"/>
      <c r="E31" s="3"/>
      <c r="F31" s="3"/>
      <c r="G31" s="3"/>
      <c r="H31" s="20"/>
      <c r="I31" s="15"/>
    </row>
    <row r="32" spans="1:9" x14ac:dyDescent="0.15">
      <c r="A32" s="5" t="s">
        <v>93</v>
      </c>
      <c r="B32" s="5" t="s">
        <v>91</v>
      </c>
      <c r="C32" s="5"/>
      <c r="D32" s="5"/>
      <c r="E32" s="5">
        <v>1</v>
      </c>
      <c r="F32" s="5">
        <v>20</v>
      </c>
      <c r="G32" s="5">
        <f t="shared" ref="G32:G33" si="2">E32*F32</f>
        <v>20</v>
      </c>
      <c r="H32" s="21" t="s">
        <v>51</v>
      </c>
      <c r="I32" s="13" t="s">
        <v>92</v>
      </c>
    </row>
    <row r="33" spans="1:9" x14ac:dyDescent="0.15">
      <c r="A33" s="5" t="s">
        <v>116</v>
      </c>
      <c r="B33" s="5" t="s">
        <v>36</v>
      </c>
      <c r="C33" s="5" t="s">
        <v>37</v>
      </c>
      <c r="D33" s="5" t="s">
        <v>38</v>
      </c>
      <c r="E33" s="5">
        <v>1</v>
      </c>
      <c r="F33" s="5">
        <v>0.36</v>
      </c>
      <c r="G33" s="5">
        <f t="shared" si="2"/>
        <v>0.36</v>
      </c>
      <c r="H33" s="21"/>
      <c r="I33" s="13" t="s">
        <v>35</v>
      </c>
    </row>
    <row r="34" spans="1:9" x14ac:dyDescent="0.15">
      <c r="A34" s="31" t="s">
        <v>29</v>
      </c>
      <c r="B34" s="5" t="s">
        <v>96</v>
      </c>
      <c r="C34" s="5"/>
      <c r="D34" s="5"/>
      <c r="E34" s="5">
        <v>1</v>
      </c>
      <c r="F34" s="5">
        <v>1</v>
      </c>
      <c r="G34" s="5">
        <v>1</v>
      </c>
      <c r="H34" s="21"/>
      <c r="I34" s="13"/>
    </row>
    <row r="35" spans="1:9" x14ac:dyDescent="0.15">
      <c r="A35" s="26" t="s">
        <v>39</v>
      </c>
      <c r="B35" s="5" t="s">
        <v>40</v>
      </c>
      <c r="C35" s="5" t="s">
        <v>41</v>
      </c>
      <c r="D35" s="5" t="s">
        <v>42</v>
      </c>
      <c r="E35" s="5">
        <v>1</v>
      </c>
      <c r="F35" s="5">
        <v>2.33</v>
      </c>
      <c r="G35" s="5">
        <f>E35*F35</f>
        <v>2.33</v>
      </c>
      <c r="H35" s="21" t="s">
        <v>52</v>
      </c>
      <c r="I35" s="13" t="s">
        <v>43</v>
      </c>
    </row>
    <row r="36" spans="1:9" x14ac:dyDescent="0.15">
      <c r="A36" s="5" t="s">
        <v>44</v>
      </c>
      <c r="B36" s="5" t="s">
        <v>45</v>
      </c>
      <c r="C36" s="5"/>
      <c r="D36" s="5"/>
      <c r="E36" s="5">
        <v>1E-3</v>
      </c>
      <c r="F36" s="5">
        <v>10.199999999999999</v>
      </c>
      <c r="G36" s="5">
        <f>F36*E36</f>
        <v>1.0199999999999999E-2</v>
      </c>
      <c r="H36" s="21" t="s">
        <v>59</v>
      </c>
      <c r="I36" s="13" t="s">
        <v>46</v>
      </c>
    </row>
    <row r="37" spans="1:9" x14ac:dyDescent="0.15">
      <c r="A37" s="5" t="s">
        <v>47</v>
      </c>
      <c r="B37" s="5" t="s">
        <v>48</v>
      </c>
      <c r="C37" s="5"/>
      <c r="D37" s="5"/>
      <c r="E37" s="5">
        <v>1E-3</v>
      </c>
      <c r="F37" s="5">
        <v>10.199999999999999</v>
      </c>
      <c r="G37" s="5">
        <f>F37*E37</f>
        <v>1.0199999999999999E-2</v>
      </c>
      <c r="H37" s="21" t="s">
        <v>59</v>
      </c>
      <c r="I37" s="13" t="s">
        <v>46</v>
      </c>
    </row>
    <row r="38" spans="1:9" ht="14" thickBot="1" x14ac:dyDescent="0.2">
      <c r="A38" s="7" t="s">
        <v>30</v>
      </c>
      <c r="B38" s="7" t="s">
        <v>31</v>
      </c>
      <c r="C38" s="7" t="s">
        <v>32</v>
      </c>
      <c r="D38" s="7" t="s">
        <v>33</v>
      </c>
      <c r="E38" s="7">
        <v>3</v>
      </c>
      <c r="F38" s="7">
        <v>0.08</v>
      </c>
      <c r="G38" s="7">
        <f t="shared" ref="G38" si="3">E38*F38</f>
        <v>0.24</v>
      </c>
      <c r="H38" s="22"/>
      <c r="I38" s="14" t="s">
        <v>34</v>
      </c>
    </row>
    <row r="39" spans="1:9" ht="14" thickBot="1" x14ac:dyDescent="0.2">
      <c r="A39" s="7"/>
      <c r="B39" s="7"/>
      <c r="C39" s="7"/>
      <c r="D39" s="7"/>
      <c r="E39" s="7"/>
      <c r="F39" s="7"/>
      <c r="G39" s="7"/>
      <c r="H39" s="22"/>
      <c r="I39" s="14"/>
    </row>
    <row r="40" spans="1:9" x14ac:dyDescent="0.15">
      <c r="G40" s="2">
        <f>SUM(G32:G39)</f>
        <v>23.950399999999998</v>
      </c>
      <c r="H40" s="25"/>
    </row>
    <row r="41" spans="1:9" ht="14" thickBot="1" x14ac:dyDescent="0.2">
      <c r="H41" s="23"/>
    </row>
    <row r="42" spans="1:9" ht="13" customHeight="1" x14ac:dyDescent="0.15">
      <c r="A42" s="16" t="s">
        <v>102</v>
      </c>
      <c r="B42" s="3"/>
      <c r="C42" s="3"/>
      <c r="D42" s="3"/>
      <c r="E42" s="3"/>
      <c r="F42" s="3"/>
      <c r="G42" s="3"/>
      <c r="H42" s="20"/>
      <c r="I42" s="4"/>
    </row>
    <row r="43" spans="1:9" x14ac:dyDescent="0.15">
      <c r="A43" s="5" t="s">
        <v>103</v>
      </c>
      <c r="B43" s="5" t="s">
        <v>106</v>
      </c>
      <c r="C43" s="5"/>
      <c r="D43" s="5"/>
      <c r="E43" s="5">
        <v>1</v>
      </c>
      <c r="F43" s="5">
        <v>10.7</v>
      </c>
      <c r="G43" s="5">
        <f>E43*F43</f>
        <v>10.7</v>
      </c>
      <c r="H43" s="21" t="s">
        <v>105</v>
      </c>
      <c r="I43" s="13" t="s">
        <v>104</v>
      </c>
    </row>
    <row r="44" spans="1:9" x14ac:dyDescent="0.15">
      <c r="A44" s="5" t="s">
        <v>107</v>
      </c>
      <c r="B44" s="5" t="s">
        <v>110</v>
      </c>
      <c r="C44" s="5"/>
      <c r="D44" s="5"/>
      <c r="E44" s="5">
        <v>2</v>
      </c>
      <c r="F44" s="5">
        <v>3.68</v>
      </c>
      <c r="G44" s="5">
        <f t="shared" ref="G44" si="4">E44*F44</f>
        <v>7.36</v>
      </c>
      <c r="H44" s="21" t="s">
        <v>109</v>
      </c>
      <c r="I44" s="13" t="s">
        <v>108</v>
      </c>
    </row>
    <row r="45" spans="1:9" ht="14" thickBot="1" x14ac:dyDescent="0.2">
      <c r="A45" s="7" t="s">
        <v>111</v>
      </c>
      <c r="B45" s="7" t="s">
        <v>114</v>
      </c>
      <c r="C45" s="7" t="s">
        <v>115</v>
      </c>
      <c r="D45" s="7"/>
      <c r="E45" s="7">
        <v>1</v>
      </c>
      <c r="F45" s="7">
        <v>2.68</v>
      </c>
      <c r="G45" s="7">
        <f>E45*F45</f>
        <v>2.68</v>
      </c>
      <c r="H45" s="22" t="s">
        <v>113</v>
      </c>
      <c r="I45" s="14" t="s">
        <v>112</v>
      </c>
    </row>
    <row r="46" spans="1:9" x14ac:dyDescent="0.15">
      <c r="G46" s="2">
        <f>SUM(G43:G45)</f>
        <v>20.74</v>
      </c>
      <c r="H46" s="25"/>
    </row>
    <row r="47" spans="1:9" x14ac:dyDescent="0.15">
      <c r="H47" s="23"/>
    </row>
    <row r="48" spans="1:9" x14ac:dyDescent="0.15">
      <c r="F48" s="2" t="s">
        <v>131</v>
      </c>
      <c r="G48" s="2">
        <f>G46+G40+G29</f>
        <v>288.84039999999999</v>
      </c>
      <c r="H48" s="25"/>
    </row>
    <row r="49" spans="1:9" x14ac:dyDescent="0.15">
      <c r="H49" s="23"/>
    </row>
    <row r="51" spans="1:9" x14ac:dyDescent="0.15">
      <c r="A51" s="30" t="s">
        <v>117</v>
      </c>
      <c r="B51" s="30"/>
      <c r="C51" s="30"/>
      <c r="D51" s="30"/>
      <c r="E51" s="30"/>
      <c r="F51" s="30"/>
      <c r="G51" s="30"/>
      <c r="H51" s="23"/>
      <c r="I51" s="29" t="s">
        <v>64</v>
      </c>
    </row>
    <row r="52" spans="1:9" x14ac:dyDescent="0.15">
      <c r="A52" s="28"/>
      <c r="B52" s="28"/>
      <c r="C52" s="28"/>
      <c r="D52" s="28"/>
      <c r="E52" s="28"/>
      <c r="H52" s="1"/>
    </row>
    <row r="53" spans="1:9" x14ac:dyDescent="0.15">
      <c r="A53" s="28"/>
      <c r="B53" s="28"/>
      <c r="C53" s="28"/>
      <c r="D53" s="28"/>
      <c r="E53" s="28"/>
      <c r="F53" s="27"/>
      <c r="G53" s="27"/>
    </row>
    <row r="54" spans="1:9" x14ac:dyDescent="0.15">
      <c r="A54" s="28"/>
      <c r="B54" s="28"/>
      <c r="C54" s="28"/>
      <c r="D54" s="28"/>
      <c r="E54" s="28"/>
      <c r="F54" s="28"/>
      <c r="G54" s="28"/>
    </row>
    <row r="55" spans="1:9" x14ac:dyDescent="0.15">
      <c r="F55" s="27"/>
      <c r="G55" s="28"/>
    </row>
  </sheetData>
  <hyperlinks>
    <hyperlink ref="I4" r:id="rId1" xr:uid="{00000000-0004-0000-0000-000001000000}"/>
    <hyperlink ref="I20" r:id="rId2" xr:uid="{00000000-0004-0000-0000-000002000000}"/>
    <hyperlink ref="I18" r:id="rId3" xr:uid="{00000000-0004-0000-0000-000009000000}"/>
    <hyperlink ref="I9" r:id="rId4" xr:uid="{00000000-0004-0000-0000-00000F000000}"/>
    <hyperlink ref="I33" r:id="rId5" xr:uid="{00000000-0004-0000-0000-000022000000}"/>
    <hyperlink ref="I51" r:id="rId6" xr:uid="{00000000-0004-0000-0000-00003F000000}"/>
    <hyperlink ref="I35" r:id="rId7" xr:uid="{646361E8-D855-AC4E-BD37-359D8B4830E5}"/>
    <hyperlink ref="I36" r:id="rId8" xr:uid="{7742F7FA-D050-3840-B7E4-B2ED1C6313A2}"/>
    <hyperlink ref="I37" r:id="rId9" xr:uid="{5F3C13BF-F60A-4E42-A9E2-CE10B21F7E1D}"/>
    <hyperlink ref="I38" r:id="rId10" xr:uid="{FD7E0544-7A99-804C-BEBD-6927F7B4F216}"/>
  </hyperlinks>
  <pageMargins left="0.78749999999999998" right="0.78749999999999998" top="1.0249999999999999" bottom="1.0249999999999999" header="0.78749999999999998" footer="0.78749999999999998"/>
  <pageSetup paperSize="9" orientation="portrait" useFirstPageNumber="1" r:id="rId1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Benedict Diederich</cp:lastModifiedBy>
  <cp:revision>21</cp:revision>
  <dcterms:created xsi:type="dcterms:W3CDTF">2016-07-29T14:09:17Z</dcterms:created>
  <dcterms:modified xsi:type="dcterms:W3CDTF">2018-08-22T13:15:43Z</dcterms:modified>
  <dc:language>en-US</dc:language>
</cp:coreProperties>
</file>