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B3" i="3" l="1"/>
  <c r="V9" i="3"/>
  <c r="Y3" i="3"/>
  <c r="U3" i="3"/>
  <c r="S10" i="2"/>
  <c r="S5" i="2"/>
  <c r="S6" i="2"/>
  <c r="S9" i="2"/>
  <c r="R10" i="2"/>
  <c r="R9" i="2"/>
  <c r="P10" i="2"/>
  <c r="P9" i="2"/>
  <c r="R6" i="2"/>
  <c r="R5" i="2"/>
  <c r="P5" i="2"/>
  <c r="P6" i="2"/>
  <c r="I6" i="3"/>
  <c r="I5" i="3" s="1"/>
  <c r="I3" i="3" s="1"/>
  <c r="G5" i="3"/>
  <c r="F5" i="3"/>
  <c r="R5" i="3"/>
  <c r="R3" i="3" s="1"/>
  <c r="S5" i="3"/>
  <c r="J5" i="3"/>
  <c r="L5" i="3"/>
  <c r="L3" i="3" s="1"/>
  <c r="M5" i="3"/>
  <c r="O5" i="3"/>
  <c r="O3" i="3" s="1"/>
  <c r="P5" i="3"/>
  <c r="D5" i="3"/>
  <c r="C5" i="3"/>
  <c r="B5" i="3"/>
  <c r="A3" i="3" s="1"/>
  <c r="A5" i="3"/>
  <c r="C3" i="3" l="1"/>
  <c r="F3" i="3"/>
  <c r="N5" i="1"/>
  <c r="M5" i="1"/>
  <c r="L5" i="1"/>
  <c r="K5" i="1"/>
  <c r="M3" i="1"/>
  <c r="K3" i="1"/>
  <c r="U12" i="1" l="1"/>
  <c r="X5" i="1"/>
  <c r="W5" i="1"/>
  <c r="W3" i="1" s="1"/>
  <c r="V5" i="1"/>
  <c r="U5" i="1"/>
  <c r="U3" i="1"/>
  <c r="AH5" i="1"/>
  <c r="AG5" i="1"/>
  <c r="AF5" i="1"/>
  <c r="AE3" i="1" s="1"/>
  <c r="AE5" i="1"/>
  <c r="AC5" i="1"/>
  <c r="AB5" i="1"/>
  <c r="AA5" i="1"/>
  <c r="Z3" i="1" s="1"/>
  <c r="Z5" i="1"/>
  <c r="AG3" i="1"/>
  <c r="AB3" i="1"/>
  <c r="S5" i="1"/>
  <c r="R5" i="1"/>
  <c r="R3" i="1" s="1"/>
  <c r="Q5" i="1"/>
  <c r="P5" i="1"/>
  <c r="P3" i="1" s="1"/>
  <c r="I5" i="1"/>
  <c r="H5" i="1"/>
  <c r="H3" i="1" s="1"/>
  <c r="G5" i="1"/>
  <c r="F5" i="1"/>
  <c r="C5" i="1"/>
  <c r="C3" i="1" s="1"/>
  <c r="D5" i="1"/>
  <c r="B5" i="1"/>
  <c r="A5" i="1"/>
  <c r="A3" i="1" l="1"/>
  <c r="F3" i="1"/>
</calcChain>
</file>

<file path=xl/sharedStrings.xml><?xml version="1.0" encoding="utf-8"?>
<sst xmlns="http://schemas.openxmlformats.org/spreadsheetml/2006/main" count="86" uniqueCount="39">
  <si>
    <t>roue gauche</t>
  </si>
  <si>
    <t>roue droite</t>
  </si>
  <si>
    <t>test 1 linear x = 0,1</t>
  </si>
  <si>
    <t>test 1 linear x = -0,1</t>
  </si>
  <si>
    <t>test 1 angular z = 0,1</t>
  </si>
  <si>
    <t>test 1 angular z = -0,1</t>
  </si>
  <si>
    <t>test 1 angular z = 0,5</t>
  </si>
  <si>
    <t>test 1 angular z = -0,5</t>
  </si>
  <si>
    <t>test 1 angular z = 0,3</t>
  </si>
  <si>
    <t>test 1 angular z = -0,3</t>
  </si>
  <si>
    <t>Lineaire</t>
  </si>
  <si>
    <t>angulaire</t>
  </si>
  <si>
    <t>moyenne droite</t>
  </si>
  <si>
    <t>moyenne gauche</t>
  </si>
  <si>
    <t>moyenne vitesse</t>
  </si>
  <si>
    <t>test 1 angular z = 0,4</t>
  </si>
  <si>
    <t>test 1 angular z = -0,4</t>
  </si>
  <si>
    <t>test 1 angular z = 0,2</t>
  </si>
  <si>
    <t>test 1 angular z = -0,2</t>
  </si>
  <si>
    <t>test 1 angular z = 0,14</t>
  </si>
  <si>
    <t>test 1 angular z = -0,14</t>
  </si>
  <si>
    <t>coef droite</t>
  </si>
  <si>
    <t>a*(vitesse_envoyee)^b</t>
  </si>
  <si>
    <t>a</t>
  </si>
  <si>
    <t>b</t>
  </si>
  <si>
    <t>vitesse envoyee</t>
  </si>
  <si>
    <t>test 1 linear x = 0,015</t>
  </si>
  <si>
    <t>test 1 linear x = 0,02</t>
  </si>
  <si>
    <t>test 1 linear x = 0,03</t>
  </si>
  <si>
    <t>test 1 linear x = 0,05</t>
  </si>
  <si>
    <t>test 1 linear x = 0,15</t>
  </si>
  <si>
    <t>angular</t>
  </si>
  <si>
    <t>linear</t>
  </si>
  <si>
    <t>diametre</t>
  </si>
  <si>
    <t>vitesse angulaire</t>
  </si>
  <si>
    <t>lineaire</t>
  </si>
  <si>
    <t xml:space="preserve">test 1/2 tour du robot omega=0,1 </t>
  </si>
  <si>
    <t>test 1/2 tour du robot omega=0,2</t>
  </si>
  <si>
    <t>test 1/2 tour du robot omega=0,4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</si>
</sst>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063338098298926E-2"/>
          <c:y val="1.6776686419352219E-2"/>
          <c:w val="0.7722847177653217"/>
          <c:h val="0.90060708390832589"/>
        </c:manualLayout>
      </c:layout>
      <c:lineChart>
        <c:grouping val="standard"/>
        <c:varyColors val="0"/>
        <c:ser>
          <c:idx val="0"/>
          <c:order val="0"/>
          <c:tx>
            <c:strRef>
              <c:f>Feuil2!$B$4:$C$4</c:f>
              <c:strCache>
                <c:ptCount val="1"/>
                <c:pt idx="0">
                  <c:v>Lineaire moyenne vitesse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Feuil2!$D$4:$I$4</c:f>
              <c:numCache>
                <c:formatCode>General</c:formatCode>
                <c:ptCount val="6"/>
                <c:pt idx="2">
                  <c:v>2.0686</c:v>
                </c:pt>
                <c:pt idx="3">
                  <c:v>2.0751499999999998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Feuil2!$B$5:$C$5</c:f>
              <c:strCache>
                <c:ptCount val="1"/>
                <c:pt idx="0">
                  <c:v>Lineaire moyenne gauche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Feuil2!$D$5:$I$5</c:f>
              <c:numCache>
                <c:formatCode>General</c:formatCode>
                <c:ptCount val="6"/>
                <c:pt idx="2">
                  <c:v>2.0691299999999999</c:v>
                </c:pt>
                <c:pt idx="3">
                  <c:v>2.0766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Feuil2!$B$6:$C$6</c:f>
              <c:strCache>
                <c:ptCount val="1"/>
                <c:pt idx="0">
                  <c:v>Lineaire moyenne droite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Feuil2!$D$6:$I$6</c:f>
              <c:numCache>
                <c:formatCode>General</c:formatCode>
                <c:ptCount val="6"/>
                <c:pt idx="2">
                  <c:v>2.0680999999999998</c:v>
                </c:pt>
                <c:pt idx="3">
                  <c:v>2.0735999999999999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Feuil2!$B$7:$C$7</c:f>
              <c:strCache>
                <c:ptCount val="1"/>
                <c:pt idx="0">
                  <c:v>angulaire moyenne vitesse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Feuil2!$D$7:$I$7</c:f>
              <c:numCache>
                <c:formatCode>General</c:formatCode>
                <c:ptCount val="6"/>
                <c:pt idx="3">
                  <c:v>14.2675</c:v>
                </c:pt>
                <c:pt idx="4">
                  <c:v>4.8174999999999999</c:v>
                </c:pt>
                <c:pt idx="5">
                  <c:v>2.9018999999999999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Feuil2!$B$8:$C$8</c:f>
              <c:strCache>
                <c:ptCount val="1"/>
                <c:pt idx="0">
                  <c:v>angulaire moyenne gauche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Feuil2!$D$8:$I$8</c:f>
              <c:numCache>
                <c:formatCode>General</c:formatCode>
                <c:ptCount val="6"/>
                <c:pt idx="3">
                  <c:v>14.291600000000001</c:v>
                </c:pt>
                <c:pt idx="4">
                  <c:v>4.8150000000000004</c:v>
                </c:pt>
                <c:pt idx="5">
                  <c:v>2.8123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Feuil2!$B$9:$C$9</c:f>
              <c:strCache>
                <c:ptCount val="1"/>
                <c:pt idx="0">
                  <c:v>angulaire moyenne droite</c:v>
                </c:pt>
              </c:strCache>
            </c:strRef>
          </c:tx>
          <c:cat>
            <c:numRef>
              <c:f>Feuil2!$D$3:$I$3</c:f>
              <c:numCache>
                <c:formatCode>General</c:formatCode>
                <c:ptCount val="6"/>
                <c:pt idx="0">
                  <c:v>-0.5</c:v>
                </c:pt>
                <c:pt idx="1">
                  <c:v>-0.3</c:v>
                </c:pt>
                <c:pt idx="2">
                  <c:v>-0.1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Feuil2!$D$9:$I$9</c:f>
              <c:numCache>
                <c:formatCode>General</c:formatCode>
                <c:ptCount val="6"/>
                <c:pt idx="3">
                  <c:v>14.2433</c:v>
                </c:pt>
                <c:pt idx="4">
                  <c:v>4.82</c:v>
                </c:pt>
                <c:pt idx="5">
                  <c:v>2.8915000000000002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5648"/>
        <c:axId val="97357184"/>
      </c:lineChart>
      <c:catAx>
        <c:axId val="973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57184"/>
        <c:crosses val="autoZero"/>
        <c:auto val="1"/>
        <c:lblAlgn val="ctr"/>
        <c:lblOffset val="100"/>
        <c:noMultiLvlLbl val="0"/>
      </c:catAx>
      <c:valAx>
        <c:axId val="973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5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171450</xdr:rowOff>
    </xdr:from>
    <xdr:to>
      <xdr:col>12</xdr:col>
      <xdr:colOff>266699</xdr:colOff>
      <xdr:row>35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8"/>
  <sheetViews>
    <sheetView topLeftCell="A2" workbookViewId="0">
      <selection activeCell="E3" sqref="E3"/>
    </sheetView>
  </sheetViews>
  <sheetFormatPr baseColWidth="10" defaultRowHeight="15" x14ac:dyDescent="0.25"/>
  <cols>
    <col min="1" max="1" width="13.7109375" style="1" customWidth="1"/>
    <col min="2" max="2" width="13" style="1" customWidth="1"/>
    <col min="3" max="16384" width="11.42578125" style="1"/>
  </cols>
  <sheetData>
    <row r="2" spans="1:35" x14ac:dyDescent="0.25">
      <c r="A2" s="4" t="s">
        <v>2</v>
      </c>
      <c r="B2" s="4"/>
      <c r="C2" s="4" t="s">
        <v>3</v>
      </c>
      <c r="D2" s="4"/>
      <c r="F2" s="2" t="s">
        <v>4</v>
      </c>
      <c r="G2" s="2"/>
      <c r="H2" s="2" t="s">
        <v>5</v>
      </c>
      <c r="I2" s="2"/>
      <c r="J2" s="3"/>
      <c r="K2" s="2" t="s">
        <v>19</v>
      </c>
      <c r="L2" s="2"/>
      <c r="M2" s="2" t="s">
        <v>20</v>
      </c>
      <c r="N2" s="2"/>
      <c r="O2" s="3"/>
      <c r="P2" s="2" t="s">
        <v>17</v>
      </c>
      <c r="Q2" s="2"/>
      <c r="R2" s="2" t="s">
        <v>18</v>
      </c>
      <c r="S2" s="2"/>
      <c r="T2" s="3"/>
      <c r="U2" s="2" t="s">
        <v>8</v>
      </c>
      <c r="V2" s="2"/>
      <c r="W2" s="2" t="s">
        <v>9</v>
      </c>
      <c r="X2" s="2"/>
      <c r="Y2" s="3"/>
      <c r="Z2" s="2" t="s">
        <v>15</v>
      </c>
      <c r="AA2" s="2"/>
      <c r="AB2" s="2" t="s">
        <v>16</v>
      </c>
      <c r="AC2" s="2"/>
      <c r="AD2" s="3"/>
      <c r="AE2" s="2" t="s">
        <v>6</v>
      </c>
      <c r="AF2" s="2"/>
      <c r="AG2" s="2" t="s">
        <v>7</v>
      </c>
      <c r="AH2" s="2"/>
      <c r="AI2" s="3"/>
    </row>
    <row r="3" spans="1:35" x14ac:dyDescent="0.25">
      <c r="A3" s="4">
        <f>AVERAGE(A5:B5)</f>
        <v>2.0751515151515152</v>
      </c>
      <c r="B3" s="4"/>
      <c r="C3" s="4">
        <f>AVERAGE(C5:D5)</f>
        <v>2.0686128364389234</v>
      </c>
      <c r="D3" s="4"/>
      <c r="F3" s="2">
        <f>AVERAGE(F5:G5)</f>
        <v>14.267499999999998</v>
      </c>
      <c r="G3" s="2"/>
      <c r="H3" s="2" t="e">
        <f>AVERAGE(H5:I5)</f>
        <v>#DIV/0!</v>
      </c>
      <c r="I3" s="2"/>
      <c r="J3" s="3"/>
      <c r="K3" s="2">
        <f>AVERAGE(K5:L5)</f>
        <v>10.269285714285715</v>
      </c>
      <c r="L3" s="2"/>
      <c r="M3" s="2" t="e">
        <f>AVERAGE(M5:N5)</f>
        <v>#DIV/0!</v>
      </c>
      <c r="N3" s="2"/>
      <c r="O3" s="3"/>
      <c r="P3" s="2">
        <f>AVERAGE(P5:Q5)</f>
        <v>7.1764285714285716</v>
      </c>
      <c r="Q3" s="2"/>
      <c r="R3" s="2" t="e">
        <f>AVERAGE(R5:S5)</f>
        <v>#DIV/0!</v>
      </c>
      <c r="S3" s="2"/>
      <c r="T3" s="3"/>
      <c r="U3" s="2">
        <f>AVERAGE(U5:V5)</f>
        <v>4.8174999999999999</v>
      </c>
      <c r="V3" s="2"/>
      <c r="W3" s="2">
        <f>AVERAGE(W5:X5)</f>
        <v>4.8085714285714278</v>
      </c>
      <c r="X3" s="2"/>
      <c r="Y3" s="3"/>
      <c r="Z3" s="2" t="e">
        <f>AVERAGE(Z5:AA5)</f>
        <v>#DIV/0!</v>
      </c>
      <c r="AA3" s="2"/>
      <c r="AB3" s="2" t="e">
        <f>AVERAGE(AB5:AC5)</f>
        <v>#DIV/0!</v>
      </c>
      <c r="AC3" s="2"/>
      <c r="AD3" s="3"/>
      <c r="AE3" s="2">
        <f>AVERAGE(AE5:AF5)</f>
        <v>2.9019659442724457</v>
      </c>
      <c r="AF3" s="2"/>
      <c r="AG3" s="2" t="e">
        <f>AVERAGE(AG5:AH5)</f>
        <v>#DIV/0!</v>
      </c>
      <c r="AH3" s="2"/>
      <c r="AI3" s="3"/>
    </row>
    <row r="4" spans="1:35" x14ac:dyDescent="0.25">
      <c r="A4" s="1" t="s">
        <v>0</v>
      </c>
      <c r="B4" s="1" t="s">
        <v>1</v>
      </c>
      <c r="C4" s="1" t="s">
        <v>0</v>
      </c>
      <c r="D4" s="1" t="s">
        <v>1</v>
      </c>
      <c r="F4" s="3" t="s">
        <v>0</v>
      </c>
      <c r="G4" s="3" t="s">
        <v>1</v>
      </c>
      <c r="H4" s="3" t="s">
        <v>0</v>
      </c>
      <c r="I4" s="3" t="s">
        <v>1</v>
      </c>
      <c r="J4" s="3"/>
      <c r="K4" s="3" t="s">
        <v>0</v>
      </c>
      <c r="L4" s="3" t="s">
        <v>1</v>
      </c>
      <c r="M4" s="3" t="s">
        <v>0</v>
      </c>
      <c r="N4" s="3" t="s">
        <v>1</v>
      </c>
      <c r="O4" s="3"/>
      <c r="P4" s="3" t="s">
        <v>0</v>
      </c>
      <c r="Q4" s="3" t="s">
        <v>1</v>
      </c>
      <c r="R4" s="3" t="s">
        <v>0</v>
      </c>
      <c r="S4" s="3" t="s">
        <v>1</v>
      </c>
      <c r="T4" s="3"/>
      <c r="U4" s="3" t="s">
        <v>0</v>
      </c>
      <c r="V4" s="3" t="s">
        <v>1</v>
      </c>
      <c r="W4" s="3" t="s">
        <v>0</v>
      </c>
      <c r="X4" s="3" t="s">
        <v>1</v>
      </c>
      <c r="Y4" s="3"/>
      <c r="Z4" s="3" t="s">
        <v>0</v>
      </c>
      <c r="AA4" s="3" t="s">
        <v>1</v>
      </c>
      <c r="AB4" s="3" t="s">
        <v>0</v>
      </c>
      <c r="AC4" s="3" t="s">
        <v>1</v>
      </c>
      <c r="AD4" s="3"/>
      <c r="AE4" s="3" t="s">
        <v>0</v>
      </c>
      <c r="AF4" s="3" t="s">
        <v>1</v>
      </c>
      <c r="AG4" s="3" t="s">
        <v>0</v>
      </c>
      <c r="AH4" s="3" t="s">
        <v>1</v>
      </c>
      <c r="AI4" s="3"/>
    </row>
    <row r="5" spans="1:35" x14ac:dyDescent="0.25">
      <c r="A5" s="1">
        <f>AVERAGE(A6:A26)</f>
        <v>2.0766666666666662</v>
      </c>
      <c r="B5" s="1">
        <f>AVERAGE(B6:B27)</f>
        <v>2.0736363636363637</v>
      </c>
      <c r="C5" s="1">
        <f>AVERAGE(C6:C28)</f>
        <v>2.0691304347826089</v>
      </c>
      <c r="D5" s="1">
        <f>AVERAGE(D6:D26)</f>
        <v>2.0680952380952378</v>
      </c>
      <c r="F5" s="3">
        <f>AVERAGE(F6:F26)</f>
        <v>14.291666666666664</v>
      </c>
      <c r="G5" s="3">
        <f>AVERAGE(G6:G27)</f>
        <v>14.243333333333334</v>
      </c>
      <c r="H5" s="3" t="e">
        <f>AVERAGE(H6:H28)</f>
        <v>#DIV/0!</v>
      </c>
      <c r="I5" s="3" t="e">
        <f>AVERAGE(I6:I26)</f>
        <v>#DIV/0!</v>
      </c>
      <c r="J5" s="3"/>
      <c r="K5" s="3">
        <f>AVERAGE(K6:K26)</f>
        <v>10.268571428571429</v>
      </c>
      <c r="L5" s="3">
        <f>AVERAGE(L6:L27)</f>
        <v>10.270000000000001</v>
      </c>
      <c r="M5" s="3" t="e">
        <f>AVERAGE(M6:M28)</f>
        <v>#DIV/0!</v>
      </c>
      <c r="N5" s="3" t="e">
        <f>AVERAGE(N6:N26)</f>
        <v>#DIV/0!</v>
      </c>
      <c r="O5" s="3"/>
      <c r="P5" s="3">
        <f>AVERAGE(P6:P26)</f>
        <v>7.1971428571428566</v>
      </c>
      <c r="Q5" s="3">
        <f>AVERAGE(Q6:Q27)</f>
        <v>7.1557142857142866</v>
      </c>
      <c r="R5" s="3" t="e">
        <f>AVERAGE(R6:R28)</f>
        <v>#DIV/0!</v>
      </c>
      <c r="S5" s="3" t="e">
        <f>AVERAGE(S6:S26)</f>
        <v>#DIV/0!</v>
      </c>
      <c r="T5" s="3"/>
      <c r="U5" s="3">
        <f>AVERAGE(U6:U26)</f>
        <v>4.8149999999999995</v>
      </c>
      <c r="V5" s="3">
        <f>AVERAGE(V6:V27)</f>
        <v>4.82</v>
      </c>
      <c r="W5" s="3">
        <f>AVERAGE(W6:W28)</f>
        <v>4.8149999999999995</v>
      </c>
      <c r="X5" s="3">
        <f>AVERAGE(X6:X26)</f>
        <v>4.8021428571428562</v>
      </c>
      <c r="Y5" s="3"/>
      <c r="Z5" s="3" t="e">
        <f>AVERAGE(Z6:Z26)</f>
        <v>#DIV/0!</v>
      </c>
      <c r="AA5" s="3" t="e">
        <f>AVERAGE(AA6:AA27)</f>
        <v>#DIV/0!</v>
      </c>
      <c r="AB5" s="3" t="e">
        <f>AVERAGE(AB6:AB28)</f>
        <v>#DIV/0!</v>
      </c>
      <c r="AC5" s="3" t="e">
        <f>AVERAGE(AC6:AC26)</f>
        <v>#DIV/0!</v>
      </c>
      <c r="AD5" s="3"/>
      <c r="AE5" s="3">
        <f>AVERAGE(AE6:AE26)</f>
        <v>2.9123529411764704</v>
      </c>
      <c r="AF5" s="3">
        <f>AVERAGE(AF6:AF27)</f>
        <v>2.891578947368421</v>
      </c>
      <c r="AG5" s="3" t="e">
        <f>AVERAGE(AG6:AG28)</f>
        <v>#DIV/0!</v>
      </c>
      <c r="AH5" s="3" t="e">
        <f>AVERAGE(AH6:AH26)</f>
        <v>#DIV/0!</v>
      </c>
      <c r="AI5" s="3"/>
    </row>
    <row r="6" spans="1:35" x14ac:dyDescent="0.25">
      <c r="A6" s="1">
        <v>2.1800000000000002</v>
      </c>
      <c r="B6" s="1">
        <v>2.0699999999999998</v>
      </c>
      <c r="C6" s="1">
        <v>2.0299999999999998</v>
      </c>
      <c r="D6" s="1">
        <v>2.06</v>
      </c>
      <c r="F6" s="1">
        <v>14.55</v>
      </c>
      <c r="G6" s="1">
        <v>14.41</v>
      </c>
      <c r="K6" s="1">
        <v>10.28</v>
      </c>
      <c r="L6" s="1">
        <v>10.44</v>
      </c>
      <c r="P6" s="1">
        <v>7.31</v>
      </c>
      <c r="Q6" s="1">
        <v>7.13</v>
      </c>
      <c r="U6" s="1">
        <v>4.7300000000000004</v>
      </c>
      <c r="V6" s="1">
        <v>4.83</v>
      </c>
      <c r="W6" s="1">
        <v>4.79</v>
      </c>
      <c r="X6" s="1">
        <v>4.7699999999999996</v>
      </c>
      <c r="AE6" s="1">
        <v>2.8</v>
      </c>
      <c r="AF6" s="1">
        <v>2.91</v>
      </c>
    </row>
    <row r="7" spans="1:35" x14ac:dyDescent="0.25">
      <c r="A7" s="1">
        <v>2.06</v>
      </c>
      <c r="B7" s="1">
        <v>1.72</v>
      </c>
      <c r="C7" s="1">
        <v>2.0699999999999998</v>
      </c>
      <c r="D7" s="1">
        <v>1.97</v>
      </c>
      <c r="F7" s="1">
        <v>14.53</v>
      </c>
      <c r="G7" s="1">
        <v>13.86</v>
      </c>
      <c r="K7" s="1">
        <v>10.42</v>
      </c>
      <c r="L7" s="1">
        <v>10.199999999999999</v>
      </c>
      <c r="P7" s="1">
        <v>7.06</v>
      </c>
      <c r="Q7" s="1">
        <v>6.95</v>
      </c>
      <c r="U7" s="1">
        <v>4.9800000000000004</v>
      </c>
      <c r="V7" s="1">
        <v>4.79</v>
      </c>
      <c r="W7" s="1">
        <v>4.79</v>
      </c>
      <c r="X7" s="1">
        <v>4.76</v>
      </c>
      <c r="AE7" s="1">
        <v>2.96</v>
      </c>
      <c r="AF7" s="1">
        <v>2.88</v>
      </c>
    </row>
    <row r="8" spans="1:35" x14ac:dyDescent="0.25">
      <c r="A8" s="1">
        <v>2.0699999999999998</v>
      </c>
      <c r="B8" s="1">
        <v>2.4</v>
      </c>
      <c r="C8" s="1">
        <v>1.98</v>
      </c>
      <c r="D8" s="1">
        <v>2.13</v>
      </c>
      <c r="F8" s="1">
        <v>14</v>
      </c>
      <c r="G8" s="1">
        <v>14.76</v>
      </c>
      <c r="K8" s="1">
        <v>9.94</v>
      </c>
      <c r="L8" s="1">
        <v>10.3</v>
      </c>
      <c r="P8" s="1">
        <v>7.05</v>
      </c>
      <c r="Q8" s="1">
        <v>7.44</v>
      </c>
      <c r="U8" s="1">
        <v>4.72</v>
      </c>
      <c r="V8" s="1">
        <v>4.7300000000000004</v>
      </c>
      <c r="W8" s="1">
        <v>4.76</v>
      </c>
      <c r="X8" s="1">
        <v>4.68</v>
      </c>
      <c r="AE8" s="1">
        <v>2.88</v>
      </c>
      <c r="AF8" s="1">
        <v>2.9</v>
      </c>
    </row>
    <row r="9" spans="1:35" x14ac:dyDescent="0.25">
      <c r="A9" s="1">
        <v>2.0299999999999998</v>
      </c>
      <c r="B9" s="1">
        <v>2.2400000000000002</v>
      </c>
      <c r="C9" s="1">
        <v>2.0699999999999998</v>
      </c>
      <c r="D9" s="1">
        <v>2.0499999999999998</v>
      </c>
      <c r="F9" s="1">
        <v>14.26</v>
      </c>
      <c r="G9" s="1">
        <v>13.85</v>
      </c>
      <c r="K9" s="1">
        <v>10.44</v>
      </c>
      <c r="L9" s="1">
        <v>10.220000000000001</v>
      </c>
      <c r="P9" s="1">
        <v>7.13</v>
      </c>
      <c r="Q9" s="1">
        <v>7.27</v>
      </c>
      <c r="U9" s="1">
        <v>4.76</v>
      </c>
      <c r="V9" s="1">
        <v>4.91</v>
      </c>
      <c r="W9" s="1">
        <v>4.88</v>
      </c>
      <c r="X9" s="1">
        <v>4.96</v>
      </c>
      <c r="AE9" s="1">
        <v>2.84</v>
      </c>
      <c r="AF9" s="1">
        <v>2.75</v>
      </c>
    </row>
    <row r="10" spans="1:35" x14ac:dyDescent="0.25">
      <c r="A10" s="1">
        <v>2.13</v>
      </c>
      <c r="B10" s="1">
        <v>1.99</v>
      </c>
      <c r="C10" s="1">
        <v>2.08</v>
      </c>
      <c r="D10" s="1">
        <v>2.0699999999999998</v>
      </c>
      <c r="F10" s="1">
        <v>14.14</v>
      </c>
      <c r="G10" s="1">
        <v>14.07</v>
      </c>
      <c r="K10" s="1">
        <v>10.35</v>
      </c>
      <c r="L10" s="1">
        <v>10</v>
      </c>
      <c r="P10" s="1">
        <v>7.46</v>
      </c>
      <c r="Q10" s="1">
        <v>7.17</v>
      </c>
      <c r="U10" s="1">
        <v>4.96</v>
      </c>
      <c r="V10" s="1">
        <v>4.79</v>
      </c>
      <c r="W10" s="1">
        <v>4.78</v>
      </c>
      <c r="X10" s="1">
        <v>4.79</v>
      </c>
      <c r="AE10" s="1">
        <v>2.92</v>
      </c>
      <c r="AF10" s="1">
        <v>3.01</v>
      </c>
    </row>
    <row r="11" spans="1:35" x14ac:dyDescent="0.25">
      <c r="A11" s="1">
        <v>2</v>
      </c>
      <c r="B11" s="1">
        <v>2.0499999999999998</v>
      </c>
      <c r="C11" s="1">
        <v>2.09</v>
      </c>
      <c r="D11" s="1">
        <v>2.0299999999999998</v>
      </c>
      <c r="F11" s="1">
        <v>14.27</v>
      </c>
      <c r="G11" s="1">
        <v>14.51</v>
      </c>
      <c r="K11" s="1">
        <v>10.14</v>
      </c>
      <c r="L11" s="1">
        <v>10.46</v>
      </c>
      <c r="P11" s="1">
        <v>7.11</v>
      </c>
      <c r="Q11" s="1">
        <v>7.13</v>
      </c>
      <c r="U11" s="1">
        <v>4.67</v>
      </c>
      <c r="V11" s="1">
        <v>4.9000000000000004</v>
      </c>
      <c r="W11" s="1">
        <v>4.83</v>
      </c>
      <c r="X11" s="1">
        <v>4.63</v>
      </c>
      <c r="AE11" s="1">
        <v>2.96</v>
      </c>
      <c r="AF11" s="1">
        <v>2.86</v>
      </c>
    </row>
    <row r="12" spans="1:35" x14ac:dyDescent="0.25">
      <c r="A12" s="1">
        <v>2.04</v>
      </c>
      <c r="B12" s="1">
        <v>2.0299999999999998</v>
      </c>
      <c r="C12" s="1">
        <v>2.0499999999999998</v>
      </c>
      <c r="D12" s="1">
        <v>2.19</v>
      </c>
      <c r="K12" s="1">
        <v>10.31</v>
      </c>
      <c r="P12" s="1">
        <v>7.26</v>
      </c>
      <c r="Q12" s="1">
        <v>7</v>
      </c>
      <c r="U12" s="1">
        <f>9.64/2</f>
        <v>4.82</v>
      </c>
      <c r="V12" s="1">
        <v>4.55</v>
      </c>
      <c r="W12" s="1">
        <v>4.88</v>
      </c>
      <c r="X12" s="1">
        <v>5.0199999999999996</v>
      </c>
      <c r="AE12" s="1">
        <v>2.82</v>
      </c>
      <c r="AF12" s="1">
        <v>2.93</v>
      </c>
    </row>
    <row r="13" spans="1:35" x14ac:dyDescent="0.25">
      <c r="A13" s="1">
        <v>2.08</v>
      </c>
      <c r="B13" s="1">
        <v>1.99</v>
      </c>
      <c r="C13" s="1">
        <v>2.0099999999999998</v>
      </c>
      <c r="D13" s="1">
        <v>1.98</v>
      </c>
      <c r="U13" s="1">
        <v>4.82</v>
      </c>
      <c r="V13" s="1">
        <v>5.09</v>
      </c>
      <c r="W13" s="1">
        <v>4.6900000000000004</v>
      </c>
      <c r="X13" s="1">
        <v>4.8899999999999997</v>
      </c>
      <c r="AE13" s="1">
        <v>2.88</v>
      </c>
      <c r="AF13" s="1">
        <v>2.8</v>
      </c>
    </row>
    <row r="14" spans="1:35" x14ac:dyDescent="0.25">
      <c r="A14" s="1">
        <v>2.14</v>
      </c>
      <c r="B14" s="1">
        <v>2.25</v>
      </c>
      <c r="C14" s="1">
        <v>2.12</v>
      </c>
      <c r="D14" s="1">
        <v>2.1800000000000002</v>
      </c>
      <c r="U14" s="1">
        <v>4.79</v>
      </c>
      <c r="V14" s="1">
        <v>4.75</v>
      </c>
      <c r="W14" s="1">
        <v>4.76</v>
      </c>
      <c r="X14" s="1">
        <v>4.6900000000000004</v>
      </c>
      <c r="AE14" s="1">
        <v>2.9</v>
      </c>
      <c r="AF14" s="1">
        <v>2.91</v>
      </c>
    </row>
    <row r="15" spans="1:35" x14ac:dyDescent="0.25">
      <c r="A15" s="1">
        <v>2</v>
      </c>
      <c r="B15" s="1">
        <v>1.96</v>
      </c>
      <c r="C15" s="1">
        <v>2.0299999999999998</v>
      </c>
      <c r="D15" s="1">
        <v>1.9</v>
      </c>
      <c r="U15" s="1">
        <v>4.79</v>
      </c>
      <c r="V15" s="1">
        <v>4.72</v>
      </c>
      <c r="W15" s="1">
        <v>4.88</v>
      </c>
      <c r="X15" s="1">
        <v>4.8099999999999996</v>
      </c>
      <c r="AE15" s="1">
        <v>2.93</v>
      </c>
      <c r="AF15" s="1">
        <v>2.99</v>
      </c>
    </row>
    <row r="16" spans="1:35" x14ac:dyDescent="0.25">
      <c r="A16" s="1">
        <v>2.0299999999999998</v>
      </c>
      <c r="B16" s="1">
        <v>2.23</v>
      </c>
      <c r="C16" s="1">
        <v>2.0499999999999998</v>
      </c>
      <c r="D16" s="1">
        <v>1.91</v>
      </c>
      <c r="U16" s="1">
        <v>4.84</v>
      </c>
      <c r="V16" s="1">
        <v>4.9000000000000004</v>
      </c>
      <c r="W16" s="1">
        <v>4.8099999999999996</v>
      </c>
      <c r="X16" s="1">
        <v>4.83</v>
      </c>
      <c r="AE16" s="1">
        <v>2.92</v>
      </c>
      <c r="AF16" s="1">
        <v>2.7</v>
      </c>
    </row>
    <row r="17" spans="1:32" x14ac:dyDescent="0.25">
      <c r="A17" s="1">
        <v>2.2000000000000002</v>
      </c>
      <c r="B17" s="1">
        <v>1.45</v>
      </c>
      <c r="C17" s="1">
        <v>2.13</v>
      </c>
      <c r="D17" s="1">
        <v>2.41</v>
      </c>
      <c r="U17" s="1">
        <v>4.9000000000000004</v>
      </c>
      <c r="V17" s="1">
        <v>4.88</v>
      </c>
      <c r="W17" s="1">
        <v>4.9000000000000004</v>
      </c>
      <c r="X17" s="1">
        <v>4.8899999999999997</v>
      </c>
      <c r="AE17" s="1">
        <v>2.98</v>
      </c>
      <c r="AF17" s="1">
        <v>3</v>
      </c>
    </row>
    <row r="18" spans="1:32" x14ac:dyDescent="0.25">
      <c r="A18" s="1">
        <v>1.97</v>
      </c>
      <c r="B18" s="1">
        <v>2.4</v>
      </c>
      <c r="C18" s="1">
        <v>2.0099999999999998</v>
      </c>
      <c r="D18" s="1">
        <v>2.02</v>
      </c>
      <c r="W18" s="1">
        <v>4.6500000000000004</v>
      </c>
      <c r="X18" s="1">
        <v>4.62</v>
      </c>
      <c r="AE18" s="1">
        <v>2.99</v>
      </c>
      <c r="AF18" s="1">
        <v>2.75</v>
      </c>
    </row>
    <row r="19" spans="1:32" x14ac:dyDescent="0.25">
      <c r="A19" s="1">
        <v>2.12</v>
      </c>
      <c r="B19" s="1">
        <v>1.8</v>
      </c>
      <c r="C19" s="1">
        <v>2.02</v>
      </c>
      <c r="D19" s="1">
        <v>1.89</v>
      </c>
      <c r="W19" s="1">
        <v>5.01</v>
      </c>
      <c r="X19" s="1">
        <v>4.8899999999999997</v>
      </c>
      <c r="AE19" s="1">
        <v>2.89</v>
      </c>
      <c r="AF19" s="1">
        <v>2.97</v>
      </c>
    </row>
    <row r="20" spans="1:32" x14ac:dyDescent="0.25">
      <c r="A20" s="1">
        <v>2.11</v>
      </c>
      <c r="B20" s="1">
        <v>2.48</v>
      </c>
      <c r="C20" s="1">
        <v>2.2400000000000002</v>
      </c>
      <c r="D20" s="1">
        <v>2.16</v>
      </c>
      <c r="AE20" s="1">
        <v>2.96</v>
      </c>
      <c r="AF20" s="1">
        <v>2.8</v>
      </c>
    </row>
    <row r="21" spans="1:32" x14ac:dyDescent="0.25">
      <c r="A21" s="1">
        <v>2.04</v>
      </c>
      <c r="B21" s="1">
        <v>2.13</v>
      </c>
      <c r="C21" s="1">
        <v>1.92</v>
      </c>
      <c r="D21" s="1">
        <v>2.14</v>
      </c>
      <c r="AE21" s="1">
        <v>2.95</v>
      </c>
      <c r="AF21" s="1">
        <v>3.1</v>
      </c>
    </row>
    <row r="22" spans="1:32" x14ac:dyDescent="0.25">
      <c r="A22" s="1">
        <v>2.04</v>
      </c>
      <c r="B22" s="1">
        <v>2.06</v>
      </c>
      <c r="C22" s="1">
        <v>2.21</v>
      </c>
      <c r="D22" s="1">
        <v>2.0499999999999998</v>
      </c>
      <c r="AE22" s="1">
        <v>2.93</v>
      </c>
      <c r="AF22" s="1">
        <v>2.91</v>
      </c>
    </row>
    <row r="23" spans="1:32" x14ac:dyDescent="0.25">
      <c r="A23" s="1">
        <v>1.97</v>
      </c>
      <c r="B23" s="1">
        <v>1.93</v>
      </c>
      <c r="C23" s="1">
        <v>2</v>
      </c>
      <c r="D23" s="1">
        <v>1.99</v>
      </c>
      <c r="AF23" s="1">
        <v>2.97</v>
      </c>
    </row>
    <row r="24" spans="1:32" x14ac:dyDescent="0.25">
      <c r="A24" s="1">
        <v>2.2200000000000002</v>
      </c>
      <c r="B24" s="1">
        <v>2.17</v>
      </c>
      <c r="C24" s="1">
        <v>2.1</v>
      </c>
      <c r="D24" s="1">
        <v>2.1</v>
      </c>
      <c r="AF24" s="1">
        <v>2.8</v>
      </c>
    </row>
    <row r="25" spans="1:32" x14ac:dyDescent="0.25">
      <c r="A25" s="1">
        <v>2</v>
      </c>
      <c r="B25" s="1">
        <v>2.04</v>
      </c>
      <c r="C25" s="1">
        <v>2.12</v>
      </c>
      <c r="D25" s="1">
        <v>2.12</v>
      </c>
    </row>
    <row r="26" spans="1:32" x14ac:dyDescent="0.25">
      <c r="A26" s="1">
        <v>2.1800000000000002</v>
      </c>
      <c r="B26" s="1">
        <v>2.2000000000000002</v>
      </c>
      <c r="C26" s="1">
        <v>2.08</v>
      </c>
      <c r="D26" s="1">
        <v>2.08</v>
      </c>
    </row>
    <row r="27" spans="1:32" x14ac:dyDescent="0.25">
      <c r="B27" s="1">
        <v>2.0299999999999998</v>
      </c>
      <c r="C27" s="1">
        <v>2</v>
      </c>
    </row>
    <row r="28" spans="1:32" x14ac:dyDescent="0.25">
      <c r="C28" s="1">
        <v>2.1800000000000002</v>
      </c>
    </row>
  </sheetData>
  <mergeCells count="4">
    <mergeCell ref="C3:D3"/>
    <mergeCell ref="A3:B3"/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"/>
  <sheetViews>
    <sheetView workbookViewId="0">
      <selection activeCell="A10" sqref="A10"/>
    </sheetView>
  </sheetViews>
  <sheetFormatPr baseColWidth="10" defaultRowHeight="15" x14ac:dyDescent="0.25"/>
  <cols>
    <col min="1" max="1" width="13.7109375" style="1" customWidth="1"/>
    <col min="2" max="2" width="13" style="1" customWidth="1"/>
    <col min="3" max="3" width="28.5703125" style="1" customWidth="1"/>
    <col min="4" max="4" width="11.42578125" style="1"/>
    <col min="5" max="5" width="10.5703125" style="1" customWidth="1"/>
    <col min="6" max="15" width="11.42578125" style="1"/>
    <col min="16" max="16" width="19" style="1" customWidth="1"/>
    <col min="17" max="16384" width="11.42578125" style="1"/>
  </cols>
  <sheetData>
    <row r="2" spans="2:19" x14ac:dyDescent="0.25">
      <c r="K2" s="2"/>
      <c r="L2" s="2"/>
      <c r="M2" s="2"/>
      <c r="N2" s="2"/>
      <c r="P2" s="4"/>
      <c r="Q2" s="4"/>
      <c r="R2" s="4"/>
      <c r="S2" s="4"/>
    </row>
    <row r="3" spans="2:19" x14ac:dyDescent="0.25">
      <c r="C3" s="1" t="s">
        <v>25</v>
      </c>
      <c r="D3" s="1">
        <v>-0.5</v>
      </c>
      <c r="E3" s="1">
        <v>-0.3</v>
      </c>
      <c r="F3" s="1">
        <v>-0.1</v>
      </c>
      <c r="G3" s="1">
        <v>0.1</v>
      </c>
      <c r="H3" s="1">
        <v>0.3</v>
      </c>
      <c r="I3" s="1">
        <v>0.5</v>
      </c>
      <c r="K3" s="2" t="s">
        <v>21</v>
      </c>
      <c r="L3" s="2" t="s">
        <v>22</v>
      </c>
      <c r="M3" s="2"/>
      <c r="N3" s="2"/>
      <c r="P3" s="2">
        <v>0.1</v>
      </c>
      <c r="Q3" s="2"/>
      <c r="R3" s="2">
        <v>1.5</v>
      </c>
      <c r="S3" s="2">
        <v>4</v>
      </c>
    </row>
    <row r="4" spans="2:19" x14ac:dyDescent="0.25">
      <c r="B4" s="1" t="s">
        <v>10</v>
      </c>
      <c r="C4" s="1" t="s">
        <v>14</v>
      </c>
      <c r="F4" s="1">
        <v>2.0686</v>
      </c>
      <c r="G4" s="1">
        <v>2.0751499999999998</v>
      </c>
      <c r="K4" s="1" t="s">
        <v>23</v>
      </c>
      <c r="L4" s="1">
        <v>1.413</v>
      </c>
      <c r="M4" s="1" t="s">
        <v>31</v>
      </c>
      <c r="S4" s="3"/>
    </row>
    <row r="5" spans="2:19" x14ac:dyDescent="0.25">
      <c r="C5" s="1" t="s">
        <v>13</v>
      </c>
      <c r="F5" s="1">
        <v>2.0691299999999999</v>
      </c>
      <c r="G5" s="1">
        <v>2.0766</v>
      </c>
      <c r="K5" s="1" t="s">
        <v>24</v>
      </c>
      <c r="L5" s="1">
        <v>-1.008</v>
      </c>
      <c r="P5" s="1">
        <f>$L$4*POWER(P3,$L$5)</f>
        <v>14.392696313204667</v>
      </c>
      <c r="R5" s="3">
        <f>$L$4*POWER(R3,$L$5)</f>
        <v>0.9389493653237998</v>
      </c>
      <c r="S5" s="3">
        <f>$L$4*POWER(S3,$L$5)</f>
        <v>0.34935397621156405</v>
      </c>
    </row>
    <row r="6" spans="2:19" x14ac:dyDescent="0.25">
      <c r="C6" s="1" t="s">
        <v>12</v>
      </c>
      <c r="F6" s="1">
        <v>2.0680999999999998</v>
      </c>
      <c r="G6" s="1">
        <v>2.0735999999999999</v>
      </c>
      <c r="K6" s="1" t="s">
        <v>23</v>
      </c>
      <c r="L6" s="1">
        <v>0.20200000000000001</v>
      </c>
      <c r="M6" s="1" t="s">
        <v>32</v>
      </c>
      <c r="P6" s="3">
        <f>$L$6*POWER(P3,$L$7)</f>
        <v>2.0622977570895125</v>
      </c>
      <c r="R6" s="3">
        <f>$L$6*POWER(R3,$L$7)</f>
        <v>0.13417613851421167</v>
      </c>
      <c r="S6" s="3">
        <f>$L$6*POWER(S3,$L$7)</f>
        <v>4.9873843502991316E-2</v>
      </c>
    </row>
    <row r="7" spans="2:19" x14ac:dyDescent="0.25">
      <c r="B7" s="1" t="s">
        <v>11</v>
      </c>
      <c r="C7" s="1" t="s">
        <v>14</v>
      </c>
      <c r="G7" s="1">
        <v>14.2675</v>
      </c>
      <c r="H7" s="1">
        <v>4.8174999999999999</v>
      </c>
      <c r="I7" s="1">
        <v>2.9018999999999999</v>
      </c>
      <c r="K7" s="1" t="s">
        <v>24</v>
      </c>
      <c r="L7" s="1">
        <v>-1.0089999999999999</v>
      </c>
      <c r="S7" s="3"/>
    </row>
    <row r="8" spans="2:19" x14ac:dyDescent="0.25">
      <c r="C8" s="1" t="s">
        <v>13</v>
      </c>
      <c r="G8" s="1">
        <v>14.291600000000001</v>
      </c>
      <c r="H8" s="1">
        <v>4.8150000000000004</v>
      </c>
      <c r="I8" s="1">
        <v>2.8123</v>
      </c>
      <c r="S8" s="3"/>
    </row>
    <row r="9" spans="2:19" x14ac:dyDescent="0.25">
      <c r="C9" s="1" t="s">
        <v>12</v>
      </c>
      <c r="G9" s="1">
        <v>14.2433</v>
      </c>
      <c r="H9" s="1">
        <v>4.82</v>
      </c>
      <c r="I9" s="1">
        <v>2.8915000000000002</v>
      </c>
      <c r="K9" s="1" t="s">
        <v>33</v>
      </c>
      <c r="L9" s="1">
        <v>6.5000000000000002E-2</v>
      </c>
      <c r="O9" s="1" t="s">
        <v>34</v>
      </c>
      <c r="P9" s="5">
        <f>(PI()*$L$9)/P5</f>
        <v>1.4187996330888243E-2</v>
      </c>
      <c r="R9" s="5">
        <f>(PI()*$L$9)/R5</f>
        <v>0.21748086747246087</v>
      </c>
      <c r="S9" s="5">
        <f>(PI()*$L$9)/S5</f>
        <v>0.58451752774576604</v>
      </c>
    </row>
    <row r="10" spans="2:19" x14ac:dyDescent="0.25">
      <c r="O10" s="1" t="s">
        <v>35</v>
      </c>
      <c r="P10" s="1">
        <f>(PI()*$L$9)/P6</f>
        <v>9.9017477850301155E-2</v>
      </c>
      <c r="R10" s="3">
        <f>(PI()*$L$9)/R6</f>
        <v>1.5219063892027846</v>
      </c>
      <c r="S10" s="3">
        <f>(PI()*$L$9)/S6</f>
        <v>4.0944011558100373</v>
      </c>
    </row>
    <row r="11" spans="2:19" x14ac:dyDescent="0.25">
      <c r="S11" s="3"/>
    </row>
  </sheetData>
  <mergeCells count="2">
    <mergeCell ref="P2:Q2"/>
    <mergeCell ref="R2:S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workbookViewId="0">
      <selection activeCell="A9" sqref="A9"/>
    </sheetView>
  </sheetViews>
  <sheetFormatPr baseColWidth="10" defaultRowHeight="15" x14ac:dyDescent="0.25"/>
  <cols>
    <col min="1" max="1" width="13.7109375" style="3" customWidth="1"/>
    <col min="2" max="2" width="13" style="3" customWidth="1"/>
    <col min="3" max="5" width="11.42578125" style="3"/>
    <col min="8" max="8" width="11.42578125" style="3"/>
    <col min="21" max="21" width="11.42578125" style="6"/>
    <col min="22" max="22" width="19" customWidth="1"/>
  </cols>
  <sheetData>
    <row r="1" spans="1:35" x14ac:dyDescent="0.25"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5">
      <c r="A2" s="4" t="s">
        <v>2</v>
      </c>
      <c r="B2" s="4"/>
      <c r="C2" s="4" t="s">
        <v>3</v>
      </c>
      <c r="D2" s="4"/>
      <c r="F2" s="4" t="s">
        <v>26</v>
      </c>
      <c r="G2" s="4"/>
      <c r="I2" s="4" t="s">
        <v>27</v>
      </c>
      <c r="J2" s="4"/>
      <c r="K2" s="3"/>
      <c r="L2" s="4" t="s">
        <v>28</v>
      </c>
      <c r="M2" s="4"/>
      <c r="N2" s="3"/>
      <c r="O2" s="4" t="s">
        <v>30</v>
      </c>
      <c r="P2" s="4"/>
      <c r="Q2" s="3"/>
      <c r="R2" s="4" t="s">
        <v>29</v>
      </c>
      <c r="S2" s="4"/>
      <c r="T2" s="3"/>
      <c r="U2" s="2" t="s">
        <v>36</v>
      </c>
      <c r="V2" s="2"/>
      <c r="W2" s="2"/>
      <c r="X2" s="2"/>
      <c r="Y2" s="2" t="s">
        <v>37</v>
      </c>
      <c r="Z2" s="2"/>
      <c r="AA2" s="2"/>
      <c r="AB2" s="2" t="s">
        <v>38</v>
      </c>
      <c r="AC2" s="2"/>
      <c r="AD2" s="3"/>
      <c r="AE2" s="4"/>
      <c r="AF2" s="4"/>
      <c r="AG2" s="4"/>
      <c r="AH2" s="4"/>
      <c r="AI2" s="3"/>
    </row>
    <row r="3" spans="1:35" x14ac:dyDescent="0.25">
      <c r="A3" s="4">
        <f>AVERAGE(A5:B5)</f>
        <v>2.0751515151515152</v>
      </c>
      <c r="B3" s="4"/>
      <c r="C3" s="4">
        <f>AVERAGE(C5:D5)</f>
        <v>2.0686128364389234</v>
      </c>
      <c r="D3" s="4"/>
      <c r="F3" s="4">
        <f t="shared" ref="F3" si="0">AVERAGE(F5:G5)</f>
        <v>14.215142857142858</v>
      </c>
      <c r="G3" s="4"/>
      <c r="I3" s="4">
        <f t="shared" ref="I3" si="1">AVERAGE(I5:J5)</f>
        <v>10.312380952380952</v>
      </c>
      <c r="J3" s="4"/>
      <c r="K3" s="3"/>
      <c r="L3" s="4" t="e">
        <f t="shared" ref="L3" si="2">AVERAGE(L5:M5)</f>
        <v>#DIV/0!</v>
      </c>
      <c r="M3" s="4"/>
      <c r="N3" s="3"/>
      <c r="O3" s="4">
        <f t="shared" ref="O3" si="3">AVERAGE(O5:P5)</f>
        <v>1.3709047619047618</v>
      </c>
      <c r="P3" s="4"/>
      <c r="Q3" s="3"/>
      <c r="R3" s="4">
        <f>AVERAGE(R5:S5)</f>
        <v>4.1238888888888887</v>
      </c>
      <c r="S3" s="4"/>
      <c r="T3" s="3"/>
      <c r="U3" s="2">
        <f>AVERAGE(U4:U17)</f>
        <v>31.372142857142855</v>
      </c>
      <c r="V3" s="2"/>
      <c r="W3" s="2"/>
      <c r="X3" s="2"/>
      <c r="Y3" s="2">
        <f>AVERAGE(Y4:Y17)</f>
        <v>15.894615384615385</v>
      </c>
      <c r="Z3" s="2"/>
      <c r="AA3" s="2"/>
      <c r="AB3" s="2">
        <f t="shared" ref="AB3:AC3" si="4">AVERAGE(AB4:AB17)</f>
        <v>8.0046153846153842</v>
      </c>
      <c r="AC3" s="2"/>
      <c r="AD3" s="3"/>
      <c r="AE3" s="4"/>
      <c r="AF3" s="4"/>
      <c r="AG3" s="4"/>
      <c r="AH3" s="4"/>
      <c r="AI3" s="3"/>
    </row>
    <row r="4" spans="1:35" x14ac:dyDescent="0.25">
      <c r="A4" s="3" t="s">
        <v>0</v>
      </c>
      <c r="B4" s="3" t="s">
        <v>1</v>
      </c>
      <c r="C4" s="3" t="s">
        <v>0</v>
      </c>
      <c r="D4" s="3" t="s">
        <v>1</v>
      </c>
      <c r="F4" s="3" t="s">
        <v>0</v>
      </c>
      <c r="G4" s="3" t="s">
        <v>1</v>
      </c>
      <c r="I4" s="3" t="s">
        <v>0</v>
      </c>
      <c r="J4" s="3" t="s">
        <v>1</v>
      </c>
      <c r="K4" s="3"/>
      <c r="L4" s="3" t="s">
        <v>0</v>
      </c>
      <c r="M4" s="3" t="s">
        <v>1</v>
      </c>
      <c r="N4" s="3"/>
      <c r="O4" s="3" t="s">
        <v>0</v>
      </c>
      <c r="P4" s="3" t="s">
        <v>1</v>
      </c>
      <c r="Q4" s="3"/>
      <c r="R4" s="3" t="s">
        <v>0</v>
      </c>
      <c r="S4" s="3" t="s">
        <v>1</v>
      </c>
      <c r="T4" s="3"/>
      <c r="U4" s="2">
        <v>30.91</v>
      </c>
      <c r="V4" s="3"/>
      <c r="W4" s="3"/>
      <c r="X4" s="3"/>
      <c r="Y4" s="3">
        <v>15.68</v>
      </c>
      <c r="Z4" s="3"/>
      <c r="AA4" s="3"/>
      <c r="AB4" s="3">
        <v>8</v>
      </c>
      <c r="AC4" s="3"/>
      <c r="AD4" s="3"/>
      <c r="AE4" s="3"/>
      <c r="AF4" s="3"/>
      <c r="AG4" s="3"/>
      <c r="AH4" s="3"/>
      <c r="AI4" s="3"/>
    </row>
    <row r="5" spans="1:35" x14ac:dyDescent="0.25">
      <c r="A5" s="3">
        <f>AVERAGE(A6:A26)</f>
        <v>2.0766666666666662</v>
      </c>
      <c r="B5" s="3">
        <f>AVERAGE(B6:B27)</f>
        <v>2.0736363636363637</v>
      </c>
      <c r="C5" s="3">
        <f>AVERAGE(C6:C28)</f>
        <v>2.0691304347826089</v>
      </c>
      <c r="D5" s="3">
        <f>AVERAGE(D6:D26)</f>
        <v>2.0680952380952378</v>
      </c>
      <c r="F5" s="3">
        <f t="shared" ref="F5" si="5">AVERAGE(F6:F26)</f>
        <v>14.276000000000002</v>
      </c>
      <c r="G5" s="3">
        <f t="shared" ref="G5" si="6">AVERAGE(G6:G27)</f>
        <v>14.154285714285717</v>
      </c>
      <c r="I5" s="3">
        <f t="shared" ref="I5" si="7">AVERAGE(I6:I26)</f>
        <v>10.341428571428571</v>
      </c>
      <c r="J5" s="3">
        <f t="shared" ref="J5" si="8">AVERAGE(J6:J27)</f>
        <v>10.283333333333333</v>
      </c>
      <c r="K5" s="3"/>
      <c r="L5" s="3" t="e">
        <f t="shared" ref="L5" si="9">AVERAGE(L6:L26)</f>
        <v>#DIV/0!</v>
      </c>
      <c r="M5" s="3" t="e">
        <f t="shared" ref="M5" si="10">AVERAGE(M6:M27)</f>
        <v>#DIV/0!</v>
      </c>
      <c r="N5" s="3"/>
      <c r="O5" s="3">
        <f t="shared" ref="O5" si="11">AVERAGE(O6:O26)</f>
        <v>1.3704761904761906</v>
      </c>
      <c r="P5" s="3">
        <f t="shared" ref="P5" si="12">AVERAGE(P6:P27)</f>
        <v>1.3713333333333333</v>
      </c>
      <c r="Q5" s="3"/>
      <c r="R5" s="3">
        <f>AVERAGE(R6:R26)</f>
        <v>4.1333333333333337</v>
      </c>
      <c r="S5" s="3">
        <f>AVERAGE(S6:S27)</f>
        <v>4.1144444444444446</v>
      </c>
      <c r="T5" s="3"/>
      <c r="U5" s="2">
        <v>30.57</v>
      </c>
      <c r="V5" s="3"/>
      <c r="W5" s="3"/>
      <c r="X5" s="3"/>
      <c r="Y5" s="3">
        <v>15.24</v>
      </c>
      <c r="Z5" s="3"/>
      <c r="AA5" s="3"/>
      <c r="AB5" s="3">
        <v>7.93</v>
      </c>
      <c r="AC5" s="3"/>
      <c r="AD5" s="3"/>
      <c r="AE5" s="3"/>
      <c r="AF5" s="3"/>
      <c r="AG5" s="3"/>
      <c r="AH5" s="3"/>
      <c r="AI5" s="3"/>
    </row>
    <row r="6" spans="1:35" x14ac:dyDescent="0.25">
      <c r="A6" s="3">
        <v>2.1800000000000002</v>
      </c>
      <c r="B6" s="3">
        <v>2.0699999999999998</v>
      </c>
      <c r="C6" s="3">
        <v>2.0299999999999998</v>
      </c>
      <c r="D6" s="3">
        <v>2.06</v>
      </c>
      <c r="F6" s="3">
        <v>14.46</v>
      </c>
      <c r="G6" s="3">
        <v>13.88</v>
      </c>
      <c r="I6">
        <f>21.14/2</f>
        <v>10.57</v>
      </c>
      <c r="J6">
        <v>10.38</v>
      </c>
      <c r="O6">
        <v>1.31</v>
      </c>
      <c r="P6">
        <v>1.31</v>
      </c>
      <c r="R6">
        <v>4.37</v>
      </c>
      <c r="S6">
        <v>4.1100000000000003</v>
      </c>
      <c r="U6" s="6">
        <v>32.18</v>
      </c>
      <c r="Y6">
        <v>16.09</v>
      </c>
      <c r="AB6">
        <v>8.07</v>
      </c>
    </row>
    <row r="7" spans="1:35" x14ac:dyDescent="0.25">
      <c r="A7" s="3">
        <v>2.06</v>
      </c>
      <c r="B7" s="3">
        <v>1.72</v>
      </c>
      <c r="C7" s="3">
        <v>2.0699999999999998</v>
      </c>
      <c r="D7" s="3">
        <v>1.97</v>
      </c>
      <c r="F7" s="3">
        <v>14.31</v>
      </c>
      <c r="G7" s="3">
        <v>14.85</v>
      </c>
      <c r="I7" s="3">
        <v>10.57</v>
      </c>
      <c r="J7">
        <v>10.33</v>
      </c>
      <c r="O7">
        <v>1.37</v>
      </c>
      <c r="P7">
        <v>1.5</v>
      </c>
      <c r="R7">
        <v>3.93</v>
      </c>
      <c r="S7">
        <v>4.08</v>
      </c>
      <c r="U7" s="6">
        <v>31.44</v>
      </c>
      <c r="Y7">
        <v>16.38</v>
      </c>
      <c r="AB7">
        <v>8.1300000000000008</v>
      </c>
    </row>
    <row r="8" spans="1:35" x14ac:dyDescent="0.25">
      <c r="A8" s="3">
        <v>2.0699999999999998</v>
      </c>
      <c r="B8" s="3">
        <v>2.4</v>
      </c>
      <c r="C8" s="3">
        <v>1.98</v>
      </c>
      <c r="D8" s="3">
        <v>2.13</v>
      </c>
      <c r="F8" s="3">
        <v>14.14</v>
      </c>
      <c r="G8" s="3">
        <v>13.98</v>
      </c>
      <c r="I8" s="3">
        <v>10.11</v>
      </c>
      <c r="J8">
        <v>10.06</v>
      </c>
      <c r="O8">
        <v>1.36</v>
      </c>
      <c r="P8">
        <v>1.1399999999999999</v>
      </c>
      <c r="R8">
        <v>4.1100000000000003</v>
      </c>
      <c r="S8">
        <v>4.09</v>
      </c>
      <c r="U8" s="6">
        <v>31.38</v>
      </c>
      <c r="Y8">
        <v>15.9</v>
      </c>
      <c r="AB8">
        <v>7.95</v>
      </c>
    </row>
    <row r="9" spans="1:35" x14ac:dyDescent="0.25">
      <c r="A9" s="3">
        <v>2.0299999999999998</v>
      </c>
      <c r="B9" s="3">
        <v>2.2400000000000002</v>
      </c>
      <c r="C9" s="3">
        <v>2.0699999999999998</v>
      </c>
      <c r="D9" s="3">
        <v>2.0499999999999998</v>
      </c>
      <c r="F9" s="3">
        <v>14.27</v>
      </c>
      <c r="G9" s="3">
        <v>13.82</v>
      </c>
      <c r="I9" s="3">
        <v>10.28</v>
      </c>
      <c r="J9">
        <v>10.34</v>
      </c>
      <c r="O9">
        <v>1.34</v>
      </c>
      <c r="P9">
        <v>1.5</v>
      </c>
      <c r="R9">
        <v>4.0599999999999996</v>
      </c>
      <c r="S9">
        <v>4.16</v>
      </c>
      <c r="U9" s="6">
        <v>31.47</v>
      </c>
      <c r="V9">
        <f>60/8</f>
        <v>7.5</v>
      </c>
      <c r="Y9">
        <v>15.59</v>
      </c>
      <c r="AB9">
        <v>7.8</v>
      </c>
    </row>
    <row r="10" spans="1:35" x14ac:dyDescent="0.25">
      <c r="A10" s="3">
        <v>2.13</v>
      </c>
      <c r="B10" s="3">
        <v>1.99</v>
      </c>
      <c r="C10" s="3">
        <v>2.08</v>
      </c>
      <c r="D10" s="3">
        <v>2.0699999999999998</v>
      </c>
      <c r="F10" s="3">
        <v>14.2</v>
      </c>
      <c r="G10" s="3">
        <v>14.37</v>
      </c>
      <c r="I10" s="3">
        <v>10.34</v>
      </c>
      <c r="J10">
        <v>10.19</v>
      </c>
      <c r="O10">
        <v>1.38</v>
      </c>
      <c r="P10">
        <v>1.5</v>
      </c>
      <c r="R10">
        <v>4.22</v>
      </c>
      <c r="S10">
        <v>4.07</v>
      </c>
      <c r="U10" s="6">
        <v>31.49</v>
      </c>
      <c r="Y10">
        <v>16.3</v>
      </c>
      <c r="AB10">
        <v>8.15</v>
      </c>
    </row>
    <row r="11" spans="1:35" x14ac:dyDescent="0.25">
      <c r="A11" s="3">
        <v>2</v>
      </c>
      <c r="B11" s="3">
        <v>2.0499999999999998</v>
      </c>
      <c r="C11" s="3">
        <v>2.09</v>
      </c>
      <c r="D11" s="3">
        <v>2.0299999999999998</v>
      </c>
      <c r="G11" s="3">
        <v>14.21</v>
      </c>
      <c r="I11" s="3">
        <v>10.14</v>
      </c>
      <c r="J11">
        <v>10.4</v>
      </c>
      <c r="O11">
        <v>1.4</v>
      </c>
      <c r="P11">
        <v>1.31</v>
      </c>
      <c r="R11">
        <v>4.1399999999999997</v>
      </c>
      <c r="S11">
        <v>4.12</v>
      </c>
      <c r="U11" s="6">
        <v>30.4</v>
      </c>
      <c r="Y11">
        <v>15.8</v>
      </c>
      <c r="AB11">
        <v>8.0299999999999994</v>
      </c>
    </row>
    <row r="12" spans="1:35" x14ac:dyDescent="0.25">
      <c r="A12" s="3">
        <v>2.04</v>
      </c>
      <c r="B12" s="3">
        <v>2.0299999999999998</v>
      </c>
      <c r="C12" s="3">
        <v>2.0499999999999998</v>
      </c>
      <c r="D12" s="3">
        <v>2.19</v>
      </c>
      <c r="G12" s="3">
        <v>13.97</v>
      </c>
      <c r="I12" s="3">
        <v>10.38</v>
      </c>
      <c r="O12">
        <v>1.28</v>
      </c>
      <c r="P12">
        <v>1.34</v>
      </c>
      <c r="R12">
        <v>4.1500000000000004</v>
      </c>
      <c r="S12">
        <v>4.0999999999999996</v>
      </c>
      <c r="U12" s="6">
        <v>32.71</v>
      </c>
      <c r="Y12">
        <v>15.98</v>
      </c>
      <c r="AB12">
        <v>7.91</v>
      </c>
    </row>
    <row r="13" spans="1:35" x14ac:dyDescent="0.25">
      <c r="A13" s="3">
        <v>2.08</v>
      </c>
      <c r="B13" s="3">
        <v>1.99</v>
      </c>
      <c r="C13" s="3">
        <v>2.0099999999999998</v>
      </c>
      <c r="D13" s="3">
        <v>1.98</v>
      </c>
      <c r="O13">
        <v>1.4</v>
      </c>
      <c r="P13">
        <v>1.29</v>
      </c>
      <c r="R13">
        <v>3.99</v>
      </c>
      <c r="S13">
        <v>4.12</v>
      </c>
      <c r="U13" s="6">
        <v>30.68</v>
      </c>
      <c r="Y13">
        <v>15.54</v>
      </c>
      <c r="AB13">
        <v>7.8</v>
      </c>
    </row>
    <row r="14" spans="1:35" x14ac:dyDescent="0.25">
      <c r="A14" s="3">
        <v>2.14</v>
      </c>
      <c r="B14" s="3">
        <v>2.25</v>
      </c>
      <c r="C14" s="3">
        <v>2.12</v>
      </c>
      <c r="D14" s="3">
        <v>2.1800000000000002</v>
      </c>
      <c r="O14">
        <v>1.41</v>
      </c>
      <c r="P14">
        <v>1.4</v>
      </c>
      <c r="R14">
        <v>4.2300000000000004</v>
      </c>
      <c r="S14">
        <v>4.18</v>
      </c>
      <c r="U14" s="6">
        <v>31.71</v>
      </c>
      <c r="Y14">
        <v>15.95</v>
      </c>
      <c r="AB14">
        <v>8.27</v>
      </c>
    </row>
    <row r="15" spans="1:35" x14ac:dyDescent="0.25">
      <c r="A15" s="3">
        <v>2</v>
      </c>
      <c r="B15" s="3">
        <v>1.96</v>
      </c>
      <c r="C15" s="3">
        <v>2.0299999999999998</v>
      </c>
      <c r="D15" s="3">
        <v>1.9</v>
      </c>
      <c r="O15">
        <v>1.27</v>
      </c>
      <c r="P15">
        <v>1.49</v>
      </c>
      <c r="U15" s="6">
        <v>31.75</v>
      </c>
      <c r="Y15">
        <v>16.22</v>
      </c>
      <c r="AB15">
        <v>8.09</v>
      </c>
    </row>
    <row r="16" spans="1:35" x14ac:dyDescent="0.25">
      <c r="A16" s="3">
        <v>2.0299999999999998</v>
      </c>
      <c r="B16" s="3">
        <v>2.23</v>
      </c>
      <c r="C16" s="3">
        <v>2.0499999999999998</v>
      </c>
      <c r="D16" s="3">
        <v>1.91</v>
      </c>
      <c r="O16">
        <v>1.46</v>
      </c>
      <c r="P16">
        <v>1.35</v>
      </c>
      <c r="U16" s="6">
        <v>32.08</v>
      </c>
      <c r="Y16">
        <v>15.96</v>
      </c>
      <c r="AB16">
        <v>7.93</v>
      </c>
    </row>
    <row r="17" spans="1:21" x14ac:dyDescent="0.25">
      <c r="A17" s="3">
        <v>2.2000000000000002</v>
      </c>
      <c r="B17" s="3">
        <v>1.45</v>
      </c>
      <c r="C17" s="3">
        <v>2.13</v>
      </c>
      <c r="D17" s="3">
        <v>2.41</v>
      </c>
      <c r="O17">
        <v>1.35</v>
      </c>
      <c r="P17">
        <v>1.32</v>
      </c>
      <c r="U17" s="6">
        <v>30.44</v>
      </c>
    </row>
    <row r="18" spans="1:21" x14ac:dyDescent="0.25">
      <c r="A18" s="3">
        <v>1.97</v>
      </c>
      <c r="B18" s="3">
        <v>2.4</v>
      </c>
      <c r="C18" s="3">
        <v>2.0099999999999998</v>
      </c>
      <c r="D18" s="3">
        <v>2.02</v>
      </c>
      <c r="O18">
        <v>1.34</v>
      </c>
      <c r="P18">
        <v>1.47</v>
      </c>
    </row>
    <row r="19" spans="1:21" x14ac:dyDescent="0.25">
      <c r="A19" s="3">
        <v>2.12</v>
      </c>
      <c r="B19" s="3">
        <v>1.8</v>
      </c>
      <c r="C19" s="3">
        <v>2.02</v>
      </c>
      <c r="D19" s="3">
        <v>1.89</v>
      </c>
      <c r="O19">
        <v>1.46</v>
      </c>
      <c r="P19">
        <v>1.3</v>
      </c>
    </row>
    <row r="20" spans="1:21" x14ac:dyDescent="0.25">
      <c r="A20" s="3">
        <v>2.11</v>
      </c>
      <c r="B20" s="3">
        <v>2.48</v>
      </c>
      <c r="C20" s="3">
        <v>2.2400000000000002</v>
      </c>
      <c r="D20" s="3">
        <v>2.16</v>
      </c>
      <c r="O20">
        <v>1.37</v>
      </c>
      <c r="P20">
        <v>1.35</v>
      </c>
    </row>
    <row r="21" spans="1:21" x14ac:dyDescent="0.25">
      <c r="A21" s="3">
        <v>2.04</v>
      </c>
      <c r="B21" s="3">
        <v>2.13</v>
      </c>
      <c r="C21" s="3">
        <v>1.92</v>
      </c>
      <c r="D21" s="3">
        <v>2.14</v>
      </c>
      <c r="O21">
        <v>1.32</v>
      </c>
    </row>
    <row r="22" spans="1:21" x14ac:dyDescent="0.25">
      <c r="A22" s="3">
        <v>2.04</v>
      </c>
      <c r="B22" s="3">
        <v>2.06</v>
      </c>
      <c r="C22" s="3">
        <v>2.21</v>
      </c>
      <c r="D22" s="3">
        <v>2.0499999999999998</v>
      </c>
      <c r="O22">
        <v>1.43</v>
      </c>
    </row>
    <row r="23" spans="1:21" x14ac:dyDescent="0.25">
      <c r="A23" s="3">
        <v>1.97</v>
      </c>
      <c r="B23" s="3">
        <v>1.93</v>
      </c>
      <c r="C23" s="3">
        <v>2</v>
      </c>
      <c r="D23" s="3">
        <v>1.99</v>
      </c>
      <c r="O23">
        <v>1.38</v>
      </c>
    </row>
    <row r="24" spans="1:21" x14ac:dyDescent="0.25">
      <c r="A24" s="3">
        <v>2.2200000000000002</v>
      </c>
      <c r="B24" s="3">
        <v>2.17</v>
      </c>
      <c r="C24" s="3">
        <v>2.1</v>
      </c>
      <c r="D24" s="3">
        <v>2.1</v>
      </c>
      <c r="O24">
        <v>1.36</v>
      </c>
    </row>
    <row r="25" spans="1:21" x14ac:dyDescent="0.25">
      <c r="A25" s="3">
        <v>2</v>
      </c>
      <c r="B25" s="3">
        <v>2.04</v>
      </c>
      <c r="C25" s="3">
        <v>2.12</v>
      </c>
      <c r="D25" s="3">
        <v>2.12</v>
      </c>
      <c r="O25">
        <v>1.29</v>
      </c>
    </row>
    <row r="26" spans="1:21" x14ac:dyDescent="0.25">
      <c r="A26" s="3">
        <v>2.1800000000000002</v>
      </c>
      <c r="B26" s="3">
        <v>2.2000000000000002</v>
      </c>
      <c r="C26" s="3">
        <v>2.08</v>
      </c>
      <c r="D26" s="3">
        <v>2.08</v>
      </c>
      <c r="O26">
        <v>1.5</v>
      </c>
    </row>
    <row r="27" spans="1:21" x14ac:dyDescent="0.25">
      <c r="B27" s="3">
        <v>2.0299999999999998</v>
      </c>
      <c r="C27" s="3">
        <v>2</v>
      </c>
      <c r="O27">
        <v>1.4</v>
      </c>
    </row>
    <row r="28" spans="1:21" x14ac:dyDescent="0.25">
      <c r="C28" s="3">
        <v>2.1800000000000002</v>
      </c>
      <c r="O28">
        <v>1.46</v>
      </c>
    </row>
    <row r="29" spans="1:21" x14ac:dyDescent="0.25">
      <c r="O29">
        <v>1.33</v>
      </c>
    </row>
    <row r="30" spans="1:21" x14ac:dyDescent="0.25">
      <c r="O30">
        <v>1.37</v>
      </c>
    </row>
    <row r="31" spans="1:21" x14ac:dyDescent="0.25">
      <c r="O31">
        <v>1.39</v>
      </c>
    </row>
    <row r="32" spans="1:21" x14ac:dyDescent="0.25">
      <c r="O32">
        <v>1.37</v>
      </c>
    </row>
    <row r="33" spans="15:15" x14ac:dyDescent="0.25">
      <c r="O33">
        <v>1.38</v>
      </c>
    </row>
    <row r="34" spans="15:15" x14ac:dyDescent="0.25">
      <c r="O34">
        <v>1.38</v>
      </c>
    </row>
    <row r="35" spans="15:15" x14ac:dyDescent="0.25">
      <c r="O35">
        <v>1.35</v>
      </c>
    </row>
    <row r="36" spans="15:15" x14ac:dyDescent="0.25">
      <c r="O36">
        <v>1.35</v>
      </c>
    </row>
    <row r="37" spans="15:15" x14ac:dyDescent="0.25">
      <c r="O37">
        <v>1.39</v>
      </c>
    </row>
    <row r="38" spans="15:15" x14ac:dyDescent="0.25">
      <c r="O38">
        <v>1.24</v>
      </c>
    </row>
    <row r="39" spans="15:15" x14ac:dyDescent="0.25">
      <c r="O39">
        <v>1.6</v>
      </c>
    </row>
    <row r="40" spans="15:15" x14ac:dyDescent="0.25">
      <c r="O40">
        <v>1.32</v>
      </c>
    </row>
    <row r="41" spans="15:15" x14ac:dyDescent="0.25">
      <c r="O41">
        <v>1.32</v>
      </c>
    </row>
  </sheetData>
  <mergeCells count="18">
    <mergeCell ref="AE2:AF2"/>
    <mergeCell ref="AG2:AH2"/>
    <mergeCell ref="R3:S3"/>
    <mergeCell ref="AE3:AF3"/>
    <mergeCell ref="AG3:AH3"/>
    <mergeCell ref="R2:S2"/>
    <mergeCell ref="L2:M2"/>
    <mergeCell ref="O2:P2"/>
    <mergeCell ref="I3:J3"/>
    <mergeCell ref="L3:M3"/>
    <mergeCell ref="O3:P3"/>
    <mergeCell ref="A2:B2"/>
    <mergeCell ref="C2:D2"/>
    <mergeCell ref="A3:B3"/>
    <mergeCell ref="C3:D3"/>
    <mergeCell ref="I2:J2"/>
    <mergeCell ref="F2:G2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Yuuko</dc:creator>
  <cp:lastModifiedBy>Yuuko</cp:lastModifiedBy>
  <dcterms:created xsi:type="dcterms:W3CDTF">2018-06-06T13:44:35Z</dcterms:created>
  <dcterms:modified xsi:type="dcterms:W3CDTF">2018-06-07T15:27:42Z</dcterms:modified>
</cp:coreProperties>
</file>