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OneDrive\Documents\"/>
    </mc:Choice>
  </mc:AlternateContent>
  <xr:revisionPtr revIDLastSave="0" documentId="13_ncr:1_{7B663E2A-D36E-4D9F-862A-4A91A9A667B6}" xr6:coauthVersionLast="47" xr6:coauthVersionMax="47" xr10:uidLastSave="{00000000-0000-0000-0000-000000000000}"/>
  <bookViews>
    <workbookView xWindow="-120" yWindow="-120" windowWidth="20730" windowHeight="11160" xr2:uid="{041A12A7-40CC-4DE1-920C-2C71477796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2" i="1" l="1"/>
  <c r="Z22" i="1"/>
  <c r="AA22" i="1"/>
  <c r="AB22" i="1"/>
  <c r="AC22" i="1"/>
  <c r="Y23" i="1"/>
  <c r="Z23" i="1"/>
  <c r="AA23" i="1"/>
  <c r="AB23" i="1"/>
  <c r="AC23" i="1"/>
  <c r="Y24" i="1"/>
  <c r="Z24" i="1"/>
  <c r="AA24" i="1"/>
  <c r="AB24" i="1"/>
  <c r="AC24" i="1"/>
  <c r="Y25" i="1"/>
  <c r="Z25" i="1"/>
  <c r="AA25" i="1"/>
  <c r="AB25" i="1"/>
  <c r="AC25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4" i="1"/>
  <c r="O22" i="1"/>
  <c r="P22" i="1"/>
  <c r="Q22" i="1"/>
  <c r="R22" i="1"/>
  <c r="S22" i="1"/>
  <c r="T22" i="1"/>
  <c r="U22" i="1"/>
  <c r="V22" i="1"/>
  <c r="W22" i="1"/>
  <c r="O23" i="1"/>
  <c r="P23" i="1"/>
  <c r="Q23" i="1"/>
  <c r="R23" i="1"/>
  <c r="S23" i="1"/>
  <c r="T23" i="1"/>
  <c r="U23" i="1"/>
  <c r="V23" i="1"/>
  <c r="W23" i="1"/>
  <c r="O24" i="1"/>
  <c r="P24" i="1"/>
  <c r="Q24" i="1"/>
  <c r="R24" i="1"/>
  <c r="S24" i="1"/>
  <c r="T24" i="1"/>
  <c r="U24" i="1"/>
  <c r="V24" i="1"/>
  <c r="W24" i="1"/>
  <c r="O25" i="1"/>
  <c r="P25" i="1"/>
  <c r="Q25" i="1"/>
  <c r="R25" i="1"/>
  <c r="S25" i="1"/>
  <c r="T25" i="1"/>
  <c r="U25" i="1"/>
  <c r="V25" i="1"/>
  <c r="W25" i="1"/>
  <c r="I22" i="1"/>
  <c r="J22" i="1"/>
  <c r="K22" i="1"/>
  <c r="L22" i="1"/>
  <c r="M22" i="1"/>
  <c r="I23" i="1"/>
  <c r="J23" i="1"/>
  <c r="K23" i="1"/>
  <c r="L23" i="1"/>
  <c r="M23" i="1"/>
  <c r="I24" i="1"/>
  <c r="J24" i="1"/>
  <c r="K24" i="1"/>
  <c r="L24" i="1"/>
  <c r="M24" i="1"/>
  <c r="C25" i="1"/>
  <c r="E22" i="1"/>
  <c r="F22" i="1"/>
  <c r="G22" i="1"/>
  <c r="H22" i="1"/>
  <c r="E23" i="1"/>
  <c r="F23" i="1"/>
  <c r="G23" i="1"/>
  <c r="H23" i="1"/>
  <c r="E24" i="1"/>
  <c r="F24" i="1"/>
  <c r="G24" i="1"/>
  <c r="H24" i="1"/>
  <c r="D24" i="1"/>
  <c r="D23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AA4" i="1"/>
  <c r="AB4" i="1"/>
  <c r="Z4" i="1"/>
  <c r="Y4" i="1"/>
  <c r="Z3" i="1"/>
  <c r="AA3" i="1" s="1"/>
  <c r="AB3" i="1" s="1"/>
  <c r="Y3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V4" i="1"/>
  <c r="W4" i="1"/>
  <c r="U4" i="1"/>
  <c r="T4" i="1"/>
  <c r="S4" i="1"/>
  <c r="U3" i="1"/>
  <c r="V3" i="1" s="1"/>
  <c r="W3" i="1" s="1"/>
  <c r="T3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AB20" i="1" s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AA20" i="1" s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Z20" i="1" s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Y20" i="1" s="1"/>
  <c r="P4" i="1"/>
  <c r="Q4" i="1"/>
  <c r="R4" i="1"/>
  <c r="O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4" i="1"/>
  <c r="O3" i="1"/>
  <c r="P3" i="1" s="1"/>
  <c r="Q3" i="1" s="1"/>
  <c r="R3" i="1" s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4" i="1"/>
  <c r="L4" i="1"/>
  <c r="M4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4" i="1"/>
  <c r="J5" i="1"/>
  <c r="J3" i="1"/>
  <c r="K3" i="1" s="1"/>
  <c r="L3" i="1" s="1"/>
  <c r="M3" i="1" s="1"/>
  <c r="E3" i="1"/>
  <c r="F3" i="1" s="1"/>
  <c r="G3" i="1" s="1"/>
  <c r="H3" i="1" s="1"/>
  <c r="I5" i="1"/>
  <c r="S5" i="1" s="1"/>
  <c r="X5" i="1" s="1"/>
  <c r="I6" i="1"/>
  <c r="S6" i="1" s="1"/>
  <c r="I7" i="1"/>
  <c r="S7" i="1" s="1"/>
  <c r="I8" i="1"/>
  <c r="S8" i="1" s="1"/>
  <c r="I9" i="1"/>
  <c r="S9" i="1" s="1"/>
  <c r="X9" i="1" s="1"/>
  <c r="I10" i="1"/>
  <c r="S10" i="1" s="1"/>
  <c r="I11" i="1"/>
  <c r="S11" i="1" s="1"/>
  <c r="I12" i="1"/>
  <c r="S12" i="1" s="1"/>
  <c r="I13" i="1"/>
  <c r="S13" i="1" s="1"/>
  <c r="X13" i="1" s="1"/>
  <c r="I14" i="1"/>
  <c r="S14" i="1" s="1"/>
  <c r="I15" i="1"/>
  <c r="S15" i="1" s="1"/>
  <c r="I16" i="1"/>
  <c r="S16" i="1" s="1"/>
  <c r="I17" i="1"/>
  <c r="S17" i="1" s="1"/>
  <c r="X17" i="1" s="1"/>
  <c r="I18" i="1"/>
  <c r="S18" i="1" s="1"/>
  <c r="I19" i="1"/>
  <c r="S19" i="1" s="1"/>
  <c r="I20" i="1"/>
  <c r="S20" i="1" s="1"/>
  <c r="I4" i="1"/>
  <c r="D22" i="1"/>
  <c r="C22" i="1"/>
  <c r="C24" i="1"/>
  <c r="C23" i="1"/>
  <c r="X10" i="1"/>
  <c r="X14" i="1"/>
  <c r="X18" i="1"/>
  <c r="X20" i="1" l="1"/>
  <c r="X19" i="1"/>
  <c r="X15" i="1"/>
  <c r="X11" i="1"/>
  <c r="X7" i="1"/>
  <c r="X16" i="1"/>
  <c r="X12" i="1"/>
  <c r="X8" i="1"/>
  <c r="N25" i="1"/>
  <c r="N22" i="1"/>
  <c r="X6" i="1"/>
  <c r="N23" i="1"/>
  <c r="X4" i="1"/>
  <c r="N24" i="1"/>
  <c r="X25" i="1" l="1"/>
  <c r="X23" i="1"/>
  <c r="X24" i="1"/>
  <c r="X22" i="1"/>
</calcChain>
</file>

<file path=xl/sharedStrings.xml><?xml version="1.0" encoding="utf-8"?>
<sst xmlns="http://schemas.openxmlformats.org/spreadsheetml/2006/main" count="48" uniqueCount="46">
  <si>
    <t>Employee payroll</t>
  </si>
  <si>
    <t>First name</t>
  </si>
  <si>
    <t>Hourly wage</t>
  </si>
  <si>
    <t>Pay</t>
  </si>
  <si>
    <t>Last Name</t>
  </si>
  <si>
    <t>Omondi</t>
  </si>
  <si>
    <t>Timon</t>
  </si>
  <si>
    <t>Nyakumincha</t>
  </si>
  <si>
    <t xml:space="preserve">Otanda </t>
  </si>
  <si>
    <t>Alex</t>
  </si>
  <si>
    <t>Awuor</t>
  </si>
  <si>
    <t>Herbert</t>
  </si>
  <si>
    <t>Kangethe</t>
  </si>
  <si>
    <t>Dorris</t>
  </si>
  <si>
    <t>Ngatha</t>
  </si>
  <si>
    <t>Blessed</t>
  </si>
  <si>
    <t>Wambui</t>
  </si>
  <si>
    <t>Shitanda</t>
  </si>
  <si>
    <t>Nashon</t>
  </si>
  <si>
    <t>Otieno</t>
  </si>
  <si>
    <t>Teresa</t>
  </si>
  <si>
    <t>Calcuta</t>
  </si>
  <si>
    <t>Victor</t>
  </si>
  <si>
    <t>Gisharisha</t>
  </si>
  <si>
    <t>Vivian</t>
  </si>
  <si>
    <t>Ruto</t>
  </si>
  <si>
    <t>Joseph</t>
  </si>
  <si>
    <t>Michael</t>
  </si>
  <si>
    <t>Anthony</t>
  </si>
  <si>
    <t>Onesimus</t>
  </si>
  <si>
    <t>Jackson</t>
  </si>
  <si>
    <t>Owaa</t>
  </si>
  <si>
    <t>Ayee</t>
  </si>
  <si>
    <t>Spectacular</t>
  </si>
  <si>
    <t>Mwananzeki</t>
  </si>
  <si>
    <t>Sylvester</t>
  </si>
  <si>
    <t>Max</t>
  </si>
  <si>
    <t>Min</t>
  </si>
  <si>
    <t>Total</t>
  </si>
  <si>
    <t>Average</t>
  </si>
  <si>
    <t>Deocratious</t>
  </si>
  <si>
    <t>Overtime Hours</t>
  </si>
  <si>
    <t>Hours worked</t>
  </si>
  <si>
    <t>Overtime bonus</t>
  </si>
  <si>
    <t>Total pay</t>
  </si>
  <si>
    <t>Total Jan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</si>
</sst>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70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0" applyNumberFormat="1"/>
    <xf numFmtId="170" fontId="0" fillId="0" borderId="0" xfId="0" applyNumberFormat="1"/>
    <xf numFmtId="44" fontId="0" fillId="0" borderId="0" xfId="1" applyFont="1"/>
    <xf numFmtId="0" fontId="0" fillId="2" borderId="0" xfId="0" applyFill="1"/>
    <xf numFmtId="16" fontId="0" fillId="2" borderId="0" xfId="0" applyNumberFormat="1" applyFill="1"/>
    <xf numFmtId="0" fontId="0" fillId="3" borderId="0" xfId="0" applyFill="1"/>
    <xf numFmtId="16" fontId="0" fillId="3" borderId="0" xfId="0" applyNumberFormat="1" applyFill="1"/>
    <xf numFmtId="0" fontId="0" fillId="4" borderId="0" xfId="0" applyFill="1"/>
    <xf numFmtId="16" fontId="0" fillId="4" borderId="0" xfId="0" applyNumberFormat="1" applyFill="1"/>
    <xf numFmtId="164" fontId="0" fillId="4" borderId="0" xfId="0" applyNumberFormat="1" applyFill="1"/>
    <xf numFmtId="44" fontId="0" fillId="5" borderId="0" xfId="1" applyFont="1" applyFill="1"/>
    <xf numFmtId="16" fontId="0" fillId="5" borderId="0" xfId="1" applyNumberFormat="1" applyFont="1" applyFill="1"/>
    <xf numFmtId="0" fontId="0" fillId="6" borderId="0" xfId="0" applyFill="1"/>
    <xf numFmtId="16" fontId="0" fillId="6" borderId="0" xfId="0" applyNumberFormat="1" applyFill="1"/>
    <xf numFmtId="164" fontId="0" fillId="6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BF31D-615F-49CA-B5C6-2A7EA27D07FF}">
  <dimension ref="A1:AC25"/>
  <sheetViews>
    <sheetView tabSelected="1" topLeftCell="M4" workbookViewId="0">
      <selection activeCell="X22" sqref="X22:AC25"/>
    </sheetView>
  </sheetViews>
  <sheetFormatPr defaultRowHeight="15" x14ac:dyDescent="0.25"/>
  <cols>
    <col min="1" max="1" width="16.5703125" bestFit="1" customWidth="1"/>
    <col min="2" max="2" width="12.42578125" bestFit="1" customWidth="1"/>
    <col min="3" max="3" width="12" style="1" bestFit="1" customWidth="1"/>
    <col min="4" max="4" width="14.28515625" bestFit="1" customWidth="1"/>
    <col min="5" max="8" width="14.28515625" customWidth="1"/>
    <col min="9" max="9" width="15.140625" bestFit="1" customWidth="1"/>
    <col min="10" max="13" width="15.140625" customWidth="1"/>
    <col min="14" max="14" width="11.5703125" bestFit="1" customWidth="1"/>
    <col min="15" max="18" width="11.5703125" customWidth="1"/>
    <col min="19" max="23" width="9.140625" style="3"/>
    <col min="24" max="26" width="11.5703125" bestFit="1" customWidth="1"/>
    <col min="27" max="27" width="10.5703125" bestFit="1" customWidth="1"/>
    <col min="28" max="28" width="11.5703125" bestFit="1" customWidth="1"/>
    <col min="29" max="29" width="12.28515625" bestFit="1" customWidth="1"/>
  </cols>
  <sheetData>
    <row r="1" spans="1:29" x14ac:dyDescent="0.25">
      <c r="A1" t="s">
        <v>0</v>
      </c>
    </row>
    <row r="2" spans="1:29" x14ac:dyDescent="0.25">
      <c r="D2" s="4" t="s">
        <v>42</v>
      </c>
      <c r="E2" s="4"/>
      <c r="F2" s="4"/>
      <c r="G2" s="4"/>
      <c r="H2" s="4"/>
      <c r="I2" s="6" t="s">
        <v>41</v>
      </c>
      <c r="J2" s="6"/>
      <c r="K2" s="6"/>
      <c r="L2" s="6"/>
      <c r="M2" s="6"/>
      <c r="N2" s="8" t="s">
        <v>3</v>
      </c>
      <c r="O2" s="8"/>
      <c r="P2" s="8"/>
      <c r="Q2" s="8"/>
      <c r="R2" s="8"/>
      <c r="S2" s="11" t="s">
        <v>43</v>
      </c>
      <c r="T2" s="11"/>
      <c r="U2" s="11"/>
      <c r="V2" s="11"/>
      <c r="W2" s="11"/>
      <c r="X2" s="13" t="s">
        <v>44</v>
      </c>
      <c r="Y2" s="13"/>
      <c r="Z2" s="13"/>
      <c r="AA2" s="13"/>
      <c r="AB2" s="13"/>
      <c r="AC2" t="s">
        <v>45</v>
      </c>
    </row>
    <row r="3" spans="1:29" x14ac:dyDescent="0.25">
      <c r="A3" t="s">
        <v>4</v>
      </c>
      <c r="B3" t="s">
        <v>1</v>
      </c>
      <c r="C3" s="1" t="s">
        <v>2</v>
      </c>
      <c r="D3" s="5">
        <v>45292</v>
      </c>
      <c r="E3" s="5">
        <f>D3+7</f>
        <v>45299</v>
      </c>
      <c r="F3" s="5">
        <f t="shared" ref="F3:I3" si="0">E3+7</f>
        <v>45306</v>
      </c>
      <c r="G3" s="5">
        <f t="shared" si="0"/>
        <v>45313</v>
      </c>
      <c r="H3" s="5">
        <f t="shared" si="0"/>
        <v>45320</v>
      </c>
      <c r="I3" s="7">
        <v>45292</v>
      </c>
      <c r="J3" s="7">
        <f>I3+7</f>
        <v>45299</v>
      </c>
      <c r="K3" s="7">
        <f t="shared" ref="K3:M3" si="1">J3+7</f>
        <v>45306</v>
      </c>
      <c r="L3" s="7">
        <f t="shared" si="1"/>
        <v>45313</v>
      </c>
      <c r="M3" s="7">
        <f t="shared" si="1"/>
        <v>45320</v>
      </c>
      <c r="N3" s="9">
        <v>45292</v>
      </c>
      <c r="O3" s="9">
        <f>N3+7</f>
        <v>45299</v>
      </c>
      <c r="P3" s="9">
        <f t="shared" ref="P3:R3" si="2">O3+7</f>
        <v>45306</v>
      </c>
      <c r="Q3" s="9">
        <f t="shared" si="2"/>
        <v>45313</v>
      </c>
      <c r="R3" s="9">
        <f t="shared" si="2"/>
        <v>45320</v>
      </c>
      <c r="S3" s="12">
        <v>45292</v>
      </c>
      <c r="T3" s="12">
        <f>S3+7</f>
        <v>45299</v>
      </c>
      <c r="U3" s="12">
        <f t="shared" ref="U3:W3" si="3">T3+7</f>
        <v>45306</v>
      </c>
      <c r="V3" s="12">
        <f t="shared" si="3"/>
        <v>45313</v>
      </c>
      <c r="W3" s="12">
        <f t="shared" si="3"/>
        <v>45320</v>
      </c>
      <c r="X3" s="14">
        <v>45292</v>
      </c>
      <c r="Y3" s="14">
        <f>X3+7</f>
        <v>45299</v>
      </c>
      <c r="Z3" s="14">
        <f t="shared" ref="Z3:AB3" si="4">Y3+7</f>
        <v>45306</v>
      </c>
      <c r="AA3" s="14">
        <f t="shared" si="4"/>
        <v>45313</v>
      </c>
      <c r="AB3" s="14">
        <f t="shared" si="4"/>
        <v>45320</v>
      </c>
    </row>
    <row r="4" spans="1:29" x14ac:dyDescent="0.25">
      <c r="A4" t="s">
        <v>6</v>
      </c>
      <c r="B4" t="s">
        <v>5</v>
      </c>
      <c r="C4" s="1">
        <v>15.9</v>
      </c>
      <c r="D4" s="4">
        <v>40</v>
      </c>
      <c r="E4" s="4">
        <v>42</v>
      </c>
      <c r="F4" s="4">
        <v>39</v>
      </c>
      <c r="G4" s="4">
        <v>30</v>
      </c>
      <c r="H4" s="4">
        <v>46</v>
      </c>
      <c r="I4" s="6">
        <f>IF(D4&gt;40,D4-40,0)</f>
        <v>0</v>
      </c>
      <c r="J4" s="6">
        <f>IF(E4&gt;40,E4-40,0)</f>
        <v>2</v>
      </c>
      <c r="K4" s="6">
        <f t="shared" ref="K4:M19" si="5">IF(F4&gt;40,F4-40,0)</f>
        <v>0</v>
      </c>
      <c r="L4" s="6">
        <f t="shared" si="5"/>
        <v>0</v>
      </c>
      <c r="M4" s="6">
        <f t="shared" si="5"/>
        <v>6</v>
      </c>
      <c r="N4" s="10">
        <f>$C4*D4</f>
        <v>636</v>
      </c>
      <c r="O4" s="10">
        <f>$C4*E4</f>
        <v>667.80000000000007</v>
      </c>
      <c r="P4" s="10">
        <f t="shared" ref="P4:R19" si="6">$C4*F4</f>
        <v>620.1</v>
      </c>
      <c r="Q4" s="10">
        <f t="shared" si="6"/>
        <v>477</v>
      </c>
      <c r="R4" s="10">
        <f t="shared" si="6"/>
        <v>731.4</v>
      </c>
      <c r="S4" s="11">
        <f>(0.5*I4)</f>
        <v>0</v>
      </c>
      <c r="T4" s="11">
        <f>(0.5*J4)</f>
        <v>1</v>
      </c>
      <c r="U4" s="11">
        <f>(0.5*K4)</f>
        <v>0</v>
      </c>
      <c r="V4" s="11">
        <f t="shared" ref="V4:W19" si="7">(0.5*L4)</f>
        <v>0</v>
      </c>
      <c r="W4" s="11">
        <f t="shared" si="7"/>
        <v>3</v>
      </c>
      <c r="X4" s="15">
        <f>(N4+S4)</f>
        <v>636</v>
      </c>
      <c r="Y4" s="15">
        <f>(O4+T4)</f>
        <v>668.80000000000007</v>
      </c>
      <c r="Z4" s="15">
        <f>(P4+U4)</f>
        <v>620.1</v>
      </c>
      <c r="AA4" s="15">
        <f>(Q4+V4)</f>
        <v>477</v>
      </c>
      <c r="AB4" s="15">
        <f>(R4+W4)</f>
        <v>734.4</v>
      </c>
      <c r="AC4" s="1">
        <f>X4+Y4+Z4+AA4+AB4</f>
        <v>3136.3</v>
      </c>
    </row>
    <row r="5" spans="1:29" x14ac:dyDescent="0.25">
      <c r="A5" t="s">
        <v>7</v>
      </c>
      <c r="B5" t="s">
        <v>8</v>
      </c>
      <c r="C5" s="1">
        <v>10</v>
      </c>
      <c r="D5" s="4">
        <v>42</v>
      </c>
      <c r="E5" s="4">
        <v>41</v>
      </c>
      <c r="F5" s="4">
        <v>40</v>
      </c>
      <c r="G5" s="4">
        <v>38</v>
      </c>
      <c r="H5" s="4">
        <v>44</v>
      </c>
      <c r="I5" s="6">
        <f t="shared" ref="I5:J20" si="8">IF(D5&gt;40,D5-40,0)</f>
        <v>2</v>
      </c>
      <c r="J5" s="6">
        <f t="shared" si="8"/>
        <v>1</v>
      </c>
      <c r="K5" s="6">
        <f t="shared" si="5"/>
        <v>0</v>
      </c>
      <c r="L5" s="6">
        <f t="shared" si="5"/>
        <v>0</v>
      </c>
      <c r="M5" s="6">
        <f t="shared" si="5"/>
        <v>4</v>
      </c>
      <c r="N5" s="10">
        <f t="shared" ref="N5:N20" si="9">$C5*D5</f>
        <v>420</v>
      </c>
      <c r="O5" s="10">
        <f t="shared" ref="O5:R20" si="10">$C5*E5</f>
        <v>410</v>
      </c>
      <c r="P5" s="10">
        <f t="shared" si="6"/>
        <v>400</v>
      </c>
      <c r="Q5" s="10">
        <f t="shared" si="6"/>
        <v>380</v>
      </c>
      <c r="R5" s="10">
        <f t="shared" si="6"/>
        <v>440</v>
      </c>
      <c r="S5" s="11">
        <f t="shared" ref="S5:S20" si="11">(0.5*I5)</f>
        <v>1</v>
      </c>
      <c r="T5" s="11">
        <f t="shared" ref="T5:T20" si="12">(0.5*J5)</f>
        <v>0.5</v>
      </c>
      <c r="U5" s="11">
        <f t="shared" ref="U5:W20" si="13">(0.5*K5)</f>
        <v>0</v>
      </c>
      <c r="V5" s="11">
        <f t="shared" si="7"/>
        <v>0</v>
      </c>
      <c r="W5" s="11">
        <f t="shared" si="7"/>
        <v>2</v>
      </c>
      <c r="X5" s="15">
        <f t="shared" ref="X5:X20" si="14">(N5+S5)</f>
        <v>421</v>
      </c>
      <c r="Y5" s="15">
        <f t="shared" ref="Y5:Y20" si="15">(O5+T5)</f>
        <v>410.5</v>
      </c>
      <c r="Z5" s="15">
        <f t="shared" ref="Z5:Z20" si="16">(P5+U5)</f>
        <v>400</v>
      </c>
      <c r="AA5" s="15">
        <f t="shared" ref="AA5:AA20" si="17">(Q5+V5)</f>
        <v>380</v>
      </c>
      <c r="AB5" s="15">
        <f t="shared" ref="AB5:AB20" si="18">(R5+W5)</f>
        <v>442</v>
      </c>
      <c r="AC5" s="1">
        <f t="shared" ref="AC5:AC20" si="19">X5+Y5+Z5+AA5+AB5</f>
        <v>2053.5</v>
      </c>
    </row>
    <row r="6" spans="1:29" x14ac:dyDescent="0.25">
      <c r="A6" t="s">
        <v>10</v>
      </c>
      <c r="B6" t="s">
        <v>9</v>
      </c>
      <c r="C6" s="1">
        <v>22.1</v>
      </c>
      <c r="D6" s="4">
        <v>49</v>
      </c>
      <c r="E6" s="4">
        <v>40</v>
      </c>
      <c r="F6" s="4">
        <v>33</v>
      </c>
      <c r="G6" s="4">
        <v>20</v>
      </c>
      <c r="H6" s="4">
        <v>18</v>
      </c>
      <c r="I6" s="6">
        <f t="shared" si="8"/>
        <v>9</v>
      </c>
      <c r="J6" s="6">
        <f t="shared" ref="J6" si="20">IF(E6&gt;40,E6-40,0)</f>
        <v>0</v>
      </c>
      <c r="K6" s="6">
        <f t="shared" si="5"/>
        <v>0</v>
      </c>
      <c r="L6" s="6">
        <f t="shared" si="5"/>
        <v>0</v>
      </c>
      <c r="M6" s="6">
        <f t="shared" si="5"/>
        <v>0</v>
      </c>
      <c r="N6" s="10">
        <f t="shared" si="9"/>
        <v>1082.9000000000001</v>
      </c>
      <c r="O6" s="10">
        <f t="shared" si="10"/>
        <v>884</v>
      </c>
      <c r="P6" s="10">
        <f t="shared" si="6"/>
        <v>729.30000000000007</v>
      </c>
      <c r="Q6" s="10">
        <f t="shared" si="6"/>
        <v>442</v>
      </c>
      <c r="R6" s="10">
        <f t="shared" si="6"/>
        <v>397.8</v>
      </c>
      <c r="S6" s="11">
        <f t="shared" si="11"/>
        <v>4.5</v>
      </c>
      <c r="T6" s="11">
        <f t="shared" si="12"/>
        <v>0</v>
      </c>
      <c r="U6" s="11">
        <f t="shared" si="13"/>
        <v>0</v>
      </c>
      <c r="V6" s="11">
        <f t="shared" si="7"/>
        <v>0</v>
      </c>
      <c r="W6" s="11">
        <f t="shared" si="7"/>
        <v>0</v>
      </c>
      <c r="X6" s="15">
        <f t="shared" si="14"/>
        <v>1087.4000000000001</v>
      </c>
      <c r="Y6" s="15">
        <f t="shared" si="15"/>
        <v>884</v>
      </c>
      <c r="Z6" s="15">
        <f t="shared" si="16"/>
        <v>729.30000000000007</v>
      </c>
      <c r="AA6" s="15">
        <f t="shared" si="17"/>
        <v>442</v>
      </c>
      <c r="AB6" s="15">
        <f t="shared" si="18"/>
        <v>397.8</v>
      </c>
      <c r="AC6" s="1">
        <f t="shared" si="19"/>
        <v>3540.5000000000005</v>
      </c>
    </row>
    <row r="7" spans="1:29" x14ac:dyDescent="0.25">
      <c r="A7" t="s">
        <v>12</v>
      </c>
      <c r="B7" t="s">
        <v>11</v>
      </c>
      <c r="C7" s="1">
        <v>19.100000000000001</v>
      </c>
      <c r="D7" s="4">
        <v>41</v>
      </c>
      <c r="E7" s="4">
        <v>50</v>
      </c>
      <c r="F7" s="4">
        <v>47</v>
      </c>
      <c r="G7" s="4">
        <v>30</v>
      </c>
      <c r="H7" s="4">
        <v>39</v>
      </c>
      <c r="I7" s="6">
        <f t="shared" si="8"/>
        <v>1</v>
      </c>
      <c r="J7" s="6">
        <f t="shared" ref="J7" si="21">IF(E7&gt;40,E7-40,0)</f>
        <v>10</v>
      </c>
      <c r="K7" s="6">
        <f t="shared" si="5"/>
        <v>7</v>
      </c>
      <c r="L7" s="6">
        <f t="shared" si="5"/>
        <v>0</v>
      </c>
      <c r="M7" s="6">
        <f t="shared" si="5"/>
        <v>0</v>
      </c>
      <c r="N7" s="10">
        <f t="shared" si="9"/>
        <v>783.1</v>
      </c>
      <c r="O7" s="10">
        <f t="shared" si="10"/>
        <v>955.00000000000011</v>
      </c>
      <c r="P7" s="10">
        <f t="shared" si="6"/>
        <v>897.7</v>
      </c>
      <c r="Q7" s="10">
        <f t="shared" si="6"/>
        <v>573</v>
      </c>
      <c r="R7" s="10">
        <f t="shared" si="6"/>
        <v>744.90000000000009</v>
      </c>
      <c r="S7" s="11">
        <f t="shared" si="11"/>
        <v>0.5</v>
      </c>
      <c r="T7" s="11">
        <f t="shared" si="12"/>
        <v>5</v>
      </c>
      <c r="U7" s="11">
        <f t="shared" si="13"/>
        <v>3.5</v>
      </c>
      <c r="V7" s="11">
        <f t="shared" si="7"/>
        <v>0</v>
      </c>
      <c r="W7" s="11">
        <f t="shared" si="7"/>
        <v>0</v>
      </c>
      <c r="X7" s="15">
        <f t="shared" si="14"/>
        <v>783.6</v>
      </c>
      <c r="Y7" s="15">
        <f t="shared" si="15"/>
        <v>960.00000000000011</v>
      </c>
      <c r="Z7" s="15">
        <f t="shared" si="16"/>
        <v>901.2</v>
      </c>
      <c r="AA7" s="15">
        <f t="shared" si="17"/>
        <v>573</v>
      </c>
      <c r="AB7" s="15">
        <f t="shared" si="18"/>
        <v>744.90000000000009</v>
      </c>
      <c r="AC7" s="1">
        <f t="shared" si="19"/>
        <v>3962.7000000000003</v>
      </c>
    </row>
    <row r="8" spans="1:29" x14ac:dyDescent="0.25">
      <c r="A8" t="s">
        <v>14</v>
      </c>
      <c r="B8" t="s">
        <v>13</v>
      </c>
      <c r="C8" s="1">
        <v>6.9</v>
      </c>
      <c r="D8" s="4">
        <v>39</v>
      </c>
      <c r="E8" s="4">
        <v>52</v>
      </c>
      <c r="F8" s="4">
        <v>42</v>
      </c>
      <c r="G8" s="4">
        <v>40</v>
      </c>
      <c r="H8" s="4">
        <v>40</v>
      </c>
      <c r="I8" s="6">
        <f t="shared" si="8"/>
        <v>0</v>
      </c>
      <c r="J8" s="6">
        <f t="shared" ref="J8" si="22">IF(E8&gt;40,E8-40,0)</f>
        <v>12</v>
      </c>
      <c r="K8" s="6">
        <f t="shared" si="5"/>
        <v>2</v>
      </c>
      <c r="L8" s="6">
        <f t="shared" si="5"/>
        <v>0</v>
      </c>
      <c r="M8" s="6">
        <f t="shared" si="5"/>
        <v>0</v>
      </c>
      <c r="N8" s="10">
        <f t="shared" si="9"/>
        <v>269.10000000000002</v>
      </c>
      <c r="O8" s="10">
        <f t="shared" si="10"/>
        <v>358.8</v>
      </c>
      <c r="P8" s="10">
        <f t="shared" si="6"/>
        <v>289.8</v>
      </c>
      <c r="Q8" s="10">
        <f t="shared" si="6"/>
        <v>276</v>
      </c>
      <c r="R8" s="10">
        <f t="shared" si="6"/>
        <v>276</v>
      </c>
      <c r="S8" s="11">
        <f t="shared" si="11"/>
        <v>0</v>
      </c>
      <c r="T8" s="11">
        <f t="shared" si="12"/>
        <v>6</v>
      </c>
      <c r="U8" s="11">
        <f t="shared" si="13"/>
        <v>1</v>
      </c>
      <c r="V8" s="11">
        <f t="shared" si="7"/>
        <v>0</v>
      </c>
      <c r="W8" s="11">
        <f t="shared" si="7"/>
        <v>0</v>
      </c>
      <c r="X8" s="15">
        <f t="shared" si="14"/>
        <v>269.10000000000002</v>
      </c>
      <c r="Y8" s="15">
        <f t="shared" si="15"/>
        <v>364.8</v>
      </c>
      <c r="Z8" s="15">
        <f t="shared" si="16"/>
        <v>290.8</v>
      </c>
      <c r="AA8" s="15">
        <f t="shared" si="17"/>
        <v>276</v>
      </c>
      <c r="AB8" s="15">
        <f t="shared" si="18"/>
        <v>276</v>
      </c>
      <c r="AC8" s="1">
        <f t="shared" si="19"/>
        <v>1476.7</v>
      </c>
    </row>
    <row r="9" spans="1:29" x14ac:dyDescent="0.25">
      <c r="A9" t="s">
        <v>16</v>
      </c>
      <c r="B9" t="s">
        <v>15</v>
      </c>
      <c r="C9" s="1">
        <v>14.2</v>
      </c>
      <c r="D9" s="4">
        <v>44</v>
      </c>
      <c r="E9" s="4">
        <v>51</v>
      </c>
      <c r="F9" s="4">
        <v>42</v>
      </c>
      <c r="G9" s="4">
        <v>40</v>
      </c>
      <c r="H9" s="4">
        <v>20</v>
      </c>
      <c r="I9" s="6">
        <f t="shared" si="8"/>
        <v>4</v>
      </c>
      <c r="J9" s="6">
        <f t="shared" ref="J9" si="23">IF(E9&gt;40,E9-40,0)</f>
        <v>11</v>
      </c>
      <c r="K9" s="6">
        <f t="shared" si="5"/>
        <v>2</v>
      </c>
      <c r="L9" s="6">
        <f t="shared" si="5"/>
        <v>0</v>
      </c>
      <c r="M9" s="6">
        <f t="shared" si="5"/>
        <v>0</v>
      </c>
      <c r="N9" s="10">
        <f t="shared" si="9"/>
        <v>624.79999999999995</v>
      </c>
      <c r="O9" s="10">
        <f t="shared" si="10"/>
        <v>724.19999999999993</v>
      </c>
      <c r="P9" s="10">
        <f t="shared" si="6"/>
        <v>596.4</v>
      </c>
      <c r="Q9" s="10">
        <f t="shared" si="6"/>
        <v>568</v>
      </c>
      <c r="R9" s="10">
        <f t="shared" si="6"/>
        <v>284</v>
      </c>
      <c r="S9" s="11">
        <f t="shared" si="11"/>
        <v>2</v>
      </c>
      <c r="T9" s="11">
        <f t="shared" si="12"/>
        <v>5.5</v>
      </c>
      <c r="U9" s="11">
        <f t="shared" si="13"/>
        <v>1</v>
      </c>
      <c r="V9" s="11">
        <f t="shared" si="7"/>
        <v>0</v>
      </c>
      <c r="W9" s="11">
        <f t="shared" si="7"/>
        <v>0</v>
      </c>
      <c r="X9" s="15">
        <f t="shared" si="14"/>
        <v>626.79999999999995</v>
      </c>
      <c r="Y9" s="15">
        <f t="shared" si="15"/>
        <v>729.69999999999993</v>
      </c>
      <c r="Z9" s="15">
        <f t="shared" si="16"/>
        <v>597.4</v>
      </c>
      <c r="AA9" s="15">
        <f t="shared" si="17"/>
        <v>568</v>
      </c>
      <c r="AB9" s="15">
        <f t="shared" si="18"/>
        <v>284</v>
      </c>
      <c r="AC9" s="1">
        <f t="shared" si="19"/>
        <v>2805.9</v>
      </c>
    </row>
    <row r="10" spans="1:29" x14ac:dyDescent="0.25">
      <c r="A10" t="s">
        <v>17</v>
      </c>
      <c r="B10" t="s">
        <v>40</v>
      </c>
      <c r="C10" s="1">
        <v>18</v>
      </c>
      <c r="D10" s="4">
        <v>55</v>
      </c>
      <c r="E10" s="4">
        <v>60</v>
      </c>
      <c r="F10" s="4">
        <v>45</v>
      </c>
      <c r="G10" s="4">
        <v>40</v>
      </c>
      <c r="H10" s="4">
        <v>49</v>
      </c>
      <c r="I10" s="6">
        <f t="shared" si="8"/>
        <v>15</v>
      </c>
      <c r="J10" s="6">
        <f t="shared" ref="J10" si="24">IF(E10&gt;40,E10-40,0)</f>
        <v>20</v>
      </c>
      <c r="K10" s="6">
        <f t="shared" si="5"/>
        <v>5</v>
      </c>
      <c r="L10" s="6">
        <f t="shared" si="5"/>
        <v>0</v>
      </c>
      <c r="M10" s="6">
        <f t="shared" si="5"/>
        <v>9</v>
      </c>
      <c r="N10" s="10">
        <f t="shared" si="9"/>
        <v>990</v>
      </c>
      <c r="O10" s="10">
        <f t="shared" si="10"/>
        <v>1080</v>
      </c>
      <c r="P10" s="10">
        <f t="shared" si="6"/>
        <v>810</v>
      </c>
      <c r="Q10" s="10">
        <f t="shared" si="6"/>
        <v>720</v>
      </c>
      <c r="R10" s="10">
        <f t="shared" si="6"/>
        <v>882</v>
      </c>
      <c r="S10" s="11">
        <f t="shared" si="11"/>
        <v>7.5</v>
      </c>
      <c r="T10" s="11">
        <f t="shared" si="12"/>
        <v>10</v>
      </c>
      <c r="U10" s="11">
        <f t="shared" si="13"/>
        <v>2.5</v>
      </c>
      <c r="V10" s="11">
        <f t="shared" si="7"/>
        <v>0</v>
      </c>
      <c r="W10" s="11">
        <f t="shared" si="7"/>
        <v>4.5</v>
      </c>
      <c r="X10" s="15">
        <f t="shared" si="14"/>
        <v>997.5</v>
      </c>
      <c r="Y10" s="15">
        <f t="shared" si="15"/>
        <v>1090</v>
      </c>
      <c r="Z10" s="15">
        <f t="shared" si="16"/>
        <v>812.5</v>
      </c>
      <c r="AA10" s="15">
        <f t="shared" si="17"/>
        <v>720</v>
      </c>
      <c r="AB10" s="15">
        <f t="shared" si="18"/>
        <v>886.5</v>
      </c>
      <c r="AC10" s="1">
        <f t="shared" si="19"/>
        <v>4506.5</v>
      </c>
    </row>
    <row r="11" spans="1:29" x14ac:dyDescent="0.25">
      <c r="A11" t="s">
        <v>19</v>
      </c>
      <c r="B11" t="s">
        <v>18</v>
      </c>
      <c r="C11" s="1">
        <v>17.5</v>
      </c>
      <c r="D11" s="4">
        <v>33</v>
      </c>
      <c r="E11" s="4">
        <v>22</v>
      </c>
      <c r="F11" s="4">
        <v>54</v>
      </c>
      <c r="G11" s="4">
        <v>40</v>
      </c>
      <c r="H11" s="4">
        <v>20</v>
      </c>
      <c r="I11" s="6">
        <f t="shared" si="8"/>
        <v>0</v>
      </c>
      <c r="J11" s="6">
        <f t="shared" ref="J11" si="25">IF(E11&gt;40,E11-40,0)</f>
        <v>0</v>
      </c>
      <c r="K11" s="6">
        <f t="shared" si="5"/>
        <v>14</v>
      </c>
      <c r="L11" s="6">
        <f t="shared" si="5"/>
        <v>0</v>
      </c>
      <c r="M11" s="6">
        <f t="shared" si="5"/>
        <v>0</v>
      </c>
      <c r="N11" s="10">
        <f t="shared" si="9"/>
        <v>577.5</v>
      </c>
      <c r="O11" s="10">
        <f t="shared" si="10"/>
        <v>385</v>
      </c>
      <c r="P11" s="10">
        <f t="shared" si="6"/>
        <v>945</v>
      </c>
      <c r="Q11" s="10">
        <f t="shared" si="6"/>
        <v>700</v>
      </c>
      <c r="R11" s="10">
        <f t="shared" si="6"/>
        <v>350</v>
      </c>
      <c r="S11" s="11">
        <f t="shared" si="11"/>
        <v>0</v>
      </c>
      <c r="T11" s="11">
        <f t="shared" si="12"/>
        <v>0</v>
      </c>
      <c r="U11" s="11">
        <f t="shared" si="13"/>
        <v>7</v>
      </c>
      <c r="V11" s="11">
        <f t="shared" si="7"/>
        <v>0</v>
      </c>
      <c r="W11" s="11">
        <f t="shared" si="7"/>
        <v>0</v>
      </c>
      <c r="X11" s="15">
        <f t="shared" si="14"/>
        <v>577.5</v>
      </c>
      <c r="Y11" s="15">
        <f t="shared" si="15"/>
        <v>385</v>
      </c>
      <c r="Z11" s="15">
        <f t="shared" si="16"/>
        <v>952</v>
      </c>
      <c r="AA11" s="15">
        <f t="shared" si="17"/>
        <v>700</v>
      </c>
      <c r="AB11" s="15">
        <f t="shared" si="18"/>
        <v>350</v>
      </c>
      <c r="AC11" s="1">
        <f t="shared" si="19"/>
        <v>2964.5</v>
      </c>
    </row>
    <row r="12" spans="1:29" x14ac:dyDescent="0.25">
      <c r="A12" t="s">
        <v>21</v>
      </c>
      <c r="B12" t="s">
        <v>20</v>
      </c>
      <c r="C12" s="1">
        <v>14.5</v>
      </c>
      <c r="D12" s="4">
        <v>29</v>
      </c>
      <c r="E12" s="4">
        <v>40</v>
      </c>
      <c r="F12" s="4">
        <v>42</v>
      </c>
      <c r="G12" s="4">
        <v>40</v>
      </c>
      <c r="H12" s="4">
        <v>40</v>
      </c>
      <c r="I12" s="6">
        <f t="shared" si="8"/>
        <v>0</v>
      </c>
      <c r="J12" s="6">
        <f t="shared" ref="J12" si="26">IF(E12&gt;40,E12-40,0)</f>
        <v>0</v>
      </c>
      <c r="K12" s="6">
        <f t="shared" si="5"/>
        <v>2</v>
      </c>
      <c r="L12" s="6">
        <f t="shared" si="5"/>
        <v>0</v>
      </c>
      <c r="M12" s="6">
        <f t="shared" si="5"/>
        <v>0</v>
      </c>
      <c r="N12" s="10">
        <f t="shared" si="9"/>
        <v>420.5</v>
      </c>
      <c r="O12" s="10">
        <f t="shared" si="10"/>
        <v>580</v>
      </c>
      <c r="P12" s="10">
        <f t="shared" si="6"/>
        <v>609</v>
      </c>
      <c r="Q12" s="10">
        <f t="shared" si="6"/>
        <v>580</v>
      </c>
      <c r="R12" s="10">
        <f t="shared" si="6"/>
        <v>580</v>
      </c>
      <c r="S12" s="11">
        <f t="shared" si="11"/>
        <v>0</v>
      </c>
      <c r="T12" s="11">
        <f t="shared" si="12"/>
        <v>0</v>
      </c>
      <c r="U12" s="11">
        <f t="shared" si="13"/>
        <v>1</v>
      </c>
      <c r="V12" s="11">
        <f t="shared" si="7"/>
        <v>0</v>
      </c>
      <c r="W12" s="11">
        <f t="shared" si="7"/>
        <v>0</v>
      </c>
      <c r="X12" s="15">
        <f t="shared" si="14"/>
        <v>420.5</v>
      </c>
      <c r="Y12" s="15">
        <f t="shared" si="15"/>
        <v>580</v>
      </c>
      <c r="Z12" s="15">
        <f t="shared" si="16"/>
        <v>610</v>
      </c>
      <c r="AA12" s="15">
        <f t="shared" si="17"/>
        <v>580</v>
      </c>
      <c r="AB12" s="15">
        <f t="shared" si="18"/>
        <v>580</v>
      </c>
      <c r="AC12" s="1">
        <f t="shared" si="19"/>
        <v>2770.5</v>
      </c>
    </row>
    <row r="13" spans="1:29" x14ac:dyDescent="0.25">
      <c r="A13" t="s">
        <v>23</v>
      </c>
      <c r="B13" t="s">
        <v>22</v>
      </c>
      <c r="C13" s="1">
        <v>13.9</v>
      </c>
      <c r="D13" s="4">
        <v>40</v>
      </c>
      <c r="E13" s="4">
        <v>40</v>
      </c>
      <c r="F13" s="4">
        <v>42</v>
      </c>
      <c r="G13" s="4">
        <v>40</v>
      </c>
      <c r="H13" s="4">
        <v>40</v>
      </c>
      <c r="I13" s="6">
        <f t="shared" si="8"/>
        <v>0</v>
      </c>
      <c r="J13" s="6">
        <f t="shared" ref="J13" si="27">IF(E13&gt;40,E13-40,0)</f>
        <v>0</v>
      </c>
      <c r="K13" s="6">
        <f t="shared" si="5"/>
        <v>2</v>
      </c>
      <c r="L13" s="6">
        <f t="shared" si="5"/>
        <v>0</v>
      </c>
      <c r="M13" s="6">
        <f t="shared" si="5"/>
        <v>0</v>
      </c>
      <c r="N13" s="10">
        <f t="shared" si="9"/>
        <v>556</v>
      </c>
      <c r="O13" s="10">
        <f t="shared" si="10"/>
        <v>556</v>
      </c>
      <c r="P13" s="10">
        <f t="shared" si="6"/>
        <v>583.80000000000007</v>
      </c>
      <c r="Q13" s="10">
        <f t="shared" si="6"/>
        <v>556</v>
      </c>
      <c r="R13" s="10">
        <f t="shared" si="6"/>
        <v>556</v>
      </c>
      <c r="S13" s="11">
        <f t="shared" si="11"/>
        <v>0</v>
      </c>
      <c r="T13" s="11">
        <f t="shared" si="12"/>
        <v>0</v>
      </c>
      <c r="U13" s="11">
        <f t="shared" si="13"/>
        <v>1</v>
      </c>
      <c r="V13" s="11">
        <f t="shared" si="7"/>
        <v>0</v>
      </c>
      <c r="W13" s="11">
        <f t="shared" si="7"/>
        <v>0</v>
      </c>
      <c r="X13" s="15">
        <f t="shared" si="14"/>
        <v>556</v>
      </c>
      <c r="Y13" s="15">
        <f t="shared" si="15"/>
        <v>556</v>
      </c>
      <c r="Z13" s="15">
        <f t="shared" si="16"/>
        <v>584.80000000000007</v>
      </c>
      <c r="AA13" s="15">
        <f t="shared" si="17"/>
        <v>556</v>
      </c>
      <c r="AB13" s="15">
        <f t="shared" si="18"/>
        <v>556</v>
      </c>
      <c r="AC13" s="1">
        <f t="shared" si="19"/>
        <v>2808.8</v>
      </c>
    </row>
    <row r="14" spans="1:29" x14ac:dyDescent="0.25">
      <c r="A14" t="s">
        <v>25</v>
      </c>
      <c r="B14" t="s">
        <v>24</v>
      </c>
      <c r="C14" s="1">
        <v>11.2</v>
      </c>
      <c r="D14" s="4">
        <v>40</v>
      </c>
      <c r="E14" s="4">
        <v>40</v>
      </c>
      <c r="F14" s="4">
        <v>42</v>
      </c>
      <c r="G14" s="4">
        <v>39</v>
      </c>
      <c r="H14" s="4">
        <v>40</v>
      </c>
      <c r="I14" s="6">
        <f t="shared" si="8"/>
        <v>0</v>
      </c>
      <c r="J14" s="6">
        <f t="shared" ref="J14" si="28">IF(E14&gt;40,E14-40,0)</f>
        <v>0</v>
      </c>
      <c r="K14" s="6">
        <f t="shared" si="5"/>
        <v>2</v>
      </c>
      <c r="L14" s="6">
        <f t="shared" si="5"/>
        <v>0</v>
      </c>
      <c r="M14" s="6">
        <f t="shared" si="5"/>
        <v>0</v>
      </c>
      <c r="N14" s="10">
        <f t="shared" si="9"/>
        <v>448</v>
      </c>
      <c r="O14" s="10">
        <f t="shared" si="10"/>
        <v>448</v>
      </c>
      <c r="P14" s="10">
        <f t="shared" si="6"/>
        <v>470.4</v>
      </c>
      <c r="Q14" s="10">
        <f t="shared" si="6"/>
        <v>436.79999999999995</v>
      </c>
      <c r="R14" s="10">
        <f t="shared" si="6"/>
        <v>448</v>
      </c>
      <c r="S14" s="11">
        <f t="shared" si="11"/>
        <v>0</v>
      </c>
      <c r="T14" s="11">
        <f t="shared" si="12"/>
        <v>0</v>
      </c>
      <c r="U14" s="11">
        <f t="shared" si="13"/>
        <v>1</v>
      </c>
      <c r="V14" s="11">
        <f t="shared" si="7"/>
        <v>0</v>
      </c>
      <c r="W14" s="11">
        <f t="shared" si="7"/>
        <v>0</v>
      </c>
      <c r="X14" s="15">
        <f t="shared" si="14"/>
        <v>448</v>
      </c>
      <c r="Y14" s="15">
        <f t="shared" si="15"/>
        <v>448</v>
      </c>
      <c r="Z14" s="15">
        <f t="shared" si="16"/>
        <v>471.4</v>
      </c>
      <c r="AA14" s="15">
        <f t="shared" si="17"/>
        <v>436.79999999999995</v>
      </c>
      <c r="AB14" s="15">
        <f t="shared" si="18"/>
        <v>448</v>
      </c>
      <c r="AC14" s="1">
        <f t="shared" si="19"/>
        <v>2252.1999999999998</v>
      </c>
    </row>
    <row r="15" spans="1:29" x14ac:dyDescent="0.25">
      <c r="A15" t="s">
        <v>25</v>
      </c>
      <c r="B15" t="s">
        <v>22</v>
      </c>
      <c r="C15" s="1">
        <v>10.1</v>
      </c>
      <c r="D15" s="4">
        <v>40</v>
      </c>
      <c r="E15" s="4">
        <v>40</v>
      </c>
      <c r="F15" s="4">
        <v>41</v>
      </c>
      <c r="G15" s="4">
        <v>42</v>
      </c>
      <c r="H15" s="4">
        <v>40</v>
      </c>
      <c r="I15" s="6">
        <f t="shared" si="8"/>
        <v>0</v>
      </c>
      <c r="J15" s="6">
        <f t="shared" ref="J15" si="29">IF(E15&gt;40,E15-40,0)</f>
        <v>0</v>
      </c>
      <c r="K15" s="6">
        <f t="shared" si="5"/>
        <v>1</v>
      </c>
      <c r="L15" s="6">
        <f t="shared" si="5"/>
        <v>2</v>
      </c>
      <c r="M15" s="6">
        <f t="shared" si="5"/>
        <v>0</v>
      </c>
      <c r="N15" s="10">
        <f t="shared" si="9"/>
        <v>404</v>
      </c>
      <c r="O15" s="10">
        <f t="shared" si="10"/>
        <v>404</v>
      </c>
      <c r="P15" s="10">
        <f t="shared" si="6"/>
        <v>414.09999999999997</v>
      </c>
      <c r="Q15" s="10">
        <f t="shared" si="6"/>
        <v>424.2</v>
      </c>
      <c r="R15" s="10">
        <f t="shared" si="6"/>
        <v>404</v>
      </c>
      <c r="S15" s="11">
        <f t="shared" si="11"/>
        <v>0</v>
      </c>
      <c r="T15" s="11">
        <f t="shared" si="12"/>
        <v>0</v>
      </c>
      <c r="U15" s="11">
        <f t="shared" si="13"/>
        <v>0.5</v>
      </c>
      <c r="V15" s="11">
        <f t="shared" si="7"/>
        <v>1</v>
      </c>
      <c r="W15" s="11">
        <f t="shared" si="7"/>
        <v>0</v>
      </c>
      <c r="X15" s="15">
        <f t="shared" si="14"/>
        <v>404</v>
      </c>
      <c r="Y15" s="15">
        <f t="shared" si="15"/>
        <v>404</v>
      </c>
      <c r="Z15" s="15">
        <f t="shared" si="16"/>
        <v>414.59999999999997</v>
      </c>
      <c r="AA15" s="15">
        <f t="shared" si="17"/>
        <v>425.2</v>
      </c>
      <c r="AB15" s="15">
        <f t="shared" si="18"/>
        <v>404</v>
      </c>
      <c r="AC15" s="1">
        <f t="shared" si="19"/>
        <v>2051.8000000000002</v>
      </c>
    </row>
    <row r="16" spans="1:29" x14ac:dyDescent="0.25">
      <c r="A16" t="s">
        <v>31</v>
      </c>
      <c r="B16" t="s">
        <v>26</v>
      </c>
      <c r="C16" s="1">
        <v>9</v>
      </c>
      <c r="D16" s="4">
        <v>42</v>
      </c>
      <c r="E16" s="4">
        <v>42</v>
      </c>
      <c r="F16" s="4">
        <v>39</v>
      </c>
      <c r="G16" s="4">
        <v>42</v>
      </c>
      <c r="H16" s="4">
        <v>40</v>
      </c>
      <c r="I16" s="6">
        <f t="shared" si="8"/>
        <v>2</v>
      </c>
      <c r="J16" s="6">
        <f t="shared" ref="J16" si="30">IF(E16&gt;40,E16-40,0)</f>
        <v>2</v>
      </c>
      <c r="K16" s="6">
        <f t="shared" si="5"/>
        <v>0</v>
      </c>
      <c r="L16" s="6">
        <f t="shared" si="5"/>
        <v>2</v>
      </c>
      <c r="M16" s="6">
        <f t="shared" si="5"/>
        <v>0</v>
      </c>
      <c r="N16" s="10">
        <f t="shared" si="9"/>
        <v>378</v>
      </c>
      <c r="O16" s="10">
        <f t="shared" si="10"/>
        <v>378</v>
      </c>
      <c r="P16" s="10">
        <f t="shared" si="6"/>
        <v>351</v>
      </c>
      <c r="Q16" s="10">
        <f t="shared" si="6"/>
        <v>378</v>
      </c>
      <c r="R16" s="10">
        <f t="shared" si="6"/>
        <v>360</v>
      </c>
      <c r="S16" s="11">
        <f t="shared" si="11"/>
        <v>1</v>
      </c>
      <c r="T16" s="11">
        <f t="shared" si="12"/>
        <v>1</v>
      </c>
      <c r="U16" s="11">
        <f t="shared" si="13"/>
        <v>0</v>
      </c>
      <c r="V16" s="11">
        <f t="shared" si="7"/>
        <v>1</v>
      </c>
      <c r="W16" s="11">
        <f t="shared" si="7"/>
        <v>0</v>
      </c>
      <c r="X16" s="15">
        <f t="shared" si="14"/>
        <v>379</v>
      </c>
      <c r="Y16" s="15">
        <f t="shared" si="15"/>
        <v>379</v>
      </c>
      <c r="Z16" s="15">
        <f t="shared" si="16"/>
        <v>351</v>
      </c>
      <c r="AA16" s="15">
        <f t="shared" si="17"/>
        <v>379</v>
      </c>
      <c r="AB16" s="15">
        <f t="shared" si="18"/>
        <v>360</v>
      </c>
      <c r="AC16" s="1">
        <f t="shared" si="19"/>
        <v>1848</v>
      </c>
    </row>
    <row r="17" spans="1:29" x14ac:dyDescent="0.25">
      <c r="A17" t="s">
        <v>32</v>
      </c>
      <c r="B17" t="s">
        <v>27</v>
      </c>
      <c r="C17" s="1">
        <v>8.44</v>
      </c>
      <c r="D17" s="4">
        <v>40</v>
      </c>
      <c r="E17" s="4">
        <v>43</v>
      </c>
      <c r="F17" s="4">
        <v>39</v>
      </c>
      <c r="G17" s="4">
        <v>41</v>
      </c>
      <c r="H17" s="4">
        <v>40</v>
      </c>
      <c r="I17" s="6">
        <f t="shared" si="8"/>
        <v>0</v>
      </c>
      <c r="J17" s="6">
        <f t="shared" ref="J17" si="31">IF(E17&gt;40,E17-40,0)</f>
        <v>3</v>
      </c>
      <c r="K17" s="6">
        <f t="shared" si="5"/>
        <v>0</v>
      </c>
      <c r="L17" s="6">
        <f t="shared" si="5"/>
        <v>1</v>
      </c>
      <c r="M17" s="6">
        <f t="shared" si="5"/>
        <v>0</v>
      </c>
      <c r="N17" s="10">
        <f t="shared" si="9"/>
        <v>337.59999999999997</v>
      </c>
      <c r="O17" s="10">
        <f t="shared" si="10"/>
        <v>362.91999999999996</v>
      </c>
      <c r="P17" s="10">
        <f t="shared" si="6"/>
        <v>329.15999999999997</v>
      </c>
      <c r="Q17" s="10">
        <f t="shared" si="6"/>
        <v>346.03999999999996</v>
      </c>
      <c r="R17" s="10">
        <f t="shared" si="6"/>
        <v>337.59999999999997</v>
      </c>
      <c r="S17" s="11">
        <f t="shared" si="11"/>
        <v>0</v>
      </c>
      <c r="T17" s="11">
        <f t="shared" si="12"/>
        <v>1.5</v>
      </c>
      <c r="U17" s="11">
        <f t="shared" si="13"/>
        <v>0</v>
      </c>
      <c r="V17" s="11">
        <f t="shared" si="7"/>
        <v>0.5</v>
      </c>
      <c r="W17" s="11">
        <f t="shared" si="7"/>
        <v>0</v>
      </c>
      <c r="X17" s="15">
        <f t="shared" si="14"/>
        <v>337.59999999999997</v>
      </c>
      <c r="Y17" s="15">
        <f t="shared" si="15"/>
        <v>364.41999999999996</v>
      </c>
      <c r="Z17" s="15">
        <f t="shared" si="16"/>
        <v>329.15999999999997</v>
      </c>
      <c r="AA17" s="15">
        <f t="shared" si="17"/>
        <v>346.53999999999996</v>
      </c>
      <c r="AB17" s="15">
        <f t="shared" si="18"/>
        <v>337.59999999999997</v>
      </c>
      <c r="AC17" s="1">
        <f t="shared" si="19"/>
        <v>1715.3199999999997</v>
      </c>
    </row>
    <row r="18" spans="1:29" x14ac:dyDescent="0.25">
      <c r="A18" t="s">
        <v>33</v>
      </c>
      <c r="B18" t="s">
        <v>28</v>
      </c>
      <c r="C18" s="1">
        <v>14.2</v>
      </c>
      <c r="D18" s="4">
        <v>40</v>
      </c>
      <c r="E18" s="4">
        <v>42</v>
      </c>
      <c r="F18" s="4">
        <v>39</v>
      </c>
      <c r="G18" s="4">
        <v>40</v>
      </c>
      <c r="H18" s="4">
        <v>40</v>
      </c>
      <c r="I18" s="6">
        <f t="shared" si="8"/>
        <v>0</v>
      </c>
      <c r="J18" s="6">
        <f t="shared" ref="J18" si="32">IF(E18&gt;40,E18-40,0)</f>
        <v>2</v>
      </c>
      <c r="K18" s="6">
        <f t="shared" si="5"/>
        <v>0</v>
      </c>
      <c r="L18" s="6">
        <f t="shared" si="5"/>
        <v>0</v>
      </c>
      <c r="M18" s="6">
        <f t="shared" si="5"/>
        <v>0</v>
      </c>
      <c r="N18" s="10">
        <f t="shared" si="9"/>
        <v>568</v>
      </c>
      <c r="O18" s="10">
        <f t="shared" si="10"/>
        <v>596.4</v>
      </c>
      <c r="P18" s="10">
        <f t="shared" si="6"/>
        <v>553.79999999999995</v>
      </c>
      <c r="Q18" s="10">
        <f t="shared" si="6"/>
        <v>568</v>
      </c>
      <c r="R18" s="10">
        <f t="shared" si="6"/>
        <v>568</v>
      </c>
      <c r="S18" s="11">
        <f t="shared" si="11"/>
        <v>0</v>
      </c>
      <c r="T18" s="11">
        <f t="shared" si="12"/>
        <v>1</v>
      </c>
      <c r="U18" s="11">
        <f t="shared" si="13"/>
        <v>0</v>
      </c>
      <c r="V18" s="11">
        <f t="shared" si="7"/>
        <v>0</v>
      </c>
      <c r="W18" s="11">
        <f t="shared" si="7"/>
        <v>0</v>
      </c>
      <c r="X18" s="15">
        <f t="shared" si="14"/>
        <v>568</v>
      </c>
      <c r="Y18" s="15">
        <f t="shared" si="15"/>
        <v>597.4</v>
      </c>
      <c r="Z18" s="15">
        <f t="shared" si="16"/>
        <v>553.79999999999995</v>
      </c>
      <c r="AA18" s="15">
        <f t="shared" si="17"/>
        <v>568</v>
      </c>
      <c r="AB18" s="15">
        <f t="shared" si="18"/>
        <v>568</v>
      </c>
      <c r="AC18" s="1">
        <f t="shared" si="19"/>
        <v>2855.2</v>
      </c>
    </row>
    <row r="19" spans="1:29" x14ac:dyDescent="0.25">
      <c r="A19" t="s">
        <v>34</v>
      </c>
      <c r="B19" t="s">
        <v>29</v>
      </c>
      <c r="C19" s="1">
        <v>45</v>
      </c>
      <c r="D19" s="4">
        <v>41</v>
      </c>
      <c r="E19" s="4">
        <v>42</v>
      </c>
      <c r="F19" s="4">
        <v>40</v>
      </c>
      <c r="G19" s="4">
        <v>28</v>
      </c>
      <c r="H19" s="4">
        <v>40</v>
      </c>
      <c r="I19" s="6">
        <f t="shared" si="8"/>
        <v>1</v>
      </c>
      <c r="J19" s="6">
        <f t="shared" ref="J19" si="33">IF(E19&gt;40,E19-40,0)</f>
        <v>2</v>
      </c>
      <c r="K19" s="6">
        <f t="shared" si="5"/>
        <v>0</v>
      </c>
      <c r="L19" s="6">
        <f t="shared" si="5"/>
        <v>0</v>
      </c>
      <c r="M19" s="6">
        <f t="shared" si="5"/>
        <v>0</v>
      </c>
      <c r="N19" s="10">
        <f t="shared" si="9"/>
        <v>1845</v>
      </c>
      <c r="O19" s="10">
        <f t="shared" si="10"/>
        <v>1890</v>
      </c>
      <c r="P19" s="10">
        <f t="shared" si="6"/>
        <v>1800</v>
      </c>
      <c r="Q19" s="10">
        <f t="shared" si="6"/>
        <v>1260</v>
      </c>
      <c r="R19" s="10">
        <f t="shared" si="6"/>
        <v>1800</v>
      </c>
      <c r="S19" s="11">
        <f t="shared" si="11"/>
        <v>0.5</v>
      </c>
      <c r="T19" s="11">
        <f t="shared" si="12"/>
        <v>1</v>
      </c>
      <c r="U19" s="11">
        <f t="shared" si="13"/>
        <v>0</v>
      </c>
      <c r="V19" s="11">
        <f t="shared" si="7"/>
        <v>0</v>
      </c>
      <c r="W19" s="11">
        <f t="shared" si="7"/>
        <v>0</v>
      </c>
      <c r="X19" s="15">
        <f t="shared" si="14"/>
        <v>1845.5</v>
      </c>
      <c r="Y19" s="15">
        <f t="shared" si="15"/>
        <v>1891</v>
      </c>
      <c r="Z19" s="15">
        <f t="shared" si="16"/>
        <v>1800</v>
      </c>
      <c r="AA19" s="15">
        <f t="shared" si="17"/>
        <v>1260</v>
      </c>
      <c r="AB19" s="15">
        <f t="shared" si="18"/>
        <v>1800</v>
      </c>
      <c r="AC19" s="1">
        <f t="shared" si="19"/>
        <v>8596.5</v>
      </c>
    </row>
    <row r="20" spans="1:29" x14ac:dyDescent="0.25">
      <c r="A20" t="s">
        <v>35</v>
      </c>
      <c r="B20" t="s">
        <v>30</v>
      </c>
      <c r="C20" s="1">
        <v>30</v>
      </c>
      <c r="D20" s="4">
        <v>39</v>
      </c>
      <c r="E20" s="4">
        <v>80</v>
      </c>
      <c r="F20" s="4">
        <v>40</v>
      </c>
      <c r="G20" s="4">
        <v>20</v>
      </c>
      <c r="H20" s="4">
        <v>40</v>
      </c>
      <c r="I20" s="6">
        <f t="shared" si="8"/>
        <v>0</v>
      </c>
      <c r="J20" s="6">
        <f t="shared" ref="J20:M20" si="34">IF(E20&gt;40,E20-40,0)</f>
        <v>40</v>
      </c>
      <c r="K20" s="6">
        <f t="shared" si="34"/>
        <v>0</v>
      </c>
      <c r="L20" s="6">
        <f t="shared" si="34"/>
        <v>0</v>
      </c>
      <c r="M20" s="6">
        <f t="shared" si="34"/>
        <v>0</v>
      </c>
      <c r="N20" s="10">
        <f t="shared" si="9"/>
        <v>1170</v>
      </c>
      <c r="O20" s="10">
        <f t="shared" si="10"/>
        <v>2400</v>
      </c>
      <c r="P20" s="10">
        <f t="shared" si="10"/>
        <v>1200</v>
      </c>
      <c r="Q20" s="10">
        <f t="shared" si="10"/>
        <v>600</v>
      </c>
      <c r="R20" s="10">
        <f t="shared" si="10"/>
        <v>1200</v>
      </c>
      <c r="S20" s="11">
        <f t="shared" si="11"/>
        <v>0</v>
      </c>
      <c r="T20" s="11">
        <f t="shared" si="12"/>
        <v>20</v>
      </c>
      <c r="U20" s="11">
        <f t="shared" si="13"/>
        <v>0</v>
      </c>
      <c r="V20" s="11">
        <f t="shared" si="13"/>
        <v>0</v>
      </c>
      <c r="W20" s="11">
        <f t="shared" si="13"/>
        <v>0</v>
      </c>
      <c r="X20" s="15">
        <f t="shared" si="14"/>
        <v>1170</v>
      </c>
      <c r="Y20" s="15">
        <f t="shared" si="15"/>
        <v>2420</v>
      </c>
      <c r="Z20" s="15">
        <f t="shared" si="16"/>
        <v>1200</v>
      </c>
      <c r="AA20" s="15">
        <f t="shared" si="17"/>
        <v>600</v>
      </c>
      <c r="AB20" s="15">
        <f t="shared" si="18"/>
        <v>1200</v>
      </c>
      <c r="AC20" s="1">
        <f t="shared" si="19"/>
        <v>6590</v>
      </c>
    </row>
    <row r="22" spans="1:29" x14ac:dyDescent="0.25">
      <c r="A22" t="s">
        <v>36</v>
      </c>
      <c r="C22" s="1">
        <f>MAX(C4:C20)</f>
        <v>45</v>
      </c>
      <c r="D22" s="2">
        <f>MAX(D4:D20)</f>
        <v>55</v>
      </c>
      <c r="E22" s="2">
        <f t="shared" ref="E22:H22" si="35">MAX(E4:E20)</f>
        <v>80</v>
      </c>
      <c r="F22" s="2">
        <f t="shared" si="35"/>
        <v>54</v>
      </c>
      <c r="G22" s="2">
        <f t="shared" si="35"/>
        <v>42</v>
      </c>
      <c r="H22" s="2">
        <f t="shared" si="35"/>
        <v>49</v>
      </c>
      <c r="I22" s="2">
        <f t="shared" ref="I22:M22" si="36">MAX(I4:I20)</f>
        <v>15</v>
      </c>
      <c r="J22" s="2">
        <f t="shared" si="36"/>
        <v>40</v>
      </c>
      <c r="K22" s="2">
        <f t="shared" si="36"/>
        <v>14</v>
      </c>
      <c r="L22" s="2">
        <f t="shared" si="36"/>
        <v>2</v>
      </c>
      <c r="M22" s="2">
        <f t="shared" si="36"/>
        <v>9</v>
      </c>
      <c r="N22" s="3">
        <f>MAX(N4:N20)</f>
        <v>1845</v>
      </c>
      <c r="O22" s="3">
        <f t="shared" ref="O22:W22" si="37">MAX(O4:O20)</f>
        <v>2400</v>
      </c>
      <c r="P22" s="3">
        <f t="shared" si="37"/>
        <v>1800</v>
      </c>
      <c r="Q22" s="3">
        <f t="shared" si="37"/>
        <v>1260</v>
      </c>
      <c r="R22" s="3">
        <f t="shared" si="37"/>
        <v>1800</v>
      </c>
      <c r="S22" s="3">
        <f t="shared" si="37"/>
        <v>7.5</v>
      </c>
      <c r="T22" s="3">
        <f t="shared" si="37"/>
        <v>20</v>
      </c>
      <c r="U22" s="3">
        <f t="shared" si="37"/>
        <v>7</v>
      </c>
      <c r="V22" s="3">
        <f t="shared" si="37"/>
        <v>1</v>
      </c>
      <c r="W22" s="3">
        <f t="shared" si="37"/>
        <v>4.5</v>
      </c>
      <c r="X22" s="3">
        <f t="shared" ref="S22:X22" si="38">MAX(X4:X20)</f>
        <v>1845.5</v>
      </c>
      <c r="Y22" s="3">
        <f t="shared" ref="Y22:AC22" si="39">MAX(Y4:Y20)</f>
        <v>2420</v>
      </c>
      <c r="Z22" s="3">
        <f t="shared" si="39"/>
        <v>1800</v>
      </c>
      <c r="AA22" s="3">
        <f t="shared" si="39"/>
        <v>1260</v>
      </c>
      <c r="AB22" s="3">
        <f t="shared" si="39"/>
        <v>1800</v>
      </c>
      <c r="AC22" s="3">
        <f t="shared" si="39"/>
        <v>8596.5</v>
      </c>
    </row>
    <row r="23" spans="1:29" x14ac:dyDescent="0.25">
      <c r="A23" t="s">
        <v>37</v>
      </c>
      <c r="C23" s="1">
        <f>MIN(C4:C20)</f>
        <v>6.9</v>
      </c>
      <c r="D23" s="2">
        <f>MIN(D4:D20)</f>
        <v>29</v>
      </c>
      <c r="E23" s="2">
        <f t="shared" ref="E23:H23" si="40">MIN(E4:E20)</f>
        <v>22</v>
      </c>
      <c r="F23" s="2">
        <f t="shared" si="40"/>
        <v>33</v>
      </c>
      <c r="G23" s="2">
        <f t="shared" si="40"/>
        <v>20</v>
      </c>
      <c r="H23" s="2">
        <f t="shared" si="40"/>
        <v>18</v>
      </c>
      <c r="I23" s="2">
        <f t="shared" ref="I23:M23" si="41">MIN(I4:I20)</f>
        <v>0</v>
      </c>
      <c r="J23" s="2">
        <f t="shared" si="41"/>
        <v>0</v>
      </c>
      <c r="K23" s="2">
        <f t="shared" si="41"/>
        <v>0</v>
      </c>
      <c r="L23" s="2">
        <f t="shared" si="41"/>
        <v>0</v>
      </c>
      <c r="M23" s="2">
        <f t="shared" si="41"/>
        <v>0</v>
      </c>
      <c r="N23" s="3">
        <f>MIN(N4:N20)</f>
        <v>269.10000000000002</v>
      </c>
      <c r="O23" s="3">
        <f t="shared" ref="O23:W23" si="42">MIN(O4:O20)</f>
        <v>358.8</v>
      </c>
      <c r="P23" s="3">
        <f t="shared" si="42"/>
        <v>289.8</v>
      </c>
      <c r="Q23" s="3">
        <f t="shared" si="42"/>
        <v>276</v>
      </c>
      <c r="R23" s="3">
        <f t="shared" si="42"/>
        <v>276</v>
      </c>
      <c r="S23" s="3">
        <f t="shared" si="42"/>
        <v>0</v>
      </c>
      <c r="T23" s="3">
        <f t="shared" si="42"/>
        <v>0</v>
      </c>
      <c r="U23" s="3">
        <f t="shared" si="42"/>
        <v>0</v>
      </c>
      <c r="V23" s="3">
        <f t="shared" si="42"/>
        <v>0</v>
      </c>
      <c r="W23" s="3">
        <f t="shared" si="42"/>
        <v>0</v>
      </c>
      <c r="X23" s="3">
        <f t="shared" ref="S23:X23" si="43">MIN(X4:X20)</f>
        <v>269.10000000000002</v>
      </c>
      <c r="Y23" s="3">
        <f t="shared" ref="Y23:AC23" si="44">MIN(Y4:Y20)</f>
        <v>364.41999999999996</v>
      </c>
      <c r="Z23" s="3">
        <f t="shared" si="44"/>
        <v>290.8</v>
      </c>
      <c r="AA23" s="3">
        <f t="shared" si="44"/>
        <v>276</v>
      </c>
      <c r="AB23" s="3">
        <f t="shared" si="44"/>
        <v>276</v>
      </c>
      <c r="AC23" s="3">
        <f t="shared" si="44"/>
        <v>1476.7</v>
      </c>
    </row>
    <row r="24" spans="1:29" x14ac:dyDescent="0.25">
      <c r="A24" t="s">
        <v>39</v>
      </c>
      <c r="C24" s="1">
        <f>AVERAGE(C4:C20)</f>
        <v>16.472941176470584</v>
      </c>
      <c r="D24" s="2">
        <f>AVERAGE(D4:D20)</f>
        <v>40.823529411764703</v>
      </c>
      <c r="E24" s="2">
        <f t="shared" ref="E24:H24" si="45">AVERAGE(E4:E20)</f>
        <v>45.117647058823529</v>
      </c>
      <c r="F24" s="2">
        <f t="shared" si="45"/>
        <v>41.529411764705884</v>
      </c>
      <c r="G24" s="2">
        <f t="shared" si="45"/>
        <v>35.882352941176471</v>
      </c>
      <c r="H24" s="2">
        <f t="shared" si="45"/>
        <v>37.411764705882355</v>
      </c>
      <c r="I24" s="2">
        <f t="shared" ref="I24:M24" si="46">AVERAGE(I4:I20)</f>
        <v>2</v>
      </c>
      <c r="J24" s="2">
        <f t="shared" si="46"/>
        <v>6.1764705882352944</v>
      </c>
      <c r="K24" s="2">
        <f t="shared" si="46"/>
        <v>2.1764705882352939</v>
      </c>
      <c r="L24" s="2">
        <f t="shared" si="46"/>
        <v>0.29411764705882354</v>
      </c>
      <c r="M24" s="2">
        <f t="shared" si="46"/>
        <v>1.1176470588235294</v>
      </c>
      <c r="N24" s="3">
        <f>AVERAGE(N4:N20)</f>
        <v>677.08823529411768</v>
      </c>
      <c r="O24" s="3">
        <f t="shared" ref="O24:W24" si="47">AVERAGE(O4:O20)</f>
        <v>769.41882352941172</v>
      </c>
      <c r="P24" s="3">
        <f t="shared" si="47"/>
        <v>682.32705882352946</v>
      </c>
      <c r="Q24" s="3">
        <f t="shared" si="47"/>
        <v>546.17882352941183</v>
      </c>
      <c r="R24" s="3">
        <f t="shared" si="47"/>
        <v>609.39411764705892</v>
      </c>
      <c r="S24" s="3">
        <f t="shared" si="47"/>
        <v>1</v>
      </c>
      <c r="T24" s="3">
        <f t="shared" si="47"/>
        <v>3.0882352941176472</v>
      </c>
      <c r="U24" s="3">
        <f t="shared" si="47"/>
        <v>1.088235294117647</v>
      </c>
      <c r="V24" s="3">
        <f t="shared" si="47"/>
        <v>0.14705882352941177</v>
      </c>
      <c r="W24" s="3">
        <f t="shared" si="47"/>
        <v>0.55882352941176472</v>
      </c>
      <c r="X24" s="3">
        <f t="shared" ref="S24:X24" si="48">AVERAGE(X4:X20)</f>
        <v>678.08823529411768</v>
      </c>
      <c r="Y24" s="3">
        <f t="shared" ref="Y24:AC24" si="49">AVERAGE(Y4:Y20)</f>
        <v>772.50705882352941</v>
      </c>
      <c r="Z24" s="3">
        <f t="shared" si="49"/>
        <v>683.41529411764714</v>
      </c>
      <c r="AA24" s="3">
        <f t="shared" si="49"/>
        <v>546.32588235294122</v>
      </c>
      <c r="AB24" s="3">
        <f t="shared" si="49"/>
        <v>609.95294117647063</v>
      </c>
      <c r="AC24" s="3">
        <f t="shared" si="49"/>
        <v>3290.2894117647056</v>
      </c>
    </row>
    <row r="25" spans="1:29" x14ac:dyDescent="0.25">
      <c r="A25" t="s">
        <v>38</v>
      </c>
      <c r="C25" s="1">
        <f>SUM(C4:C20)</f>
        <v>280.03999999999996</v>
      </c>
      <c r="D25" s="2">
        <v>694</v>
      </c>
      <c r="E25" s="2">
        <v>695</v>
      </c>
      <c r="F25" s="2">
        <v>696</v>
      </c>
      <c r="G25" s="2">
        <v>697</v>
      </c>
      <c r="H25" s="2">
        <v>698</v>
      </c>
      <c r="I25" s="2">
        <v>699</v>
      </c>
      <c r="J25" s="2">
        <v>700</v>
      </c>
      <c r="K25" s="2">
        <v>701</v>
      </c>
      <c r="L25" s="2">
        <v>702</v>
      </c>
      <c r="M25" s="2">
        <v>703</v>
      </c>
      <c r="N25" s="1">
        <f>SUM(N4:N20)</f>
        <v>11510.5</v>
      </c>
      <c r="O25" s="1">
        <f t="shared" ref="O25:W25" si="50">SUM(O4:O20)</f>
        <v>13080.119999999999</v>
      </c>
      <c r="P25" s="1">
        <f t="shared" si="50"/>
        <v>11599.560000000001</v>
      </c>
      <c r="Q25" s="1">
        <f t="shared" si="50"/>
        <v>9285.0400000000009</v>
      </c>
      <c r="R25" s="1">
        <f t="shared" si="50"/>
        <v>10359.700000000001</v>
      </c>
      <c r="S25" s="1">
        <f t="shared" si="50"/>
        <v>17</v>
      </c>
      <c r="T25" s="1">
        <f t="shared" si="50"/>
        <v>52.5</v>
      </c>
      <c r="U25" s="1">
        <f t="shared" si="50"/>
        <v>18.5</v>
      </c>
      <c r="V25" s="1">
        <f t="shared" si="50"/>
        <v>2.5</v>
      </c>
      <c r="W25" s="1">
        <f t="shared" si="50"/>
        <v>9.5</v>
      </c>
      <c r="X25" s="1">
        <f t="shared" ref="S25:X25" si="51">SUM(X4:X20)</f>
        <v>11527.5</v>
      </c>
      <c r="Y25" s="1">
        <f t="shared" ref="Y25:AC25" si="52">SUM(Y4:Y20)</f>
        <v>13132.619999999999</v>
      </c>
      <c r="Z25" s="1">
        <f t="shared" si="52"/>
        <v>11618.060000000001</v>
      </c>
      <c r="AA25" s="1">
        <f t="shared" si="52"/>
        <v>9287.5400000000009</v>
      </c>
      <c r="AB25" s="1">
        <f t="shared" si="52"/>
        <v>10369.200000000001</v>
      </c>
      <c r="AC25" s="1">
        <f t="shared" si="52"/>
        <v>55934.92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Albanus Mutati</dc:creator>
  <cp:lastModifiedBy>Albanus Mutati</cp:lastModifiedBy>
  <dcterms:created xsi:type="dcterms:W3CDTF">2024-06-05T17:14:13Z</dcterms:created>
  <dcterms:modified xsi:type="dcterms:W3CDTF">2024-06-07T03:39:17Z</dcterms:modified>
</cp:coreProperties>
</file>