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imageData\SPREADs\2022-11-10 HBE1 EKAREN4 Cyto Inhibs\"/>
    </mc:Choice>
  </mc:AlternateContent>
  <xr:revisionPtr revIDLastSave="0" documentId="13_ncr:1_{50B832D9-E199-46BC-AD0D-600F2ADC2684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5" i="1" l="1"/>
  <c r="K125" i="1"/>
  <c r="G128" i="1"/>
  <c r="K128" i="1"/>
  <c r="K137" i="1" l="1"/>
  <c r="C137" i="1"/>
  <c r="C145" i="1"/>
  <c r="C142" i="1"/>
  <c r="C134" i="1"/>
  <c r="G137" i="1"/>
  <c r="G134" i="1"/>
  <c r="G145" i="1"/>
  <c r="G142" i="1"/>
  <c r="K145" i="1"/>
  <c r="K142" i="1"/>
  <c r="K134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</calcChain>
</file>

<file path=xl/sharedStrings.xml><?xml version="1.0" encoding="utf-8"?>
<sst xmlns="http://schemas.openxmlformats.org/spreadsheetml/2006/main" count="595" uniqueCount="107">
  <si>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</si>
  <si>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</si>
  <si>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</si>
  <si>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</si>
  <si>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</si>
  <si>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</si>
  <si>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</si>
  <si>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</si>
  <si>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</si>
  <si>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</si>
  <si>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</si>
  <si>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</si>
  <si>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</si>
  <si>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</si>
  <si>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</si>
  <si>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</si>
  <si>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</si>
  <si>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</si>
  <si>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</si>
  <si>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</si>
  <si>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</si>
  <si>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</si>
  <si>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</si>
  <si>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</si>
  <si>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</si>
  <si>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</si>
  <si>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</si>
  <si>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</si>
  <si>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</si>
  <si>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</si>
  <si>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</si>
  <si>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</si>
  <si>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</si>
  <si>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</si>
  <si>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</si>
  <si>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</si>
  <si>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</si>
  <si>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</si>
  <si>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</si>
  <si>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</si>
  <si>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</si>
  <si>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</si>
  <si>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</si>
  <si>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</si>
  <si>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</si>
  <si>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</si>
  <si>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</si>
  <si>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</si>
  <si>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</si>
  <si>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</si>
  <si>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</si>
  <si>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</si>
  <si>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</si>
  <si>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Nick</t>
  </si>
  <si>
    <t>mM</t>
  </si>
  <si>
    <t>Stock</t>
  </si>
  <si>
    <t>max conc</t>
  </si>
  <si>
    <t>ug/mL</t>
  </si>
  <si>
    <t>add</t>
  </si>
  <si>
    <t>uL</t>
  </si>
  <si>
    <t>to</t>
  </si>
  <si>
    <t>uL media</t>
  </si>
  <si>
    <t>ng/mL</t>
  </si>
  <si>
    <t>EGF</t>
  </si>
  <si>
    <t>green wells = cells</t>
  </si>
  <si>
    <t>dark grey wells = coll treated but no cells</t>
  </si>
  <si>
    <t>uL needed</t>
  </si>
  <si>
    <t>IL6</t>
  </si>
  <si>
    <t>Treatment 4</t>
  </si>
  <si>
    <t>uM</t>
  </si>
  <si>
    <t>IL1b</t>
  </si>
  <si>
    <t>gefitinib Calc:</t>
  </si>
  <si>
    <t>6m</t>
  </si>
  <si>
    <t xml:space="preserve"> INF-y</t>
  </si>
  <si>
    <t>make 21x conc</t>
  </si>
  <si>
    <t>make 22x conc</t>
  </si>
  <si>
    <t>upstairs new scope, cells in 200uL Imaging media, xy1 is background,</t>
  </si>
  <si>
    <t>New upstairs scope</t>
  </si>
  <si>
    <t>30hrs</t>
  </si>
  <si>
    <t>movie started: 3pm</t>
  </si>
  <si>
    <t>drugs spike 1: 5pm</t>
  </si>
  <si>
    <t>drugs spike 2: 6pm</t>
  </si>
  <si>
    <t>IL1b, il6, tnfa</t>
  </si>
  <si>
    <t>IFNy and TNFa</t>
  </si>
  <si>
    <t>Vehicle</t>
  </si>
  <si>
    <t>40000 cells on whole well@-1day</t>
  </si>
  <si>
    <t>HBE1 @30000 cells/well</t>
  </si>
  <si>
    <t>f-im (full HBE1 growth media, lacking EGF and BNE)</t>
  </si>
  <si>
    <t>media changed: 11:20am</t>
  </si>
  <si>
    <t>ug/mL Stocks</t>
  </si>
  <si>
    <t>put 200uL into the well</t>
  </si>
  <si>
    <t>uL of IFN treatment</t>
  </si>
  <si>
    <t>Tocilizumab</t>
  </si>
  <si>
    <t>mg/mL</t>
  </si>
  <si>
    <t>Pre-treatment timing in real units (d/h/m) with 0 being the imaging start (e.g. @-2d).  Treatment timing in 'time point' per the movie (e.g. @3tp). Always include the @ symbol.</t>
  </si>
  <si>
    <t>vehicle @3tp</t>
  </si>
  <si>
    <t>1uM Gefitinib @3tp</t>
  </si>
  <si>
    <t>10ug/mL Tocilizumab @3tp</t>
  </si>
  <si>
    <t>vehicle @9tp</t>
  </si>
  <si>
    <t>20ng/mL IL1b @9tp</t>
  </si>
  <si>
    <t>20ng/mL IL6 @9tp</t>
  </si>
  <si>
    <t>20ng/mL IFNy @9tp</t>
  </si>
  <si>
    <t>10ng/mL EGF @9tp</t>
  </si>
  <si>
    <t>f-im @-24h</t>
  </si>
  <si>
    <t>10ng/mL IL1b @9tp; 10ng/mL IL6 @9tp; 10ng/mL TNFa @9tp</t>
  </si>
  <si>
    <t>10ng/mL IFNy @9tp; 10ng/mL TNFa @9tp</t>
  </si>
  <si>
    <t>EKAREN4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</si>
</sst>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4" borderId="0" xfId="0" applyFill="1" applyAlignment="1">
      <alignment horizontal="center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/>
    <xf numFmtId="0" fontId="3" fillId="10" borderId="0" xfId="0" applyFont="1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5" xfId="0" applyFont="1" applyBorder="1"/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3" fillId="10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0"/>
  <sheetViews>
    <sheetView tabSelected="1" topLeftCell="A72" zoomScale="70" zoomScaleNormal="70" workbookViewId="0">
      <selection activeCell="P85" sqref="P85"/>
    </sheetView>
  </sheetViews>
  <sheetFormatPr defaultColWidth="9.140625" defaultRowHeight="15" x14ac:dyDescent="0.25"/>
  <cols>
    <col min="1" max="1" width="19.28515625" style="1" customWidth="1"/>
    <col min="2" max="4" width="14.28515625" style="3" customWidth="1"/>
    <col min="5" max="5" width="15.7109375" style="3" customWidth="1"/>
    <col min="6" max="9" width="14.28515625" style="3" customWidth="1"/>
    <col min="10" max="10" width="13.140625" style="3" customWidth="1"/>
    <col min="11" max="13" width="14.28515625" style="3" customWidth="1"/>
    <col min="14" max="14" width="8.42578125" style="3" customWidth="1"/>
    <col min="15" max="16" width="14.28515625" style="3" customWidth="1"/>
    <col min="17" max="17" width="14.140625" style="3" customWidth="1"/>
    <col min="18" max="18" width="12.85546875" style="3" customWidth="1"/>
    <col min="19" max="25" width="14.140625" style="3" customWidth="1"/>
    <col min="26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/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49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52</v>
      </c>
      <c r="G9" s="3" t="s">
        <v>32</v>
      </c>
    </row>
    <row r="10" spans="1:7" x14ac:dyDescent="0.25">
      <c r="A10" s="7" t="s">
        <v>6</v>
      </c>
      <c r="B10" s="2" t="s">
        <v>85</v>
      </c>
      <c r="G10" s="3" t="s">
        <v>33</v>
      </c>
    </row>
    <row r="11" spans="1:7" x14ac:dyDescent="0.25">
      <c r="A11" s="7" t="s">
        <v>7</v>
      </c>
      <c r="B11" s="2" t="s">
        <v>72</v>
      </c>
      <c r="G11" s="3" t="s">
        <v>31</v>
      </c>
    </row>
    <row r="12" spans="1:7" x14ac:dyDescent="0.25">
      <c r="A12" s="7" t="s">
        <v>8</v>
      </c>
      <c r="B12" s="2" t="s">
        <v>78</v>
      </c>
      <c r="G12" s="3" t="s">
        <v>42</v>
      </c>
    </row>
    <row r="13" spans="1:7" x14ac:dyDescent="0.25">
      <c r="A13" s="7" t="s">
        <v>9</v>
      </c>
      <c r="B13" s="2" t="s">
        <v>53</v>
      </c>
      <c r="G13" s="3" t="s">
        <v>43</v>
      </c>
    </row>
    <row r="14" spans="1:7" x14ac:dyDescent="0.25">
      <c r="A14" s="7" t="s">
        <v>10</v>
      </c>
      <c r="B14" s="2" t="s">
        <v>76</v>
      </c>
      <c r="G14" s="3" t="s">
        <v>38</v>
      </c>
    </row>
    <row r="16" spans="1:7" x14ac:dyDescent="0.25">
      <c r="A16" s="7" t="s">
        <v>11</v>
      </c>
    </row>
    <row r="17" spans="1:16" x14ac:dyDescent="0.25">
      <c r="A17" s="1" t="s">
        <v>28</v>
      </c>
      <c r="B17" s="3" t="s">
        <v>36</v>
      </c>
    </row>
    <row r="18" spans="1:16" x14ac:dyDescent="0.25">
      <c r="B18" s="3" t="s">
        <v>45</v>
      </c>
    </row>
    <row r="19" spans="1:16" x14ac:dyDescent="0.25">
      <c r="A19" s="1" t="s">
        <v>27</v>
      </c>
      <c r="B19" s="3" t="s">
        <v>37</v>
      </c>
    </row>
    <row r="20" spans="1:16" x14ac:dyDescent="0.25">
      <c r="A20" s="1" t="s">
        <v>26</v>
      </c>
      <c r="B20" s="3" t="s">
        <v>94</v>
      </c>
    </row>
    <row r="23" spans="1:16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6" ht="30" customHeight="1" x14ac:dyDescent="0.25">
      <c r="B24" s="43">
        <v>85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6" ht="30" customHeight="1" x14ac:dyDescent="0.25">
      <c r="B25" s="44">
        <v>1</v>
      </c>
      <c r="C25" s="44">
        <f>B25+1</f>
        <v>2</v>
      </c>
      <c r="D25" s="44">
        <f t="shared" ref="D25" si="0">C25+1</f>
        <v>3</v>
      </c>
      <c r="E25" s="44">
        <f t="shared" ref="E25" si="1">D25+1</f>
        <v>4</v>
      </c>
      <c r="F25" s="44">
        <f t="shared" ref="F25" si="2">E25+1</f>
        <v>5</v>
      </c>
      <c r="G25" s="44">
        <f t="shared" ref="G25" si="3">F25+1</f>
        <v>6</v>
      </c>
      <c r="H25" s="44">
        <f t="shared" ref="H25" si="4">G25+1</f>
        <v>7</v>
      </c>
      <c r="I25" s="44">
        <f t="shared" ref="I25" si="5">H25+1</f>
        <v>8</v>
      </c>
      <c r="J25" s="44">
        <f t="shared" ref="J25" si="6">I25+1</f>
        <v>9</v>
      </c>
      <c r="K25" s="44">
        <f t="shared" ref="K25" si="7">J25+1</f>
        <v>10</v>
      </c>
      <c r="L25" s="44">
        <f t="shared" ref="L25" si="8">K25+1</f>
        <v>11</v>
      </c>
      <c r="M25" s="44">
        <f>L25+1</f>
        <v>12</v>
      </c>
      <c r="P25" s="15" t="s">
        <v>64</v>
      </c>
    </row>
    <row r="26" spans="1:16" ht="30" customHeight="1" x14ac:dyDescent="0.25">
      <c r="B26" s="44">
        <f t="shared" ref="B26" si="9">C26+1</f>
        <v>24</v>
      </c>
      <c r="C26" s="44">
        <f t="shared" ref="C26" si="10">D26+1</f>
        <v>23</v>
      </c>
      <c r="D26" s="44">
        <f t="shared" ref="D26" si="11">E26+1</f>
        <v>22</v>
      </c>
      <c r="E26" s="44">
        <f t="shared" ref="E26" si="12">F26+1</f>
        <v>21</v>
      </c>
      <c r="F26" s="44">
        <f t="shared" ref="F26" si="13">G26+1</f>
        <v>20</v>
      </c>
      <c r="G26" s="44">
        <f t="shared" ref="G26" si="14">H26+1</f>
        <v>19</v>
      </c>
      <c r="H26" s="44">
        <f t="shared" ref="H26" si="15">I26+1</f>
        <v>18</v>
      </c>
      <c r="I26" s="44">
        <f t="shared" ref="I26" si="16">J26+1</f>
        <v>17</v>
      </c>
      <c r="J26" s="44">
        <f t="shared" ref="J26" si="17">K26+1</f>
        <v>16</v>
      </c>
      <c r="K26" s="44">
        <f t="shared" ref="K26" si="18">L26+1</f>
        <v>15</v>
      </c>
      <c r="L26" s="44">
        <f>M26+1</f>
        <v>14</v>
      </c>
      <c r="M26" s="44">
        <f>M25+1</f>
        <v>13</v>
      </c>
      <c r="P26" s="16" t="s">
        <v>65</v>
      </c>
    </row>
    <row r="27" spans="1:16" ht="30" customHeight="1" x14ac:dyDescent="0.25">
      <c r="B27" s="44">
        <f>B26+1</f>
        <v>25</v>
      </c>
      <c r="C27" s="44">
        <f>B27+1</f>
        <v>26</v>
      </c>
      <c r="D27" s="44">
        <f t="shared" ref="D27" si="19">C27+1</f>
        <v>27</v>
      </c>
      <c r="E27" s="44">
        <f t="shared" ref="E27" si="20">D27+1</f>
        <v>28</v>
      </c>
      <c r="F27" s="44">
        <f t="shared" ref="F27" si="21">E27+1</f>
        <v>29</v>
      </c>
      <c r="G27" s="44">
        <f t="shared" ref="G27" si="22">F27+1</f>
        <v>30</v>
      </c>
      <c r="H27" s="44">
        <f t="shared" ref="H27" si="23">G27+1</f>
        <v>31</v>
      </c>
      <c r="I27" s="44">
        <f t="shared" ref="I27" si="24">H27+1</f>
        <v>32</v>
      </c>
      <c r="J27" s="44">
        <f t="shared" ref="J27" si="25">I27+1</f>
        <v>33</v>
      </c>
      <c r="K27" s="44">
        <f t="shared" ref="K27" si="26">J27+1</f>
        <v>34</v>
      </c>
      <c r="L27" s="44">
        <f t="shared" ref="L27" si="27">K27+1</f>
        <v>35</v>
      </c>
      <c r="M27" s="44">
        <f t="shared" ref="M27" si="28">L27+1</f>
        <v>36</v>
      </c>
    </row>
    <row r="28" spans="1:16" ht="30" customHeight="1" x14ac:dyDescent="0.25">
      <c r="B28" s="44">
        <f t="shared" ref="B28" si="29">C28+1</f>
        <v>48</v>
      </c>
      <c r="C28" s="44">
        <f t="shared" ref="C28" si="30">D28+1</f>
        <v>47</v>
      </c>
      <c r="D28" s="44">
        <f t="shared" ref="D28" si="31">E28+1</f>
        <v>46</v>
      </c>
      <c r="E28" s="44">
        <f t="shared" ref="E28" si="32">F28+1</f>
        <v>45</v>
      </c>
      <c r="F28" s="44">
        <f t="shared" ref="F28" si="33">G28+1</f>
        <v>44</v>
      </c>
      <c r="G28" s="44">
        <f t="shared" ref="G28" si="34">H28+1</f>
        <v>43</v>
      </c>
      <c r="H28" s="44">
        <f t="shared" ref="H28" si="35">I28+1</f>
        <v>42</v>
      </c>
      <c r="I28" s="44">
        <f t="shared" ref="I28" si="36">J28+1</f>
        <v>41</v>
      </c>
      <c r="J28" s="44">
        <f t="shared" ref="J28" si="37">K28+1</f>
        <v>40</v>
      </c>
      <c r="K28" s="44">
        <f t="shared" ref="K28" si="38">L28+1</f>
        <v>39</v>
      </c>
      <c r="L28" s="44">
        <f>M28+1</f>
        <v>38</v>
      </c>
      <c r="M28" s="44">
        <f>M27+1</f>
        <v>37</v>
      </c>
    </row>
    <row r="29" spans="1:16" ht="30" customHeight="1" x14ac:dyDescent="0.25">
      <c r="B29" s="44">
        <f>B28+1</f>
        <v>49</v>
      </c>
      <c r="C29" s="44">
        <f>B29+1</f>
        <v>50</v>
      </c>
      <c r="D29" s="44">
        <f t="shared" ref="D29" si="39">C29+1</f>
        <v>51</v>
      </c>
      <c r="E29" s="44">
        <f t="shared" ref="E29" si="40">D29+1</f>
        <v>52</v>
      </c>
      <c r="F29" s="44">
        <f t="shared" ref="F29" si="41">E29+1</f>
        <v>53</v>
      </c>
      <c r="G29" s="44">
        <f t="shared" ref="G29" si="42">F29+1</f>
        <v>54</v>
      </c>
      <c r="H29" s="44">
        <f t="shared" ref="H29" si="43">G29+1</f>
        <v>55</v>
      </c>
      <c r="I29" s="44">
        <f t="shared" ref="I29" si="44">H29+1</f>
        <v>56</v>
      </c>
      <c r="J29" s="44">
        <f t="shared" ref="J29" si="45">I29+1</f>
        <v>57</v>
      </c>
      <c r="K29" s="44">
        <f t="shared" ref="K29" si="46">J29+1</f>
        <v>58</v>
      </c>
      <c r="L29" s="44">
        <f t="shared" ref="L29" si="47">K29+1</f>
        <v>59</v>
      </c>
      <c r="M29" s="44">
        <f t="shared" ref="M29" si="48">L29+1</f>
        <v>60</v>
      </c>
    </row>
    <row r="30" spans="1:16" ht="30" customHeight="1" x14ac:dyDescent="0.25">
      <c r="B30" s="44">
        <f t="shared" ref="B30" si="49">C30+1</f>
        <v>72</v>
      </c>
      <c r="C30" s="44">
        <f t="shared" ref="C30" si="50">D30+1</f>
        <v>71</v>
      </c>
      <c r="D30" s="44">
        <f t="shared" ref="D30" si="51">E30+1</f>
        <v>70</v>
      </c>
      <c r="E30" s="44">
        <f t="shared" ref="E30" si="52">F30+1</f>
        <v>69</v>
      </c>
      <c r="F30" s="44">
        <f t="shared" ref="F30" si="53">G30+1</f>
        <v>68</v>
      </c>
      <c r="G30" s="44">
        <f t="shared" ref="G30" si="54">H30+1</f>
        <v>67</v>
      </c>
      <c r="H30" s="44">
        <f t="shared" ref="H30" si="55">I30+1</f>
        <v>66</v>
      </c>
      <c r="I30" s="44">
        <f t="shared" ref="I30" si="56">J30+1</f>
        <v>65</v>
      </c>
      <c r="J30" s="44">
        <f t="shared" ref="J30" si="57">K30+1</f>
        <v>64</v>
      </c>
      <c r="K30" s="44">
        <f t="shared" ref="K30" si="58">L30+1</f>
        <v>63</v>
      </c>
      <c r="L30" s="44">
        <f>M30+1</f>
        <v>62</v>
      </c>
      <c r="M30" s="44">
        <f>M29+1</f>
        <v>61</v>
      </c>
    </row>
    <row r="31" spans="1:16" ht="29.25" customHeight="1" x14ac:dyDescent="0.25">
      <c r="B31" s="44">
        <f>B30+1</f>
        <v>73</v>
      </c>
      <c r="C31" s="44">
        <f>B31+1</f>
        <v>74</v>
      </c>
      <c r="D31" s="44">
        <f t="shared" ref="D31" si="59">C31+1</f>
        <v>75</v>
      </c>
      <c r="E31" s="44">
        <f t="shared" ref="E31" si="60">D31+1</f>
        <v>76</v>
      </c>
      <c r="F31" s="44">
        <f t="shared" ref="F31" si="61">E31+1</f>
        <v>77</v>
      </c>
      <c r="G31" s="44">
        <f t="shared" ref="G31" si="62">F31+1</f>
        <v>78</v>
      </c>
      <c r="H31" s="44">
        <f t="shared" ref="H31" si="63">G31+1</f>
        <v>79</v>
      </c>
      <c r="I31" s="44">
        <f t="shared" ref="I31" si="64">H31+1</f>
        <v>80</v>
      </c>
      <c r="J31" s="44">
        <f t="shared" ref="J31" si="65">I31+1</f>
        <v>81</v>
      </c>
      <c r="K31" s="44">
        <f t="shared" ref="K31" si="66">J31+1</f>
        <v>82</v>
      </c>
      <c r="L31" s="44">
        <f t="shared" ref="L31" si="67">K31+1</f>
        <v>83</v>
      </c>
      <c r="M31" s="44">
        <f t="shared" ref="M31" si="68">L31+1</f>
        <v>84</v>
      </c>
    </row>
    <row r="32" spans="1:16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22.5" x14ac:dyDescent="0.25">
      <c r="B36" s="12" t="s">
        <v>86</v>
      </c>
      <c r="C36" s="12" t="s">
        <v>86</v>
      </c>
      <c r="D36" s="12" t="s">
        <v>86</v>
      </c>
      <c r="E36" s="12" t="s">
        <v>86</v>
      </c>
      <c r="F36" s="12" t="s">
        <v>86</v>
      </c>
      <c r="G36" s="12" t="s">
        <v>86</v>
      </c>
      <c r="H36" s="12" t="s">
        <v>86</v>
      </c>
      <c r="I36" s="12" t="s">
        <v>86</v>
      </c>
      <c r="J36" s="12" t="s">
        <v>86</v>
      </c>
      <c r="K36" s="12" t="s">
        <v>86</v>
      </c>
      <c r="L36" s="12" t="s">
        <v>86</v>
      </c>
      <c r="M36" s="12" t="s">
        <v>86</v>
      </c>
    </row>
    <row r="37" spans="2:13" ht="22.5" x14ac:dyDescent="0.25">
      <c r="B37" s="12" t="s">
        <v>86</v>
      </c>
      <c r="C37" s="12" t="s">
        <v>86</v>
      </c>
      <c r="D37" s="12" t="s">
        <v>86</v>
      </c>
      <c r="E37" s="12" t="s">
        <v>86</v>
      </c>
      <c r="F37" s="12" t="s">
        <v>86</v>
      </c>
      <c r="G37" s="12" t="s">
        <v>86</v>
      </c>
      <c r="H37" s="12" t="s">
        <v>86</v>
      </c>
      <c r="I37" s="12" t="s">
        <v>86</v>
      </c>
      <c r="J37" s="12" t="s">
        <v>86</v>
      </c>
      <c r="K37" s="12" t="s">
        <v>86</v>
      </c>
      <c r="L37" s="12" t="s">
        <v>86</v>
      </c>
      <c r="M37" s="12" t="s">
        <v>86</v>
      </c>
    </row>
    <row r="38" spans="2:13" ht="22.5" x14ac:dyDescent="0.25">
      <c r="B38" s="12" t="s">
        <v>86</v>
      </c>
      <c r="C38" s="12" t="s">
        <v>86</v>
      </c>
      <c r="D38" s="12" t="s">
        <v>86</v>
      </c>
      <c r="E38" s="12" t="s">
        <v>86</v>
      </c>
      <c r="F38" s="12" t="s">
        <v>86</v>
      </c>
      <c r="G38" s="12" t="s">
        <v>86</v>
      </c>
      <c r="H38" s="12" t="s">
        <v>86</v>
      </c>
      <c r="I38" s="12" t="s">
        <v>86</v>
      </c>
      <c r="J38" s="12" t="s">
        <v>86</v>
      </c>
      <c r="K38" s="12" t="s">
        <v>86</v>
      </c>
      <c r="L38" s="12" t="s">
        <v>86</v>
      </c>
      <c r="M38" s="12" t="s">
        <v>86</v>
      </c>
    </row>
    <row r="39" spans="2:13" ht="22.5" x14ac:dyDescent="0.25">
      <c r="B39" s="12" t="s">
        <v>86</v>
      </c>
      <c r="C39" s="12" t="s">
        <v>86</v>
      </c>
      <c r="D39" s="12" t="s">
        <v>86</v>
      </c>
      <c r="E39" s="12" t="s">
        <v>86</v>
      </c>
      <c r="F39" s="12" t="s">
        <v>86</v>
      </c>
      <c r="G39" s="12" t="s">
        <v>86</v>
      </c>
      <c r="H39" s="12" t="s">
        <v>86</v>
      </c>
      <c r="I39" s="12" t="s">
        <v>86</v>
      </c>
      <c r="J39" s="12" t="s">
        <v>86</v>
      </c>
      <c r="K39" s="12" t="s">
        <v>86</v>
      </c>
      <c r="L39" s="12" t="s">
        <v>86</v>
      </c>
      <c r="M39" s="12" t="s">
        <v>86</v>
      </c>
    </row>
    <row r="40" spans="2:13" ht="22.5" x14ac:dyDescent="0.25">
      <c r="B40" s="12" t="s">
        <v>86</v>
      </c>
      <c r="C40" s="12" t="s">
        <v>86</v>
      </c>
      <c r="D40" s="12" t="s">
        <v>86</v>
      </c>
      <c r="E40" s="12" t="s">
        <v>86</v>
      </c>
      <c r="F40" s="12" t="s">
        <v>86</v>
      </c>
      <c r="G40" s="12" t="s">
        <v>86</v>
      </c>
      <c r="H40" s="12" t="s">
        <v>86</v>
      </c>
      <c r="I40" s="12" t="s">
        <v>86</v>
      </c>
      <c r="J40" s="12" t="s">
        <v>86</v>
      </c>
      <c r="K40" s="12" t="s">
        <v>86</v>
      </c>
      <c r="L40" s="12" t="s">
        <v>86</v>
      </c>
      <c r="M40" s="12" t="s">
        <v>86</v>
      </c>
    </row>
    <row r="41" spans="2:13" ht="22.5" x14ac:dyDescent="0.25">
      <c r="B41" s="12" t="s">
        <v>86</v>
      </c>
      <c r="C41" s="12" t="s">
        <v>86</v>
      </c>
      <c r="D41" s="12" t="s">
        <v>86</v>
      </c>
      <c r="E41" s="12" t="s">
        <v>86</v>
      </c>
      <c r="F41" s="12" t="s">
        <v>86</v>
      </c>
      <c r="G41" s="12" t="s">
        <v>86</v>
      </c>
      <c r="H41" s="12" t="s">
        <v>86</v>
      </c>
      <c r="I41" s="12" t="s">
        <v>86</v>
      </c>
      <c r="J41" s="12" t="s">
        <v>86</v>
      </c>
      <c r="K41" s="12" t="s">
        <v>86</v>
      </c>
      <c r="L41" s="12" t="s">
        <v>86</v>
      </c>
      <c r="M41" s="12" t="s">
        <v>86</v>
      </c>
    </row>
    <row r="42" spans="2:13" ht="22.5" x14ac:dyDescent="0.25">
      <c r="B42" s="12" t="s">
        <v>86</v>
      </c>
      <c r="C42" s="12" t="s">
        <v>86</v>
      </c>
      <c r="D42" s="12" t="s">
        <v>86</v>
      </c>
      <c r="E42" s="12" t="s">
        <v>86</v>
      </c>
      <c r="F42" s="12" t="s">
        <v>86</v>
      </c>
      <c r="G42" s="12" t="s">
        <v>86</v>
      </c>
      <c r="H42" s="12" t="s">
        <v>86</v>
      </c>
      <c r="I42" s="12" t="s">
        <v>86</v>
      </c>
      <c r="J42" s="12" t="s">
        <v>86</v>
      </c>
      <c r="K42" s="12" t="s">
        <v>86</v>
      </c>
      <c r="L42" s="12" t="s">
        <v>86</v>
      </c>
      <c r="M42" s="12" t="s">
        <v>86</v>
      </c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2:13" ht="30" customHeight="1" x14ac:dyDescent="0.25">
      <c r="B47" s="12" t="s">
        <v>106</v>
      </c>
      <c r="C47" s="12" t="s">
        <v>106</v>
      </c>
      <c r="D47" s="12" t="s">
        <v>106</v>
      </c>
      <c r="E47" s="12" t="s">
        <v>106</v>
      </c>
      <c r="F47" s="12" t="s">
        <v>106</v>
      </c>
      <c r="G47" s="12" t="s">
        <v>106</v>
      </c>
      <c r="H47" s="12" t="s">
        <v>106</v>
      </c>
      <c r="I47" s="12" t="s">
        <v>106</v>
      </c>
      <c r="J47" s="12" t="s">
        <v>106</v>
      </c>
      <c r="K47" s="12" t="s">
        <v>106</v>
      </c>
      <c r="L47" s="12" t="s">
        <v>106</v>
      </c>
      <c r="M47" s="12" t="s">
        <v>106</v>
      </c>
    </row>
    <row r="48" spans="2:13" ht="30" customHeight="1" x14ac:dyDescent="0.25">
      <c r="B48" s="12" t="s">
        <v>106</v>
      </c>
      <c r="C48" s="12" t="s">
        <v>106</v>
      </c>
      <c r="D48" s="12" t="s">
        <v>106</v>
      </c>
      <c r="E48" s="12" t="s">
        <v>106</v>
      </c>
      <c r="F48" s="12" t="s">
        <v>106</v>
      </c>
      <c r="G48" s="12" t="s">
        <v>106</v>
      </c>
      <c r="H48" s="12" t="s">
        <v>106</v>
      </c>
      <c r="I48" s="12" t="s">
        <v>106</v>
      </c>
      <c r="J48" s="12" t="s">
        <v>106</v>
      </c>
      <c r="K48" s="12" t="s">
        <v>106</v>
      </c>
      <c r="L48" s="12" t="s">
        <v>106</v>
      </c>
      <c r="M48" s="12" t="s">
        <v>106</v>
      </c>
    </row>
    <row r="49" spans="2:13" ht="30" customHeight="1" x14ac:dyDescent="0.25">
      <c r="B49" s="12" t="s">
        <v>106</v>
      </c>
      <c r="C49" s="12" t="s">
        <v>106</v>
      </c>
      <c r="D49" s="12" t="s">
        <v>106</v>
      </c>
      <c r="E49" s="12" t="s">
        <v>106</v>
      </c>
      <c r="F49" s="12" t="s">
        <v>106</v>
      </c>
      <c r="G49" s="12" t="s">
        <v>106</v>
      </c>
      <c r="H49" s="12" t="s">
        <v>106</v>
      </c>
      <c r="I49" s="12" t="s">
        <v>106</v>
      </c>
      <c r="J49" s="12" t="s">
        <v>106</v>
      </c>
      <c r="K49" s="12" t="s">
        <v>106</v>
      </c>
      <c r="L49" s="12" t="s">
        <v>106</v>
      </c>
      <c r="M49" s="12" t="s">
        <v>106</v>
      </c>
    </row>
    <row r="50" spans="2:13" ht="30" customHeight="1" x14ac:dyDescent="0.25">
      <c r="B50" s="12" t="s">
        <v>106</v>
      </c>
      <c r="C50" s="12" t="s">
        <v>106</v>
      </c>
      <c r="D50" s="12" t="s">
        <v>106</v>
      </c>
      <c r="E50" s="12" t="s">
        <v>106</v>
      </c>
      <c r="F50" s="12" t="s">
        <v>106</v>
      </c>
      <c r="G50" s="12" t="s">
        <v>106</v>
      </c>
      <c r="H50" s="12" t="s">
        <v>106</v>
      </c>
      <c r="I50" s="12" t="s">
        <v>106</v>
      </c>
      <c r="J50" s="12" t="s">
        <v>106</v>
      </c>
      <c r="K50" s="12" t="s">
        <v>106</v>
      </c>
      <c r="L50" s="12" t="s">
        <v>106</v>
      </c>
      <c r="M50" s="12" t="s">
        <v>106</v>
      </c>
    </row>
    <row r="51" spans="2:13" ht="30" customHeight="1" x14ac:dyDescent="0.25">
      <c r="B51" s="12" t="s">
        <v>106</v>
      </c>
      <c r="C51" s="12" t="s">
        <v>106</v>
      </c>
      <c r="D51" s="12" t="s">
        <v>106</v>
      </c>
      <c r="E51" s="12" t="s">
        <v>106</v>
      </c>
      <c r="F51" s="12" t="s">
        <v>106</v>
      </c>
      <c r="G51" s="12" t="s">
        <v>106</v>
      </c>
      <c r="H51" s="12" t="s">
        <v>106</v>
      </c>
      <c r="I51" s="12" t="s">
        <v>106</v>
      </c>
      <c r="J51" s="12" t="s">
        <v>106</v>
      </c>
      <c r="K51" s="12" t="s">
        <v>106</v>
      </c>
      <c r="L51" s="12" t="s">
        <v>106</v>
      </c>
      <c r="M51" s="12" t="s">
        <v>106</v>
      </c>
    </row>
    <row r="52" spans="2:13" ht="30" customHeight="1" x14ac:dyDescent="0.25">
      <c r="B52" s="12" t="s">
        <v>106</v>
      </c>
      <c r="C52" s="12" t="s">
        <v>106</v>
      </c>
      <c r="D52" s="12" t="s">
        <v>106</v>
      </c>
      <c r="E52" s="12" t="s">
        <v>106</v>
      </c>
      <c r="F52" s="12" t="s">
        <v>106</v>
      </c>
      <c r="G52" s="12" t="s">
        <v>106</v>
      </c>
      <c r="H52" s="12" t="s">
        <v>106</v>
      </c>
      <c r="I52" s="12" t="s">
        <v>106</v>
      </c>
      <c r="J52" s="12" t="s">
        <v>106</v>
      </c>
      <c r="K52" s="12" t="s">
        <v>106</v>
      </c>
      <c r="L52" s="12" t="s">
        <v>106</v>
      </c>
      <c r="M52" s="12" t="s">
        <v>106</v>
      </c>
    </row>
    <row r="53" spans="2:13" ht="30" customHeight="1" x14ac:dyDescent="0.25">
      <c r="B53" s="12" t="s">
        <v>106</v>
      </c>
      <c r="C53" s="12" t="s">
        <v>106</v>
      </c>
      <c r="D53" s="12" t="s">
        <v>106</v>
      </c>
      <c r="E53" s="12" t="s">
        <v>106</v>
      </c>
      <c r="F53" s="12" t="s">
        <v>106</v>
      </c>
      <c r="G53" s="12" t="s">
        <v>106</v>
      </c>
      <c r="H53" s="12" t="s">
        <v>106</v>
      </c>
      <c r="I53" s="12" t="s">
        <v>106</v>
      </c>
      <c r="J53" s="12" t="s">
        <v>106</v>
      </c>
      <c r="K53" s="12" t="s">
        <v>106</v>
      </c>
      <c r="L53" s="12" t="s">
        <v>106</v>
      </c>
      <c r="M53" s="12" t="s">
        <v>106</v>
      </c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12.7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2:13" ht="33" customHeight="1" x14ac:dyDescent="0.25">
      <c r="B58" s="48" t="s">
        <v>103</v>
      </c>
      <c r="C58" s="48" t="s">
        <v>103</v>
      </c>
      <c r="D58" s="48" t="s">
        <v>103</v>
      </c>
      <c r="E58" s="48" t="s">
        <v>103</v>
      </c>
      <c r="F58" s="48" t="s">
        <v>103</v>
      </c>
      <c r="G58" s="48" t="s">
        <v>103</v>
      </c>
      <c r="H58" s="48" t="s">
        <v>103</v>
      </c>
      <c r="I58" s="48" t="s">
        <v>103</v>
      </c>
      <c r="J58" s="48" t="s">
        <v>103</v>
      </c>
      <c r="K58" s="48" t="s">
        <v>103</v>
      </c>
      <c r="L58" s="48" t="s">
        <v>103</v>
      </c>
      <c r="M58" s="48" t="s">
        <v>103</v>
      </c>
    </row>
    <row r="59" spans="2:13" ht="30" customHeight="1" x14ac:dyDescent="0.25">
      <c r="B59" s="48" t="s">
        <v>103</v>
      </c>
      <c r="C59" s="48" t="s">
        <v>103</v>
      </c>
      <c r="D59" s="48" t="s">
        <v>103</v>
      </c>
      <c r="E59" s="48" t="s">
        <v>103</v>
      </c>
      <c r="F59" s="48" t="s">
        <v>103</v>
      </c>
      <c r="G59" s="48" t="s">
        <v>103</v>
      </c>
      <c r="H59" s="48" t="s">
        <v>103</v>
      </c>
      <c r="I59" s="48" t="s">
        <v>103</v>
      </c>
      <c r="J59" s="48" t="s">
        <v>103</v>
      </c>
      <c r="K59" s="48" t="s">
        <v>103</v>
      </c>
      <c r="L59" s="48" t="s">
        <v>103</v>
      </c>
      <c r="M59" s="48" t="s">
        <v>103</v>
      </c>
    </row>
    <row r="60" spans="2:13" ht="30" customHeight="1" x14ac:dyDescent="0.25">
      <c r="B60" s="48" t="s">
        <v>103</v>
      </c>
      <c r="C60" s="48" t="s">
        <v>103</v>
      </c>
      <c r="D60" s="48" t="s">
        <v>103</v>
      </c>
      <c r="E60" s="48" t="s">
        <v>103</v>
      </c>
      <c r="F60" s="48" t="s">
        <v>103</v>
      </c>
      <c r="G60" s="48" t="s">
        <v>103</v>
      </c>
      <c r="H60" s="48" t="s">
        <v>103</v>
      </c>
      <c r="I60" s="48" t="s">
        <v>103</v>
      </c>
      <c r="J60" s="48" t="s">
        <v>103</v>
      </c>
      <c r="K60" s="48" t="s">
        <v>103</v>
      </c>
      <c r="L60" s="48" t="s">
        <v>103</v>
      </c>
      <c r="M60" s="48" t="s">
        <v>103</v>
      </c>
    </row>
    <row r="61" spans="2:13" ht="30" customHeight="1" x14ac:dyDescent="0.25">
      <c r="B61" s="48" t="s">
        <v>103</v>
      </c>
      <c r="C61" s="48" t="s">
        <v>103</v>
      </c>
      <c r="D61" s="48" t="s">
        <v>103</v>
      </c>
      <c r="E61" s="48" t="s">
        <v>103</v>
      </c>
      <c r="F61" s="48" t="s">
        <v>103</v>
      </c>
      <c r="G61" s="48" t="s">
        <v>103</v>
      </c>
      <c r="H61" s="48" t="s">
        <v>103</v>
      </c>
      <c r="I61" s="48" t="s">
        <v>103</v>
      </c>
      <c r="J61" s="48" t="s">
        <v>103</v>
      </c>
      <c r="K61" s="48" t="s">
        <v>103</v>
      </c>
      <c r="L61" s="48" t="s">
        <v>103</v>
      </c>
      <c r="M61" s="48" t="s">
        <v>103</v>
      </c>
    </row>
    <row r="62" spans="2:13" ht="30" customHeight="1" x14ac:dyDescent="0.25">
      <c r="B62" s="48" t="s">
        <v>103</v>
      </c>
      <c r="C62" s="48" t="s">
        <v>103</v>
      </c>
      <c r="D62" s="48" t="s">
        <v>103</v>
      </c>
      <c r="E62" s="48" t="s">
        <v>103</v>
      </c>
      <c r="F62" s="48" t="s">
        <v>103</v>
      </c>
      <c r="G62" s="48" t="s">
        <v>103</v>
      </c>
      <c r="H62" s="48" t="s">
        <v>103</v>
      </c>
      <c r="I62" s="48" t="s">
        <v>103</v>
      </c>
      <c r="J62" s="48" t="s">
        <v>103</v>
      </c>
      <c r="K62" s="48" t="s">
        <v>103</v>
      </c>
      <c r="L62" s="48" t="s">
        <v>103</v>
      </c>
      <c r="M62" s="48" t="s">
        <v>103</v>
      </c>
    </row>
    <row r="63" spans="2:13" ht="30" customHeight="1" x14ac:dyDescent="0.25">
      <c r="B63" s="48" t="s">
        <v>103</v>
      </c>
      <c r="C63" s="48" t="s">
        <v>103</v>
      </c>
      <c r="D63" s="48" t="s">
        <v>103</v>
      </c>
      <c r="E63" s="48" t="s">
        <v>103</v>
      </c>
      <c r="F63" s="48" t="s">
        <v>103</v>
      </c>
      <c r="G63" s="48" t="s">
        <v>103</v>
      </c>
      <c r="H63" s="48" t="s">
        <v>103</v>
      </c>
      <c r="I63" s="48" t="s">
        <v>103</v>
      </c>
      <c r="J63" s="48" t="s">
        <v>103</v>
      </c>
      <c r="K63" s="48" t="s">
        <v>103</v>
      </c>
      <c r="L63" s="48" t="s">
        <v>103</v>
      </c>
      <c r="M63" s="48" t="s">
        <v>103</v>
      </c>
    </row>
    <row r="64" spans="2:13" ht="13.5" customHeight="1" x14ac:dyDescent="0.25">
      <c r="B64" s="48" t="s">
        <v>103</v>
      </c>
      <c r="C64" s="48" t="s">
        <v>103</v>
      </c>
      <c r="D64" s="48" t="s">
        <v>103</v>
      </c>
      <c r="E64" s="48" t="s">
        <v>103</v>
      </c>
      <c r="F64" s="48" t="s">
        <v>103</v>
      </c>
      <c r="G64" s="48" t="s">
        <v>103</v>
      </c>
      <c r="H64" s="48" t="s">
        <v>103</v>
      </c>
      <c r="I64" s="48" t="s">
        <v>103</v>
      </c>
      <c r="J64" s="48" t="s">
        <v>103</v>
      </c>
      <c r="K64" s="48" t="s">
        <v>103</v>
      </c>
      <c r="L64" s="48" t="s">
        <v>103</v>
      </c>
      <c r="M64" s="48" t="s">
        <v>103</v>
      </c>
    </row>
    <row r="65" spans="2:13" ht="12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46</v>
      </c>
    </row>
    <row r="68" spans="2:13" ht="27.75" customHeight="1" x14ac:dyDescent="0.2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2:13" ht="27.75" customHeight="1" x14ac:dyDescent="0.25">
      <c r="B69" s="29" t="s">
        <v>95</v>
      </c>
      <c r="C69" s="29" t="s">
        <v>95</v>
      </c>
      <c r="D69" s="29" t="s">
        <v>95</v>
      </c>
      <c r="E69" s="29" t="s">
        <v>95</v>
      </c>
      <c r="F69" s="20" t="s">
        <v>96</v>
      </c>
      <c r="G69" s="20" t="s">
        <v>96</v>
      </c>
      <c r="H69" s="20" t="s">
        <v>96</v>
      </c>
      <c r="I69" s="20" t="s">
        <v>96</v>
      </c>
      <c r="J69" s="47" t="s">
        <v>97</v>
      </c>
      <c r="K69" s="47" t="s">
        <v>97</v>
      </c>
      <c r="L69" s="47" t="s">
        <v>97</v>
      </c>
      <c r="M69" s="47" t="s">
        <v>97</v>
      </c>
    </row>
    <row r="70" spans="2:13" ht="27.75" customHeight="1" x14ac:dyDescent="0.25">
      <c r="B70" s="29" t="s">
        <v>95</v>
      </c>
      <c r="C70" s="29" t="s">
        <v>95</v>
      </c>
      <c r="D70" s="29" t="s">
        <v>95</v>
      </c>
      <c r="E70" s="29" t="s">
        <v>95</v>
      </c>
      <c r="F70" s="20" t="s">
        <v>96</v>
      </c>
      <c r="G70" s="20" t="s">
        <v>96</v>
      </c>
      <c r="H70" s="20" t="s">
        <v>96</v>
      </c>
      <c r="I70" s="20" t="s">
        <v>96</v>
      </c>
      <c r="J70" s="47" t="s">
        <v>97</v>
      </c>
      <c r="K70" s="47" t="s">
        <v>97</v>
      </c>
      <c r="L70" s="47" t="s">
        <v>97</v>
      </c>
      <c r="M70" s="47" t="s">
        <v>97</v>
      </c>
    </row>
    <row r="71" spans="2:13" ht="27.75" customHeight="1" x14ac:dyDescent="0.25">
      <c r="B71" s="29" t="s">
        <v>95</v>
      </c>
      <c r="C71" s="29" t="s">
        <v>95</v>
      </c>
      <c r="D71" s="29" t="s">
        <v>95</v>
      </c>
      <c r="E71" s="29" t="s">
        <v>95</v>
      </c>
      <c r="F71" s="20" t="s">
        <v>96</v>
      </c>
      <c r="G71" s="20" t="s">
        <v>96</v>
      </c>
      <c r="H71" s="20" t="s">
        <v>96</v>
      </c>
      <c r="I71" s="20" t="s">
        <v>96</v>
      </c>
      <c r="J71" s="47" t="s">
        <v>97</v>
      </c>
      <c r="K71" s="47" t="s">
        <v>97</v>
      </c>
      <c r="L71" s="47" t="s">
        <v>97</v>
      </c>
      <c r="M71" s="47" t="s">
        <v>97</v>
      </c>
    </row>
    <row r="72" spans="2:13" ht="27.75" customHeight="1" x14ac:dyDescent="0.25">
      <c r="B72" s="29" t="s">
        <v>95</v>
      </c>
      <c r="C72" s="29" t="s">
        <v>95</v>
      </c>
      <c r="D72" s="29" t="s">
        <v>95</v>
      </c>
      <c r="E72" s="29" t="s">
        <v>95</v>
      </c>
      <c r="F72" s="20" t="s">
        <v>96</v>
      </c>
      <c r="G72" s="20" t="s">
        <v>96</v>
      </c>
      <c r="H72" s="20" t="s">
        <v>96</v>
      </c>
      <c r="I72" s="20" t="s">
        <v>96</v>
      </c>
      <c r="J72" s="47" t="s">
        <v>97</v>
      </c>
      <c r="K72" s="47" t="s">
        <v>97</v>
      </c>
      <c r="L72" s="47" t="s">
        <v>97</v>
      </c>
      <c r="M72" s="47" t="s">
        <v>97</v>
      </c>
    </row>
    <row r="73" spans="2:13" ht="27.75" customHeight="1" x14ac:dyDescent="0.25">
      <c r="B73" s="29" t="s">
        <v>95</v>
      </c>
      <c r="C73" s="29" t="s">
        <v>95</v>
      </c>
      <c r="D73" s="29" t="s">
        <v>95</v>
      </c>
      <c r="E73" s="29" t="s">
        <v>95</v>
      </c>
      <c r="F73" s="20" t="s">
        <v>96</v>
      </c>
      <c r="G73" s="20" t="s">
        <v>96</v>
      </c>
      <c r="H73" s="20" t="s">
        <v>96</v>
      </c>
      <c r="I73" s="20" t="s">
        <v>96</v>
      </c>
      <c r="J73" s="47" t="s">
        <v>97</v>
      </c>
      <c r="K73" s="47" t="s">
        <v>97</v>
      </c>
      <c r="L73" s="47" t="s">
        <v>97</v>
      </c>
      <c r="M73" s="47" t="s">
        <v>97</v>
      </c>
    </row>
    <row r="74" spans="2:13" ht="27.75" customHeight="1" x14ac:dyDescent="0.25">
      <c r="B74" s="29" t="s">
        <v>95</v>
      </c>
      <c r="C74" s="29" t="s">
        <v>95</v>
      </c>
      <c r="D74" s="29" t="s">
        <v>95</v>
      </c>
      <c r="E74" s="29" t="s">
        <v>95</v>
      </c>
      <c r="F74" s="20" t="s">
        <v>96</v>
      </c>
      <c r="G74" s="20" t="s">
        <v>96</v>
      </c>
      <c r="H74" s="20" t="s">
        <v>96</v>
      </c>
      <c r="I74" s="20" t="s">
        <v>96</v>
      </c>
      <c r="J74" s="47" t="s">
        <v>97</v>
      </c>
      <c r="K74" s="47" t="s">
        <v>97</v>
      </c>
      <c r="L74" s="47" t="s">
        <v>97</v>
      </c>
      <c r="M74" s="47" t="s">
        <v>97</v>
      </c>
    </row>
    <row r="75" spans="2:13" ht="27.75" customHeight="1" x14ac:dyDescent="0.25">
      <c r="B75" s="29" t="s">
        <v>95</v>
      </c>
      <c r="C75" s="29" t="s">
        <v>95</v>
      </c>
      <c r="D75" s="29" t="s">
        <v>95</v>
      </c>
      <c r="E75" s="29" t="s">
        <v>95</v>
      </c>
      <c r="F75" s="20" t="s">
        <v>96</v>
      </c>
      <c r="G75" s="20" t="s">
        <v>96</v>
      </c>
      <c r="H75" s="20" t="s">
        <v>96</v>
      </c>
      <c r="I75" s="20" t="s">
        <v>96</v>
      </c>
      <c r="J75" s="47" t="s">
        <v>97</v>
      </c>
      <c r="K75" s="47" t="s">
        <v>97</v>
      </c>
      <c r="L75" s="47" t="s">
        <v>97</v>
      </c>
      <c r="M75" s="47" t="s">
        <v>97</v>
      </c>
    </row>
    <row r="76" spans="2:13" ht="9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47</v>
      </c>
    </row>
    <row r="79" spans="2:13" ht="31.5" customHeight="1" x14ac:dyDescent="0.2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2:13" ht="30" customHeight="1" x14ac:dyDescent="0.25">
      <c r="B80" s="29" t="s">
        <v>98</v>
      </c>
      <c r="C80" s="29" t="s">
        <v>98</v>
      </c>
      <c r="D80" s="29" t="s">
        <v>98</v>
      </c>
      <c r="E80" s="29" t="s">
        <v>98</v>
      </c>
      <c r="F80" s="29" t="s">
        <v>98</v>
      </c>
      <c r="G80" s="29" t="s">
        <v>98</v>
      </c>
      <c r="H80" s="29" t="s">
        <v>98</v>
      </c>
      <c r="I80" s="29" t="s">
        <v>98</v>
      </c>
      <c r="J80" s="29" t="s">
        <v>98</v>
      </c>
      <c r="K80" s="29" t="s">
        <v>98</v>
      </c>
      <c r="L80" s="29" t="s">
        <v>98</v>
      </c>
      <c r="M80" s="29" t="s">
        <v>98</v>
      </c>
    </row>
    <row r="81" spans="2:13" ht="30" customHeight="1" x14ac:dyDescent="0.25">
      <c r="B81" s="31" t="s">
        <v>99</v>
      </c>
      <c r="C81" s="31" t="s">
        <v>99</v>
      </c>
      <c r="D81" s="31" t="s">
        <v>99</v>
      </c>
      <c r="E81" s="31" t="s">
        <v>99</v>
      </c>
      <c r="F81" s="31" t="s">
        <v>99</v>
      </c>
      <c r="G81" s="31" t="s">
        <v>99</v>
      </c>
      <c r="H81" s="31" t="s">
        <v>99</v>
      </c>
      <c r="I81" s="31" t="s">
        <v>99</v>
      </c>
      <c r="J81" s="31" t="s">
        <v>99</v>
      </c>
      <c r="K81" s="31" t="s">
        <v>99</v>
      </c>
      <c r="L81" s="31" t="s">
        <v>99</v>
      </c>
      <c r="M81" s="31" t="s">
        <v>99</v>
      </c>
    </row>
    <row r="82" spans="2:13" ht="30" customHeight="1" x14ac:dyDescent="0.25">
      <c r="B82" s="28" t="s">
        <v>100</v>
      </c>
      <c r="C82" s="28" t="s">
        <v>100</v>
      </c>
      <c r="D82" s="28" t="s">
        <v>100</v>
      </c>
      <c r="E82" s="28" t="s">
        <v>100</v>
      </c>
      <c r="F82" s="28" t="s">
        <v>100</v>
      </c>
      <c r="G82" s="28" t="s">
        <v>100</v>
      </c>
      <c r="H82" s="28" t="s">
        <v>100</v>
      </c>
      <c r="I82" s="28" t="s">
        <v>100</v>
      </c>
      <c r="J82" s="28" t="s">
        <v>100</v>
      </c>
      <c r="K82" s="28" t="s">
        <v>100</v>
      </c>
      <c r="L82" s="28" t="s">
        <v>100</v>
      </c>
      <c r="M82" s="28" t="s">
        <v>100</v>
      </c>
    </row>
    <row r="83" spans="2:13" ht="56.25" x14ac:dyDescent="0.25">
      <c r="B83" s="32" t="s">
        <v>104</v>
      </c>
      <c r="C83" s="32" t="s">
        <v>104</v>
      </c>
      <c r="D83" s="32" t="s">
        <v>104</v>
      </c>
      <c r="E83" s="32" t="s">
        <v>104</v>
      </c>
      <c r="F83" s="32" t="s">
        <v>104</v>
      </c>
      <c r="G83" s="32" t="s">
        <v>104</v>
      </c>
      <c r="H83" s="32" t="s">
        <v>104</v>
      </c>
      <c r="I83" s="32" t="s">
        <v>104</v>
      </c>
      <c r="J83" s="32" t="s">
        <v>104</v>
      </c>
      <c r="K83" s="32" t="s">
        <v>104</v>
      </c>
      <c r="L83" s="32" t="s">
        <v>104</v>
      </c>
      <c r="M83" s="32" t="s">
        <v>104</v>
      </c>
    </row>
    <row r="84" spans="2:13" ht="30" customHeight="1" x14ac:dyDescent="0.25">
      <c r="B84" s="46" t="s">
        <v>105</v>
      </c>
      <c r="C84" s="46" t="s">
        <v>105</v>
      </c>
      <c r="D84" s="46" t="s">
        <v>105</v>
      </c>
      <c r="E84" s="46" t="s">
        <v>105</v>
      </c>
      <c r="F84" s="46" t="s">
        <v>105</v>
      </c>
      <c r="G84" s="46" t="s">
        <v>105</v>
      </c>
      <c r="H84" s="46" t="s">
        <v>105</v>
      </c>
      <c r="I84" s="46" t="s">
        <v>105</v>
      </c>
      <c r="J84" s="46" t="s">
        <v>105</v>
      </c>
      <c r="K84" s="46" t="s">
        <v>105</v>
      </c>
      <c r="L84" s="46" t="s">
        <v>105</v>
      </c>
      <c r="M84" s="46" t="s">
        <v>105</v>
      </c>
    </row>
    <row r="85" spans="2:13" ht="30" customHeight="1" x14ac:dyDescent="0.25">
      <c r="B85" s="33" t="s">
        <v>101</v>
      </c>
      <c r="C85" s="33" t="s">
        <v>101</v>
      </c>
      <c r="D85" s="33" t="s">
        <v>101</v>
      </c>
      <c r="E85" s="33" t="s">
        <v>101</v>
      </c>
      <c r="F85" s="33" t="s">
        <v>101</v>
      </c>
      <c r="G85" s="33" t="s">
        <v>101</v>
      </c>
      <c r="H85" s="33" t="s">
        <v>101</v>
      </c>
      <c r="I85" s="33" t="s">
        <v>101</v>
      </c>
      <c r="J85" s="33" t="s">
        <v>101</v>
      </c>
      <c r="K85" s="33" t="s">
        <v>101</v>
      </c>
      <c r="L85" s="33" t="s">
        <v>101</v>
      </c>
      <c r="M85" s="33" t="s">
        <v>101</v>
      </c>
    </row>
    <row r="86" spans="2:13" ht="30" customHeight="1" x14ac:dyDescent="0.25">
      <c r="B86" s="30" t="s">
        <v>102</v>
      </c>
      <c r="C86" s="30" t="s">
        <v>102</v>
      </c>
      <c r="D86" s="30" t="s">
        <v>102</v>
      </c>
      <c r="E86" s="30" t="s">
        <v>102</v>
      </c>
      <c r="F86" s="30" t="s">
        <v>102</v>
      </c>
      <c r="G86" s="30" t="s">
        <v>102</v>
      </c>
      <c r="H86" s="30" t="s">
        <v>102</v>
      </c>
      <c r="I86" s="30" t="s">
        <v>102</v>
      </c>
      <c r="J86" s="30" t="s">
        <v>102</v>
      </c>
      <c r="K86" s="30" t="s">
        <v>102</v>
      </c>
      <c r="L86" s="30" t="s">
        <v>102</v>
      </c>
      <c r="M86" s="30" t="s">
        <v>102</v>
      </c>
    </row>
    <row r="87" spans="2:13" ht="9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48</v>
      </c>
    </row>
    <row r="90" spans="2:13" ht="30" customHeight="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2:13" ht="30" customHeigh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2:13" ht="30" customHeight="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2:13" ht="30" customHeight="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2:13" ht="30" customHeight="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2:13" ht="30" customHeight="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2:13" ht="30" customHeight="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30" customHeight="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30" customHeight="1" x14ac:dyDescent="0.25"/>
    <row r="99" spans="1:13" x14ac:dyDescent="0.25">
      <c r="B99" s="6" t="s">
        <v>68</v>
      </c>
      <c r="D99" s="3" t="s">
        <v>23</v>
      </c>
      <c r="I99" s="3" t="s">
        <v>17</v>
      </c>
      <c r="J99" s="3" t="s">
        <v>48</v>
      </c>
    </row>
    <row r="100" spans="1:13" ht="30" customHeight="1" x14ac:dyDescent="0.25">
      <c r="B100" s="12"/>
      <c r="C100" s="12"/>
      <c r="D100" s="11"/>
      <c r="E100" s="11"/>
      <c r="F100" s="11"/>
      <c r="G100" s="11"/>
      <c r="H100" s="11"/>
      <c r="I100" s="11"/>
      <c r="J100" s="11"/>
      <c r="K100" s="13"/>
      <c r="L100" s="13"/>
      <c r="M100" s="13"/>
    </row>
    <row r="101" spans="1:13" ht="30" customHeight="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ht="30" customHeight="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ht="30" customHeight="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ht="30" customHeight="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ht="30" customHeight="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ht="30" customHeight="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ht="30" customHeight="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ht="30" customHeight="1" x14ac:dyDescent="0.25"/>
    <row r="110" spans="1:13" x14ac:dyDescent="0.25">
      <c r="B110" s="6" t="s">
        <v>50</v>
      </c>
      <c r="D110" s="3" t="s">
        <v>20</v>
      </c>
      <c r="H110" s="6" t="s">
        <v>17</v>
      </c>
      <c r="I110" s="3" t="s">
        <v>51</v>
      </c>
    </row>
    <row r="111" spans="1:13" s="4" customFormat="1" ht="60.75" customHeight="1" x14ac:dyDescent="0.25">
      <c r="A111" s="1"/>
      <c r="B111" s="12"/>
      <c r="C111" s="12"/>
      <c r="D111" s="12"/>
      <c r="E111" s="12"/>
      <c r="F111" s="45"/>
      <c r="G111" s="19" t="s">
        <v>87</v>
      </c>
      <c r="H111" s="13"/>
      <c r="I111" s="13"/>
      <c r="J111" s="13"/>
      <c r="K111" s="13"/>
      <c r="L111" s="13"/>
      <c r="M111" s="13"/>
    </row>
    <row r="112" spans="1:13" s="4" customFormat="1" ht="49.5" customHeight="1" x14ac:dyDescent="0.25">
      <c r="A112" s="1"/>
      <c r="B112" s="12"/>
      <c r="C112" s="12"/>
      <c r="D112" s="12"/>
      <c r="E112" s="12"/>
      <c r="F112" s="12"/>
      <c r="G112" s="12" t="s">
        <v>77</v>
      </c>
      <c r="H112" s="13"/>
      <c r="I112" s="13"/>
      <c r="J112" s="13"/>
      <c r="K112" s="13"/>
      <c r="L112" s="13"/>
      <c r="M112" s="13"/>
    </row>
    <row r="113" spans="1:13" s="4" customFormat="1" ht="30" customHeight="1" x14ac:dyDescent="0.25">
      <c r="A113" s="1"/>
      <c r="B113" s="12" t="s">
        <v>88</v>
      </c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</row>
    <row r="114" spans="1:13" s="4" customFormat="1" ht="30" customHeight="1" x14ac:dyDescent="0.25">
      <c r="A114" s="1"/>
      <c r="B114" s="12" t="s">
        <v>79</v>
      </c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</row>
    <row r="115" spans="1:13" s="4" customFormat="1" ht="30" customHeight="1" x14ac:dyDescent="0.25">
      <c r="A115" s="1"/>
      <c r="B115" s="12" t="s">
        <v>80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s="4" customFormat="1" ht="30" customHeight="1" x14ac:dyDescent="0.25">
      <c r="A116" s="1"/>
      <c r="B116" s="12" t="s">
        <v>81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s="4" customFormat="1" ht="30" customHeight="1" x14ac:dyDescent="0.25">
      <c r="A117" s="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s="4" customFormat="1" ht="30" customHeight="1" x14ac:dyDescent="0.25">
      <c r="A118" s="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22" spans="1:13" ht="12.75" customHeight="1" x14ac:dyDescent="0.25">
      <c r="B122" s="21"/>
      <c r="C122" s="22" t="s">
        <v>84</v>
      </c>
      <c r="D122" s="23"/>
      <c r="E122" s="24"/>
      <c r="F122" s="21"/>
      <c r="G122" s="22" t="s">
        <v>71</v>
      </c>
      <c r="H122" s="23"/>
      <c r="I122" s="24"/>
      <c r="J122" s="21"/>
      <c r="K122" s="22" t="s">
        <v>92</v>
      </c>
      <c r="L122" s="23"/>
      <c r="M122" s="24"/>
    </row>
    <row r="123" spans="1:13" ht="12.75" customHeight="1" x14ac:dyDescent="0.25">
      <c r="B123" s="17"/>
      <c r="C123" s="25"/>
      <c r="D123"/>
      <c r="E123" s="26"/>
      <c r="F123" s="17"/>
      <c r="G123" s="25">
        <v>1</v>
      </c>
      <c r="H123" t="s">
        <v>54</v>
      </c>
      <c r="I123" s="26" t="s">
        <v>55</v>
      </c>
      <c r="J123" s="17"/>
      <c r="K123" s="25">
        <v>5</v>
      </c>
      <c r="L123" s="18" t="s">
        <v>93</v>
      </c>
      <c r="M123" s="26" t="s">
        <v>55</v>
      </c>
    </row>
    <row r="124" spans="1:13" ht="12.75" customHeight="1" x14ac:dyDescent="0.25">
      <c r="B124" s="17"/>
      <c r="C124" s="25"/>
      <c r="D124" s="18"/>
      <c r="E124" s="26"/>
      <c r="F124" s="17"/>
      <c r="G124" s="25">
        <v>1</v>
      </c>
      <c r="H124" s="18" t="s">
        <v>69</v>
      </c>
      <c r="I124" s="26" t="s">
        <v>56</v>
      </c>
      <c r="J124" s="17"/>
      <c r="K124" s="25">
        <v>10</v>
      </c>
      <c r="L124" s="18" t="s">
        <v>57</v>
      </c>
      <c r="M124" s="26" t="s">
        <v>56</v>
      </c>
    </row>
    <row r="125" spans="1:13" ht="12.75" customHeight="1" x14ac:dyDescent="0.25">
      <c r="B125" s="17"/>
      <c r="C125" s="25"/>
      <c r="D125" s="18"/>
      <c r="E125" s="26"/>
      <c r="F125" s="17"/>
      <c r="G125" s="25">
        <f>G124*21</f>
        <v>21</v>
      </c>
      <c r="H125" s="18" t="s">
        <v>69</v>
      </c>
      <c r="I125" s="26" t="s">
        <v>74</v>
      </c>
      <c r="J125" s="17"/>
      <c r="K125" s="25">
        <f>K124*21</f>
        <v>210</v>
      </c>
      <c r="L125" s="18" t="s">
        <v>57</v>
      </c>
      <c r="M125" s="26" t="s">
        <v>74</v>
      </c>
    </row>
    <row r="126" spans="1:13" ht="12.75" customHeight="1" x14ac:dyDescent="0.25">
      <c r="B126" s="17"/>
      <c r="C126" s="25"/>
      <c r="D126" s="18"/>
      <c r="E126" s="26"/>
      <c r="F126" s="17"/>
      <c r="G126" s="25">
        <v>350</v>
      </c>
      <c r="H126" s="18" t="s">
        <v>66</v>
      </c>
      <c r="I126" s="26"/>
      <c r="J126" s="17"/>
      <c r="K126" s="25">
        <v>350</v>
      </c>
      <c r="L126" s="18" t="s">
        <v>66</v>
      </c>
      <c r="M126" s="26"/>
    </row>
    <row r="127" spans="1:13" ht="12.75" customHeight="1" x14ac:dyDescent="0.25">
      <c r="B127" s="17"/>
      <c r="C127" s="9"/>
      <c r="D127" s="18"/>
      <c r="E127" s="26"/>
      <c r="F127" s="17" t="s">
        <v>58</v>
      </c>
      <c r="G127" s="9">
        <v>7.35</v>
      </c>
      <c r="H127" s="18" t="s">
        <v>59</v>
      </c>
      <c r="I127" s="26"/>
      <c r="J127" s="17" t="s">
        <v>58</v>
      </c>
      <c r="K127" s="9">
        <v>14.7</v>
      </c>
      <c r="L127" s="18" t="s">
        <v>59</v>
      </c>
      <c r="M127" s="26"/>
    </row>
    <row r="128" spans="1:13" ht="12.75" customHeight="1" x14ac:dyDescent="0.25">
      <c r="B128" s="17"/>
      <c r="C128" s="9"/>
      <c r="D128" s="18"/>
      <c r="E128" s="26"/>
      <c r="F128" s="17" t="s">
        <v>60</v>
      </c>
      <c r="G128" s="9">
        <f>G126-G127</f>
        <v>342.65</v>
      </c>
      <c r="H128" s="18" t="s">
        <v>61</v>
      </c>
      <c r="I128" s="26"/>
      <c r="J128" s="17" t="s">
        <v>60</v>
      </c>
      <c r="K128" s="9">
        <f>K126-K127</f>
        <v>335.3</v>
      </c>
      <c r="L128" s="18" t="s">
        <v>61</v>
      </c>
      <c r="M128" s="26"/>
    </row>
    <row r="129" spans="1:18" ht="12.75" customHeight="1" x14ac:dyDescent="0.25">
      <c r="B129" s="41"/>
      <c r="C129" s="27"/>
      <c r="D129" s="27"/>
      <c r="E129" s="27"/>
      <c r="F129" s="41"/>
      <c r="G129" s="27"/>
      <c r="H129" s="27"/>
      <c r="I129" s="10"/>
      <c r="J129" s="41"/>
      <c r="K129" s="27"/>
      <c r="L129" s="27"/>
      <c r="M129" s="10"/>
    </row>
    <row r="130" spans="1:18" s="4" customFormat="1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8" s="4" customFormat="1" ht="12.75" customHeight="1" x14ac:dyDescent="0.25">
      <c r="A131" s="1"/>
      <c r="B131" s="21"/>
      <c r="C131" s="22" t="s">
        <v>70</v>
      </c>
      <c r="D131" s="23"/>
      <c r="E131" s="24"/>
      <c r="F131" s="21"/>
      <c r="G131" s="22" t="s">
        <v>82</v>
      </c>
      <c r="H131" s="23"/>
      <c r="I131" s="24"/>
      <c r="J131" s="21"/>
      <c r="K131" s="22" t="s">
        <v>83</v>
      </c>
      <c r="L131" s="23"/>
      <c r="M131" s="24"/>
    </row>
    <row r="132" spans="1:18" s="4" customFormat="1" ht="12.75" customHeight="1" x14ac:dyDescent="0.25">
      <c r="A132" s="1"/>
      <c r="B132" s="17"/>
      <c r="C132" s="25">
        <v>20</v>
      </c>
      <c r="D132" s="18" t="s">
        <v>57</v>
      </c>
      <c r="E132" s="26" t="s">
        <v>55</v>
      </c>
      <c r="F132" s="17">
        <v>20</v>
      </c>
      <c r="G132" s="25">
        <v>25</v>
      </c>
      <c r="H132" s="18">
        <v>20</v>
      </c>
      <c r="I132" s="26" t="s">
        <v>89</v>
      </c>
      <c r="J132" s="17">
        <v>100</v>
      </c>
      <c r="K132" s="25">
        <v>20</v>
      </c>
      <c r="L132" s="18" t="s">
        <v>57</v>
      </c>
      <c r="M132" s="26" t="s">
        <v>55</v>
      </c>
    </row>
    <row r="133" spans="1:18" s="4" customFormat="1" ht="12.75" customHeight="1" x14ac:dyDescent="0.25">
      <c r="A133" s="1"/>
      <c r="B133" s="17"/>
      <c r="C133" s="25">
        <v>20</v>
      </c>
      <c r="D133" s="18" t="s">
        <v>62</v>
      </c>
      <c r="E133" s="26" t="s">
        <v>56</v>
      </c>
      <c r="F133" s="17"/>
      <c r="G133" s="25">
        <v>10</v>
      </c>
      <c r="H133" s="18" t="s">
        <v>62</v>
      </c>
      <c r="I133" s="26" t="s">
        <v>56</v>
      </c>
      <c r="J133" s="17"/>
      <c r="K133" s="25">
        <v>10</v>
      </c>
      <c r="L133" s="18" t="s">
        <v>62</v>
      </c>
      <c r="M133" s="26" t="s">
        <v>56</v>
      </c>
    </row>
    <row r="134" spans="1:18" s="4" customFormat="1" ht="12.75" customHeight="1" x14ac:dyDescent="0.25">
      <c r="A134" s="1"/>
      <c r="B134" s="17"/>
      <c r="C134" s="25">
        <f>C133*22</f>
        <v>440</v>
      </c>
      <c r="D134" s="18" t="s">
        <v>62</v>
      </c>
      <c r="E134" s="26" t="s">
        <v>75</v>
      </c>
      <c r="F134" s="17"/>
      <c r="G134" s="25">
        <f>G133*22</f>
        <v>220</v>
      </c>
      <c r="H134" s="18" t="s">
        <v>62</v>
      </c>
      <c r="I134" s="26" t="s">
        <v>75</v>
      </c>
      <c r="J134" s="17"/>
      <c r="K134" s="25">
        <f>K133*22</f>
        <v>220</v>
      </c>
      <c r="L134" s="18" t="s">
        <v>62</v>
      </c>
      <c r="M134" s="26" t="s">
        <v>75</v>
      </c>
    </row>
    <row r="135" spans="1:18" s="4" customFormat="1" ht="12.75" customHeight="1" x14ac:dyDescent="0.25">
      <c r="A135" s="1"/>
      <c r="B135" s="17"/>
      <c r="C135" s="25">
        <v>175</v>
      </c>
      <c r="D135" s="18" t="s">
        <v>66</v>
      </c>
      <c r="E135" s="26"/>
      <c r="F135" s="17"/>
      <c r="G135" s="25">
        <v>250</v>
      </c>
      <c r="H135" s="18" t="s">
        <v>66</v>
      </c>
      <c r="I135" s="26"/>
      <c r="J135" s="17" t="s">
        <v>91</v>
      </c>
      <c r="K135" s="25">
        <v>200</v>
      </c>
      <c r="L135" s="18" t="s">
        <v>66</v>
      </c>
      <c r="M135" s="26"/>
    </row>
    <row r="136" spans="1:18" ht="18" customHeight="1" x14ac:dyDescent="0.25">
      <c r="B136" s="17" t="s">
        <v>58</v>
      </c>
      <c r="C136" s="9">
        <v>3.85</v>
      </c>
      <c r="D136" s="18" t="s">
        <v>59</v>
      </c>
      <c r="E136" s="26"/>
      <c r="F136" s="9">
        <v>2.75</v>
      </c>
      <c r="G136" s="9">
        <v>2.2000000000000002</v>
      </c>
      <c r="H136" s="9">
        <v>2.75</v>
      </c>
      <c r="I136" s="26"/>
      <c r="J136" s="9">
        <v>100</v>
      </c>
      <c r="K136" s="9">
        <v>2.2000000000000002</v>
      </c>
      <c r="L136" s="18"/>
      <c r="M136" s="26"/>
    </row>
    <row r="137" spans="1:18" x14ac:dyDescent="0.25">
      <c r="B137" s="17" t="s">
        <v>60</v>
      </c>
      <c r="C137" s="9">
        <f>C135-C136</f>
        <v>171.15</v>
      </c>
      <c r="D137" s="18" t="s">
        <v>61</v>
      </c>
      <c r="E137" s="26"/>
      <c r="F137" s="17" t="s">
        <v>60</v>
      </c>
      <c r="G137" s="9">
        <f>G135-G136-F136-H136</f>
        <v>242.3</v>
      </c>
      <c r="H137" s="18" t="s">
        <v>61</v>
      </c>
      <c r="I137" s="26"/>
      <c r="J137" s="17" t="s">
        <v>60</v>
      </c>
      <c r="K137" s="9">
        <f>K135-K136-J136</f>
        <v>97.800000000000011</v>
      </c>
      <c r="L137" s="18" t="s">
        <v>61</v>
      </c>
      <c r="M137" s="26"/>
    </row>
    <row r="138" spans="1:18" x14ac:dyDescent="0.25">
      <c r="B138" s="41"/>
      <c r="C138" s="42"/>
      <c r="D138" s="27"/>
      <c r="E138" s="10"/>
      <c r="F138" s="35"/>
      <c r="G138" s="36"/>
      <c r="H138" s="36"/>
      <c r="I138" s="37"/>
      <c r="J138" s="35"/>
      <c r="K138" s="36"/>
      <c r="L138" s="36"/>
      <c r="M138" s="37"/>
      <c r="R138" s="3">
        <v>150</v>
      </c>
    </row>
    <row r="139" spans="1:18" ht="12.75" customHeight="1" x14ac:dyDescent="0.25">
      <c r="B139" s="21"/>
      <c r="C139" s="22" t="s">
        <v>67</v>
      </c>
      <c r="D139" s="23"/>
      <c r="E139" s="24"/>
      <c r="F139" s="38"/>
      <c r="G139" s="34" t="s">
        <v>73</v>
      </c>
      <c r="H139" s="23"/>
      <c r="I139" s="24"/>
      <c r="J139" s="21"/>
      <c r="K139" s="22" t="s">
        <v>63</v>
      </c>
      <c r="L139" s="23"/>
      <c r="M139" s="24"/>
    </row>
    <row r="140" spans="1:18" ht="12.75" customHeight="1" x14ac:dyDescent="0.25">
      <c r="B140" s="17"/>
      <c r="C140" s="25">
        <v>25</v>
      </c>
      <c r="D140" s="18" t="s">
        <v>57</v>
      </c>
      <c r="E140" s="26" t="s">
        <v>55</v>
      </c>
      <c r="F140" s="39"/>
      <c r="G140" s="25">
        <v>100</v>
      </c>
      <c r="H140" s="18" t="s">
        <v>57</v>
      </c>
      <c r="I140" s="26" t="s">
        <v>55</v>
      </c>
      <c r="J140" s="17"/>
      <c r="K140" s="25">
        <v>100</v>
      </c>
      <c r="L140" s="18" t="s">
        <v>57</v>
      </c>
      <c r="M140" s="26" t="s">
        <v>55</v>
      </c>
    </row>
    <row r="141" spans="1:18" ht="12.75" customHeight="1" x14ac:dyDescent="0.25">
      <c r="B141" s="17"/>
      <c r="C141" s="25">
        <v>20</v>
      </c>
      <c r="D141" s="18" t="s">
        <v>62</v>
      </c>
      <c r="E141" s="26" t="s">
        <v>56</v>
      </c>
      <c r="F141" s="39"/>
      <c r="G141" s="25">
        <v>20</v>
      </c>
      <c r="H141" s="18" t="s">
        <v>62</v>
      </c>
      <c r="I141" s="26" t="s">
        <v>56</v>
      </c>
      <c r="J141" s="17"/>
      <c r="K141" s="25">
        <v>10</v>
      </c>
      <c r="L141" s="18" t="s">
        <v>62</v>
      </c>
      <c r="M141" s="26" t="s">
        <v>56</v>
      </c>
    </row>
    <row r="142" spans="1:18" ht="12.75" customHeight="1" x14ac:dyDescent="0.25">
      <c r="B142" s="17"/>
      <c r="C142" s="25">
        <f>C141*22</f>
        <v>440</v>
      </c>
      <c r="D142" s="18" t="s">
        <v>62</v>
      </c>
      <c r="E142" s="26" t="s">
        <v>75</v>
      </c>
      <c r="F142" s="39"/>
      <c r="G142" s="25">
        <f>G141*22</f>
        <v>440</v>
      </c>
      <c r="H142" s="18" t="s">
        <v>62</v>
      </c>
      <c r="I142" s="26" t="s">
        <v>75</v>
      </c>
      <c r="J142" s="17"/>
      <c r="K142" s="25">
        <f>K141*22</f>
        <v>220</v>
      </c>
      <c r="L142" s="18" t="s">
        <v>62</v>
      </c>
      <c r="M142" s="26" t="s">
        <v>75</v>
      </c>
    </row>
    <row r="143" spans="1:18" ht="12.75" customHeight="1" x14ac:dyDescent="0.25">
      <c r="B143" s="17"/>
      <c r="C143" s="25">
        <v>175</v>
      </c>
      <c r="D143" s="18" t="s">
        <v>66</v>
      </c>
      <c r="E143" s="26"/>
      <c r="F143" s="39"/>
      <c r="G143" s="25">
        <v>500</v>
      </c>
      <c r="H143" s="18" t="s">
        <v>66</v>
      </c>
      <c r="I143" s="26"/>
      <c r="J143" s="17"/>
      <c r="K143" s="25">
        <v>1000</v>
      </c>
      <c r="L143" s="18" t="s">
        <v>66</v>
      </c>
      <c r="M143" s="26"/>
    </row>
    <row r="144" spans="1:18" ht="12.75" customHeight="1" x14ac:dyDescent="0.25">
      <c r="B144" s="17" t="s">
        <v>58</v>
      </c>
      <c r="C144" s="9">
        <v>3.08</v>
      </c>
      <c r="D144" s="18" t="s">
        <v>59</v>
      </c>
      <c r="E144" s="26"/>
      <c r="F144" s="39"/>
      <c r="G144" s="9">
        <v>2.2000000000000002</v>
      </c>
      <c r="H144" s="18" t="s">
        <v>59</v>
      </c>
      <c r="I144" s="26"/>
      <c r="J144" s="17" t="s">
        <v>58</v>
      </c>
      <c r="K144" s="9">
        <v>2.2000000000000002</v>
      </c>
      <c r="L144" s="18" t="s">
        <v>59</v>
      </c>
      <c r="M144" s="26"/>
    </row>
    <row r="145" spans="1:13" ht="12.75" customHeight="1" x14ac:dyDescent="0.25">
      <c r="B145" s="17" t="s">
        <v>60</v>
      </c>
      <c r="C145" s="9">
        <f>C143-C144</f>
        <v>171.92</v>
      </c>
      <c r="D145" s="18" t="s">
        <v>61</v>
      </c>
      <c r="E145" s="26"/>
      <c r="F145" s="39"/>
      <c r="G145" s="9">
        <f>G143-(F144+G144)</f>
        <v>497.8</v>
      </c>
      <c r="H145" s="18" t="s">
        <v>61</v>
      </c>
      <c r="I145" s="26"/>
      <c r="J145" s="17" t="s">
        <v>60</v>
      </c>
      <c r="K145" s="9">
        <f>K143-K144</f>
        <v>997.8</v>
      </c>
      <c r="L145" s="18" t="s">
        <v>61</v>
      </c>
      <c r="M145" s="26"/>
    </row>
    <row r="146" spans="1:13" ht="12.75" customHeight="1" x14ac:dyDescent="0.25">
      <c r="B146" s="41"/>
      <c r="C146" s="27"/>
      <c r="D146" s="27"/>
      <c r="E146" s="10"/>
      <c r="F146" s="35"/>
      <c r="G146" s="36" t="s">
        <v>90</v>
      </c>
      <c r="H146" s="36"/>
      <c r="I146" s="37"/>
      <c r="J146" s="35"/>
      <c r="K146" s="36" t="s">
        <v>90</v>
      </c>
      <c r="L146" s="36"/>
      <c r="M146" s="37"/>
    </row>
    <row r="147" spans="1:13" ht="12.75" customHeight="1" x14ac:dyDescent="0.25"/>
    <row r="148" spans="1:13" ht="12.75" customHeight="1" x14ac:dyDescent="0.25"/>
    <row r="149" spans="1:13" ht="12.75" customHeight="1" x14ac:dyDescent="0.25"/>
    <row r="150" spans="1:13" ht="12.75" customHeight="1" x14ac:dyDescent="0.25"/>
    <row r="151" spans="1:13" ht="12.75" customHeight="1" x14ac:dyDescent="0.25"/>
    <row r="152" spans="1:13" ht="12.75" customHeight="1" x14ac:dyDescent="0.25"/>
    <row r="153" spans="1:13" ht="12.75" customHeight="1" x14ac:dyDescent="0.25"/>
    <row r="154" spans="1:13" ht="12.75" customHeight="1" x14ac:dyDescent="0.25"/>
    <row r="155" spans="1:13" ht="12.75" customHeight="1" x14ac:dyDescent="0.25">
      <c r="A155" s="3"/>
    </row>
    <row r="156" spans="1:13" ht="12.75" customHeight="1" x14ac:dyDescent="0.25">
      <c r="A156" s="3"/>
    </row>
    <row r="157" spans="1:13" ht="12.75" customHeight="1" x14ac:dyDescent="0.25">
      <c r="A157" s="3"/>
    </row>
    <row r="158" spans="1:13" ht="12.75" customHeight="1" x14ac:dyDescent="0.25">
      <c r="A158" s="3"/>
    </row>
    <row r="159" spans="1:13" ht="12.75" customHeight="1" x14ac:dyDescent="0.25">
      <c r="A159" s="3"/>
    </row>
    <row r="160" spans="1:13" ht="12.75" customHeight="1" x14ac:dyDescent="0.25">
      <c r="A160" s="3"/>
    </row>
    <row r="161" spans="1:1" ht="12.75" customHeight="1" x14ac:dyDescent="0.25">
      <c r="A161" s="3"/>
    </row>
    <row r="162" spans="1:1" ht="12.75" customHeight="1" x14ac:dyDescent="0.25">
      <c r="A162" s="3"/>
    </row>
    <row r="163" spans="1:1" ht="12.75" customHeight="1" x14ac:dyDescent="0.25">
      <c r="A163" s="3"/>
    </row>
    <row r="164" spans="1:1" ht="12.75" customHeight="1" x14ac:dyDescent="0.25"/>
    <row r="165" spans="1:1" ht="12.75" customHeight="1" x14ac:dyDescent="0.25"/>
    <row r="166" spans="1:1" ht="12.75" customHeight="1" x14ac:dyDescent="0.25"/>
    <row r="167" spans="1:1" ht="12.75" customHeight="1" x14ac:dyDescent="0.25"/>
    <row r="168" spans="1:1" ht="12.75" customHeight="1" x14ac:dyDescent="0.25"/>
    <row r="169" spans="1:1" ht="12.75" customHeight="1" x14ac:dyDescent="0.25"/>
    <row r="170" spans="1:1" ht="12.75" customHeight="1" x14ac:dyDescent="0.25"/>
  </sheetData>
  <sheetProtection formatCells="0" selectLockedCells="1"/>
  <phoneticPr fontId="8" type="noConversion"/>
  <pageMargins left="0.25" right="0.25" top="0.75" bottom="0.75" header="0.3" footer="0.3"/>
  <pageSetup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Nicholaus Decuzzi</cp:lastModifiedBy>
  <cp:lastPrinted>2022-11-10T21:18:43Z</cp:lastPrinted>
  <dcterms:created xsi:type="dcterms:W3CDTF">2016-03-02T19:35:01Z</dcterms:created>
  <dcterms:modified xsi:type="dcterms:W3CDTF">2024-07-30T23:05:09Z</dcterms:modified>
</cp:coreProperties>
</file>