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\\albecklab.mcb.ucdavis.edu\data\Databases\ImagingExperimentSheets\SPREADs\"/>
    </mc:Choice>
  </mc:AlternateContent>
  <xr:revisionPtr revIDLastSave="0" documentId="13_ncr:1_{564B9DCE-F2A4-460C-A93A-DE9F4361053B}" xr6:coauthVersionLast="47" xr6:coauthVersionMax="47" xr10:uidLastSave="{00000000-0000-0000-0000-000000000000}"/>
  <workbookProtection lockStructure="1"/>
  <bookViews>
    <workbookView xWindow="1140" yWindow="2610" windowWidth="16200" windowHeight="110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" i="1" l="1"/>
  <c r="L31" i="1" s="1"/>
  <c r="K31" i="1" s="1"/>
  <c r="J31" i="1" s="1"/>
  <c r="I31" i="1" s="1"/>
  <c r="H31" i="1" s="1"/>
  <c r="G31" i="1" s="1"/>
  <c r="F31" i="1" s="1"/>
  <c r="E31" i="1" s="1"/>
  <c r="D31" i="1" s="1"/>
  <c r="C31" i="1" s="1"/>
  <c r="C144" i="1"/>
  <c r="C141" i="1"/>
  <c r="K144" i="1" l="1"/>
  <c r="K141" i="1"/>
  <c r="K133" i="1" l="1"/>
  <c r="G133" i="1"/>
  <c r="C133" i="1"/>
  <c r="K125" i="1"/>
  <c r="G125" i="1"/>
  <c r="C125" i="1"/>
  <c r="K136" i="1"/>
  <c r="G136" i="1"/>
  <c r="C136" i="1"/>
  <c r="K128" i="1"/>
  <c r="G128" i="1"/>
  <c r="C128" i="1"/>
  <c r="C24" i="1" l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M25" i="1" s="1"/>
  <c r="L25" i="1" s="1"/>
  <c r="K25" i="1" s="1"/>
  <c r="J25" i="1" s="1"/>
  <c r="I25" i="1" s="1"/>
  <c r="H25" i="1" s="1"/>
  <c r="G25" i="1" s="1"/>
  <c r="F25" i="1" s="1"/>
  <c r="E25" i="1" s="1"/>
  <c r="D25" i="1" s="1"/>
  <c r="C25" i="1" s="1"/>
  <c r="B25" i="1" s="1"/>
  <c r="B26" i="1" s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M27" i="1" s="1"/>
  <c r="L27" i="1" s="1"/>
  <c r="K27" i="1" s="1"/>
  <c r="J27" i="1" s="1"/>
  <c r="I27" i="1" s="1"/>
  <c r="H27" i="1" s="1"/>
  <c r="G27" i="1" s="1"/>
  <c r="F27" i="1" s="1"/>
  <c r="E27" i="1" s="1"/>
  <c r="D27" i="1" s="1"/>
  <c r="C27" i="1" s="1"/>
  <c r="B27" i="1" s="1"/>
  <c r="B28" i="1" s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M29" i="1" s="1"/>
  <c r="L29" i="1" s="1"/>
  <c r="K29" i="1" s="1"/>
  <c r="J29" i="1" s="1"/>
  <c r="I29" i="1" s="1"/>
  <c r="H29" i="1" s="1"/>
  <c r="G29" i="1" s="1"/>
  <c r="F29" i="1" s="1"/>
  <c r="E29" i="1" s="1"/>
  <c r="D29" i="1" s="1"/>
  <c r="C29" i="1" s="1"/>
  <c r="B29" i="1" s="1"/>
  <c r="B30" i="1" s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</calcChain>
</file>

<file path=xl/sharedStrings.xml><?xml version="1.0" encoding="utf-8"?>
<sst xmlns="http://schemas.openxmlformats.org/spreadsheetml/2006/main" count="584" uniqueCount="115">
  <si>
    <t>XY</t>
  </si>
  <si>
    <t>Cell type</t>
  </si>
  <si>
    <t>Genotype</t>
  </si>
  <si>
    <t xml:space="preserve">Movie Name: </t>
  </si>
  <si>
    <t xml:space="preserve">Directory: </t>
  </si>
  <si>
    <t xml:space="preserve">Plate Type: </t>
  </si>
  <si>
    <t xml:space="preserve">Cell density: </t>
  </si>
  <si>
    <t xml:space="preserve">Sampling time: </t>
  </si>
  <si>
    <t xml:space="preserve">Total movie length: </t>
  </si>
  <si>
    <t xml:space="preserve">Experimentalist: </t>
  </si>
  <si>
    <t xml:space="preserve">Notes: </t>
  </si>
  <si>
    <t xml:space="preserve">Plate layout maps: </t>
  </si>
  <si>
    <t>Pre-Treatment</t>
  </si>
  <si>
    <t>Treatment 1</t>
  </si>
  <si>
    <t>Treatment 2</t>
  </si>
  <si>
    <t>Treatment 3</t>
  </si>
  <si>
    <t>Albeck lab imaging experiment datasheet</t>
  </si>
  <si>
    <t>Example:</t>
  </si>
  <si>
    <t>1; 2; 3</t>
  </si>
  <si>
    <t>ERKTR-mCherry; Fra1-mVenus; NCd2</t>
  </si>
  <si>
    <t>as Name(char);</t>
  </si>
  <si>
    <t>as XYvalue(num);</t>
  </si>
  <si>
    <t>as Name(char) @Density(num) Units(chonly);</t>
  </si>
  <si>
    <t>as Conc.(num) Units(chonly) Name(char) @Time(num) Unit(chonly);</t>
  </si>
  <si>
    <t>GM-GFS @-2d; 15nM PD @-1h</t>
  </si>
  <si>
    <t>MCF-10A 5e @3000cells/well; CHO @1000cells/well</t>
  </si>
  <si>
    <t xml:space="preserve">Timing: </t>
  </si>
  <si>
    <t xml:space="preserve">Spaces: </t>
  </si>
  <si>
    <t xml:space="preserve">Formats: </t>
  </si>
  <si>
    <t>Ensure that all fields are filled out for proper data access and processing.</t>
  </si>
  <si>
    <t xml:space="preserve">Processed Data Dir.: </t>
  </si>
  <si>
    <t>Delay between images. e.g. 6m or 90s</t>
  </si>
  <si>
    <t>Procedure name. e.g. collagen spot or lysine coat</t>
  </si>
  <si>
    <t>Include if all cells/wells plated at the same density. e.g. 3000cells/well</t>
  </si>
  <si>
    <t>Size and material. e.g. 24 well glass</t>
  </si>
  <si>
    <t>Base name of processed data not including '_xy' appendices</t>
  </si>
  <si>
    <t>Indicated above each platemap.  (num) = numeric only; (char) = any characters - do not start with a number; (chonly) = characters only - no numbers</t>
  </si>
  <si>
    <t>Do not include spaces within a Unit (ng/ml not ng / ml) and always include spaces after units (ng/ml EGF not ng/mlEGF)</t>
  </si>
  <si>
    <t>Any notes.  Especially include notes on observed/anticipated problems.</t>
  </si>
  <si>
    <t>Name of the original movie file</t>
  </si>
  <si>
    <t>Directory to processed data.  Use complete network paths.</t>
  </si>
  <si>
    <t>Directory to the original movie.  Use complete network paths not local drive mapping</t>
  </si>
  <si>
    <t>Include units.  d/m/h/s for real time or tp for time points.</t>
  </si>
  <si>
    <t>Name of the lab member responsible</t>
  </si>
  <si>
    <t xml:space="preserve">Plating conditions: </t>
  </si>
  <si>
    <t>Separate multiple entried per field by semicolon (;).  Include units for all values (ng/ml; nM; ... time units are d; h; m; s; or tp for time points).</t>
  </si>
  <si>
    <t>20ng/ml EGF @30tp</t>
  </si>
  <si>
    <t>15nM PD @51tp; 2.5 nM SCH @51tp</t>
  </si>
  <si>
    <t>GM-GFS @103tp</t>
  </si>
  <si>
    <t xml:space="preserve">Processed Data Name: </t>
  </si>
  <si>
    <t>Notes</t>
  </si>
  <si>
    <t>passage 8</t>
  </si>
  <si>
    <t>Collagen</t>
  </si>
  <si>
    <t>Nick</t>
  </si>
  <si>
    <t>mM</t>
  </si>
  <si>
    <t>Stock</t>
  </si>
  <si>
    <t>max conc</t>
  </si>
  <si>
    <t>ug/mL</t>
  </si>
  <si>
    <t>add</t>
  </si>
  <si>
    <t>uL</t>
  </si>
  <si>
    <t>to</t>
  </si>
  <si>
    <t>uL media</t>
  </si>
  <si>
    <t>ng/mL</t>
  </si>
  <si>
    <t>EGF</t>
  </si>
  <si>
    <t>green wells = cells</t>
  </si>
  <si>
    <t>dark grey wells = coll treated but no cells</t>
  </si>
  <si>
    <t>uL needed</t>
  </si>
  <si>
    <t>IL6</t>
  </si>
  <si>
    <t>Treatment 4</t>
  </si>
  <si>
    <t>IL1b</t>
  </si>
  <si>
    <t>6m</t>
  </si>
  <si>
    <t>EKAR-EN4</t>
  </si>
  <si>
    <t xml:space="preserve"> INF-y</t>
  </si>
  <si>
    <t>make 21x conc</t>
  </si>
  <si>
    <t>make 22x conc</t>
  </si>
  <si>
    <t>New upstairs scope</t>
  </si>
  <si>
    <t>movie started: 3pm</t>
  </si>
  <si>
    <t>drugs spike 1: 5pm</t>
  </si>
  <si>
    <t>drugs spike 2: 6pm</t>
  </si>
  <si>
    <t>IL1b, il6, tnfa</t>
  </si>
  <si>
    <t>IFNy and TNFa</t>
  </si>
  <si>
    <t>f-im (full HBE1 growth media, lacking EGF and BNE)</t>
  </si>
  <si>
    <t>media changed: 11:20am</t>
  </si>
  <si>
    <t>ug/mL Stocks</t>
  </si>
  <si>
    <t>put 200uL into the well</t>
  </si>
  <si>
    <t>Pre-treatment timing in real units (d/h/m) with 0 being the imaging start (e.g. @-2d).  Treatment timing in 'time point' per the movie (e.g. @3tp). Always include the @ symbol.</t>
  </si>
  <si>
    <t>NO-INS @-16hrs</t>
  </si>
  <si>
    <t>f-im @-16hrs</t>
  </si>
  <si>
    <t>NO-HC @-16hrs</t>
  </si>
  <si>
    <t>17mM Glucose, 0.5mM pyr, 2.5mM L-glut, 10ng/mL CT, HC, 5ug/mL INS, and 5ug/mL TF @-6hrs</t>
  </si>
  <si>
    <t>17mM Glucose, 0.5mM pyr, 2.5mM L-glut, 10ng/mL CT, HC, and 5ug/mL TF @-6hrs</t>
  </si>
  <si>
    <t>HBE1 @20000 cells/well</t>
  </si>
  <si>
    <t>20000 cells on whole well@-1.75day</t>
  </si>
  <si>
    <t>MAKE IFNy soln by diluting 1:5 (5uL plus 20ul pbs)</t>
  </si>
  <si>
    <t xml:space="preserve">NEW MADE </t>
  </si>
  <si>
    <t>2DG</t>
  </si>
  <si>
    <t>M</t>
  </si>
  <si>
    <t>mg/mL Stock</t>
  </si>
  <si>
    <t>Poly IC:</t>
  </si>
  <si>
    <t>vehicle @13tp</t>
  </si>
  <si>
    <t>20ng/mL IL1b @13tp</t>
  </si>
  <si>
    <t>20ng/mL IL6 @13tp</t>
  </si>
  <si>
    <t>10ng/mL IL1b @13tp; 10ng/mL IL6 @13tp; 10ng/mL TNFa @13tp</t>
  </si>
  <si>
    <t>20ng/mL IFNy @13tp</t>
  </si>
  <si>
    <t>10ng/mL IFNy @13tp; 10ng/mL TNFa @13tp</t>
  </si>
  <si>
    <t>20ug/mL PolyIC @13tp</t>
  </si>
  <si>
    <t>10ng/mL EGF @13tp</t>
  </si>
  <si>
    <t>10mM TwoDG @18tp</t>
  </si>
  <si>
    <t>263tps</t>
  </si>
  <si>
    <t>96 well glass</t>
  </si>
  <si>
    <t>2023-09-06 HBE1 EKAREN4 Cyto INS HC 2DG</t>
  </si>
  <si>
    <t>2023-09-06 HBE1 EKAREN4 Cyto INS HC 2DG.nd2</t>
  </si>
  <si>
    <t>\\albecklab.mcb.ucdavis.edu\data\imageData\SPREADs\2023-09-06 HBE1 EKAREN4 Cyto INS HC 2DG</t>
  </si>
  <si>
    <t>\\albecklab.mcb.ucdavis.edu\data\Processed Data\SPREADs\2023-09-06 HBE1 EKAREN4 Cyto INS HC 2DG</t>
  </si>
  <si>
    <t>upstairs new scope, cells in 200uL Imaging media, xy96 is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</si>
</sst>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52">
    <xf numFmtId="0" fontId="0" fillId="0" borderId="0" xfId="0"/>
    <xf numFmtId="0" fontId="3" fillId="0" borderId="0" xfId="0" applyFont="1" applyAlignment="1">
      <alignment horizontal="right"/>
    </xf>
    <xf numFmtId="0" fontId="3" fillId="2" borderId="1" xfId="0" applyFont="1" applyFill="1" applyBorder="1" applyProtection="1">
      <protection locked="0"/>
    </xf>
    <xf numFmtId="0" fontId="3" fillId="0" borderId="0" xfId="0" applyFont="1"/>
    <xf numFmtId="0" fontId="3" fillId="0" borderId="0" xfId="0" applyFont="1" applyProtection="1">
      <protection locked="0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2" borderId="1" xfId="1" applyFill="1" applyBorder="1" applyProtection="1">
      <protection locked="0"/>
    </xf>
    <xf numFmtId="0" fontId="0" fillId="4" borderId="0" xfId="0" applyFill="1" applyAlignment="1">
      <alignment horizontal="center"/>
    </xf>
    <xf numFmtId="0" fontId="0" fillId="0" borderId="9" xfId="0" applyBorder="1" applyAlignment="1">
      <alignment horizontal="left"/>
    </xf>
    <xf numFmtId="0" fontId="1" fillId="5" borderId="10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3" fillId="9" borderId="0" xfId="0" applyFont="1" applyFill="1"/>
    <xf numFmtId="0" fontId="3" fillId="10" borderId="0" xfId="0" applyFont="1" applyFill="1"/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1" fillId="9" borderId="10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/>
    <xf numFmtId="0" fontId="7" fillId="0" borderId="2" xfId="0" applyFont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6" borderId="10" xfId="0" applyFont="1" applyFill="1" applyBorder="1" applyAlignment="1" applyProtection="1">
      <alignment horizontal="center" vertical="center" wrapText="1"/>
      <protection locked="0"/>
    </xf>
    <xf numFmtId="0" fontId="1" fillId="7" borderId="10" xfId="0" applyFont="1" applyFill="1" applyBorder="1" applyAlignment="1" applyProtection="1">
      <alignment horizontal="center" vertical="center" wrapText="1"/>
      <protection locked="0"/>
    </xf>
    <xf numFmtId="0" fontId="1" fillId="8" borderId="10" xfId="0" applyFont="1" applyFill="1" applyBorder="1" applyAlignment="1" applyProtection="1">
      <alignment horizontal="center" vertical="center" wrapText="1"/>
      <protection locked="0"/>
    </xf>
    <xf numFmtId="0" fontId="1" fillId="11" borderId="10" xfId="0" applyFont="1" applyFill="1" applyBorder="1" applyAlignment="1" applyProtection="1">
      <alignment horizontal="center" vertical="center" wrapText="1"/>
      <protection locked="0"/>
    </xf>
    <xf numFmtId="0" fontId="1" fillId="12" borderId="10" xfId="0" applyFont="1" applyFill="1" applyBorder="1" applyAlignment="1" applyProtection="1">
      <alignment horizontal="center" vertical="center" wrapText="1"/>
      <protection locked="0"/>
    </xf>
    <xf numFmtId="0" fontId="1" fillId="13" borderId="10" xfId="0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horizontal="left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3" xfId="0" applyFont="1" applyBorder="1"/>
    <xf numFmtId="0" fontId="3" fillId="0" borderId="5" xfId="0" applyFont="1" applyBorder="1"/>
    <xf numFmtId="0" fontId="1" fillId="14" borderId="10" xfId="0" applyFont="1" applyFill="1" applyBorder="1" applyAlignment="1" applyProtection="1">
      <alignment horizontal="center" vertical="center" wrapText="1"/>
      <protection locked="0"/>
    </xf>
    <xf numFmtId="0" fontId="0" fillId="0" borderId="7" xfId="0" applyBorder="1" applyAlignment="1">
      <alignment horizontal="center"/>
    </xf>
    <xf numFmtId="0" fontId="9" fillId="0" borderId="8" xfId="0" applyFont="1" applyBorder="1" applyAlignment="1">
      <alignment horizontal="left"/>
    </xf>
    <xf numFmtId="0" fontId="3" fillId="10" borderId="11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1" fillId="15" borderId="10" xfId="0" applyFont="1" applyFill="1" applyBorder="1" applyAlignment="1" applyProtection="1">
      <alignment horizontal="center" vertical="center" wrapText="1"/>
      <protection locked="0"/>
    </xf>
    <xf numFmtId="0" fontId="1" fillId="16" borderId="10" xfId="0" applyFont="1" applyFill="1" applyBorder="1" applyAlignment="1" applyProtection="1">
      <alignment horizontal="center" vertical="center" wrapText="1"/>
      <protection locked="0"/>
    </xf>
    <xf numFmtId="0" fontId="1" fillId="17" borderId="10" xfId="0" applyFont="1" applyFill="1" applyBorder="1" applyAlignment="1" applyProtection="1">
      <alignment horizontal="center" vertical="center" wrapText="1"/>
      <protection locked="0"/>
    </xf>
    <xf numFmtId="0" fontId="1" fillId="18" borderId="10" xfId="0" applyFont="1" applyFill="1" applyBorder="1" applyAlignment="1" applyProtection="1">
      <alignment horizontal="center" vertical="center" wrapText="1"/>
      <protection locked="0"/>
    </xf>
    <xf numFmtId="0" fontId="1" fillId="19" borderId="10" xfId="0" applyFont="1" applyFill="1" applyBorder="1" applyAlignment="1" applyProtection="1">
      <alignment horizontal="center" vertical="center" wrapText="1"/>
      <protection locked="0"/>
    </xf>
    <xf numFmtId="0" fontId="0" fillId="0" borderId="5" xfId="0" applyBorder="1"/>
    <xf numFmtId="0" fontId="7" fillId="0" borderId="0" xfId="0" applyFont="1" applyAlignment="1">
      <alignment horizontal="center"/>
    </xf>
    <xf numFmtId="0" fontId="0" fillId="0" borderId="6" xfId="0" applyBorder="1"/>
    <xf numFmtId="0" fontId="1" fillId="20" borderId="10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6D5FF"/>
      <color rgb="FFFFFF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/../../Processed%20Data/SPREADs/2023-09-06%20HBE1%20EKAREN4%20Cyto%20INS%20HC%202DG" TargetMode="External"/><Relationship Id="rId1" Type="http://schemas.openxmlformats.org/officeDocument/2006/relationships/hyperlink" Target="../../../Processed%20Data/SPREADs/2023-09-06%20HBE1%20EKAREN4%20Cyto%20INS%20HC%202D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170"/>
  <sheetViews>
    <sheetView tabSelected="1" topLeftCell="A65" zoomScaleNormal="100" workbookViewId="0">
      <selection activeCell="D73" sqref="D73"/>
    </sheetView>
  </sheetViews>
  <sheetFormatPr defaultColWidth="9.140625" defaultRowHeight="15" x14ac:dyDescent="0.25"/>
  <cols>
    <col min="1" max="1" width="19.28515625" style="1" customWidth="1"/>
    <col min="2" max="13" width="17.140625" style="3" customWidth="1"/>
    <col min="14" max="14" width="8.42578125" style="3" customWidth="1"/>
    <col min="15" max="16" width="14.28515625" style="3" customWidth="1"/>
    <col min="17" max="17" width="14.140625" style="3" customWidth="1"/>
    <col min="18" max="18" width="12.85546875" style="3" customWidth="1"/>
    <col min="19" max="25" width="14.140625" style="3" customWidth="1"/>
    <col min="26" max="16384" width="9.140625" style="3"/>
  </cols>
  <sheetData>
    <row r="1" spans="1:7" x14ac:dyDescent="0.25">
      <c r="A1" s="5" t="s">
        <v>16</v>
      </c>
    </row>
    <row r="2" spans="1:7" x14ac:dyDescent="0.25">
      <c r="A2" s="5"/>
      <c r="B2" s="3" t="s">
        <v>29</v>
      </c>
    </row>
    <row r="4" spans="1:7" x14ac:dyDescent="0.25">
      <c r="A4" s="7" t="s">
        <v>3</v>
      </c>
      <c r="B4" s="2" t="s">
        <v>111</v>
      </c>
      <c r="G4" s="3" t="s">
        <v>39</v>
      </c>
    </row>
    <row r="5" spans="1:7" x14ac:dyDescent="0.25">
      <c r="A5" s="7" t="s">
        <v>4</v>
      </c>
      <c r="B5" s="2" t="s">
        <v>112</v>
      </c>
      <c r="G5" s="3" t="s">
        <v>41</v>
      </c>
    </row>
    <row r="6" spans="1:7" x14ac:dyDescent="0.25">
      <c r="A6" s="7" t="s">
        <v>49</v>
      </c>
      <c r="B6" s="8" t="s">
        <v>110</v>
      </c>
      <c r="G6" s="3" t="s">
        <v>35</v>
      </c>
    </row>
    <row r="7" spans="1:7" x14ac:dyDescent="0.25">
      <c r="A7" s="7" t="s">
        <v>30</v>
      </c>
      <c r="B7" s="8" t="s">
        <v>113</v>
      </c>
      <c r="G7" s="3" t="s">
        <v>40</v>
      </c>
    </row>
    <row r="8" spans="1:7" x14ac:dyDescent="0.25">
      <c r="A8" s="7" t="s">
        <v>5</v>
      </c>
      <c r="B8" s="2" t="s">
        <v>109</v>
      </c>
      <c r="G8" s="3" t="s">
        <v>34</v>
      </c>
    </row>
    <row r="9" spans="1:7" x14ac:dyDescent="0.25">
      <c r="A9" s="7" t="s">
        <v>44</v>
      </c>
      <c r="B9" s="2" t="s">
        <v>52</v>
      </c>
      <c r="G9" s="3" t="s">
        <v>32</v>
      </c>
    </row>
    <row r="10" spans="1:7" x14ac:dyDescent="0.25">
      <c r="A10" s="7" t="s">
        <v>6</v>
      </c>
      <c r="B10" s="2" t="s">
        <v>92</v>
      </c>
      <c r="G10" s="3" t="s">
        <v>33</v>
      </c>
    </row>
    <row r="11" spans="1:7" x14ac:dyDescent="0.25">
      <c r="A11" s="7" t="s">
        <v>7</v>
      </c>
      <c r="B11" s="2" t="s">
        <v>70</v>
      </c>
      <c r="G11" s="3" t="s">
        <v>31</v>
      </c>
    </row>
    <row r="12" spans="1:7" x14ac:dyDescent="0.25">
      <c r="A12" s="7" t="s">
        <v>8</v>
      </c>
      <c r="B12" s="2" t="s">
        <v>108</v>
      </c>
      <c r="G12" s="3" t="s">
        <v>42</v>
      </c>
    </row>
    <row r="13" spans="1:7" x14ac:dyDescent="0.25">
      <c r="A13" s="7" t="s">
        <v>9</v>
      </c>
      <c r="B13" s="2" t="s">
        <v>53</v>
      </c>
      <c r="G13" s="3" t="s">
        <v>43</v>
      </c>
    </row>
    <row r="14" spans="1:7" x14ac:dyDescent="0.25">
      <c r="A14" s="7" t="s">
        <v>10</v>
      </c>
      <c r="B14" s="2" t="s">
        <v>114</v>
      </c>
      <c r="G14" s="3" t="s">
        <v>38</v>
      </c>
    </row>
    <row r="16" spans="1:7" x14ac:dyDescent="0.25">
      <c r="A16" s="7" t="s">
        <v>11</v>
      </c>
    </row>
    <row r="17" spans="1:16" x14ac:dyDescent="0.25">
      <c r="A17" s="1" t="s">
        <v>28</v>
      </c>
      <c r="B17" s="3" t="s">
        <v>36</v>
      </c>
    </row>
    <row r="18" spans="1:16" x14ac:dyDescent="0.25">
      <c r="B18" s="3" t="s">
        <v>45</v>
      </c>
    </row>
    <row r="19" spans="1:16" x14ac:dyDescent="0.25">
      <c r="A19" s="1" t="s">
        <v>27</v>
      </c>
      <c r="B19" s="3" t="s">
        <v>37</v>
      </c>
    </row>
    <row r="20" spans="1:16" x14ac:dyDescent="0.25">
      <c r="A20" s="1" t="s">
        <v>26</v>
      </c>
      <c r="B20" s="3" t="s">
        <v>85</v>
      </c>
    </row>
    <row r="23" spans="1:16" x14ac:dyDescent="0.25">
      <c r="B23" s="6" t="s">
        <v>0</v>
      </c>
      <c r="D23" s="3" t="s">
        <v>21</v>
      </c>
      <c r="H23" s="3" t="s">
        <v>17</v>
      </c>
      <c r="I23" s="3" t="s">
        <v>18</v>
      </c>
    </row>
    <row r="24" spans="1:16" ht="30" customHeight="1" x14ac:dyDescent="0.25">
      <c r="B24" s="42">
        <v>1</v>
      </c>
      <c r="C24" s="42">
        <f>B24+1</f>
        <v>2</v>
      </c>
      <c r="D24" s="42">
        <f t="shared" ref="D24" si="0">C24+1</f>
        <v>3</v>
      </c>
      <c r="E24" s="42">
        <f t="shared" ref="E24" si="1">D24+1</f>
        <v>4</v>
      </c>
      <c r="F24" s="42">
        <f t="shared" ref="F24" si="2">E24+1</f>
        <v>5</v>
      </c>
      <c r="G24" s="42">
        <f t="shared" ref="G24" si="3">F24+1</f>
        <v>6</v>
      </c>
      <c r="H24" s="42">
        <f t="shared" ref="H24" si="4">G24+1</f>
        <v>7</v>
      </c>
      <c r="I24" s="42">
        <f t="shared" ref="I24" si="5">H24+1</f>
        <v>8</v>
      </c>
      <c r="J24" s="42">
        <f t="shared" ref="J24" si="6">I24+1</f>
        <v>9</v>
      </c>
      <c r="K24" s="42">
        <f t="shared" ref="K24" si="7">J24+1</f>
        <v>10</v>
      </c>
      <c r="L24" s="42">
        <f t="shared" ref="L24" si="8">K24+1</f>
        <v>11</v>
      </c>
      <c r="M24" s="42">
        <f>L24+1</f>
        <v>12</v>
      </c>
    </row>
    <row r="25" spans="1:16" ht="30" customHeight="1" x14ac:dyDescent="0.25">
      <c r="B25" s="42">
        <f t="shared" ref="B25" si="9">C25+1</f>
        <v>24</v>
      </c>
      <c r="C25" s="42">
        <f t="shared" ref="C25" si="10">D25+1</f>
        <v>23</v>
      </c>
      <c r="D25" s="42">
        <f t="shared" ref="D25" si="11">E25+1</f>
        <v>22</v>
      </c>
      <c r="E25" s="42">
        <f t="shared" ref="E25" si="12">F25+1</f>
        <v>21</v>
      </c>
      <c r="F25" s="42">
        <f t="shared" ref="F25" si="13">G25+1</f>
        <v>20</v>
      </c>
      <c r="G25" s="42">
        <f t="shared" ref="G25" si="14">H25+1</f>
        <v>19</v>
      </c>
      <c r="H25" s="42">
        <f t="shared" ref="H25" si="15">I25+1</f>
        <v>18</v>
      </c>
      <c r="I25" s="42">
        <f t="shared" ref="I25" si="16">J25+1</f>
        <v>17</v>
      </c>
      <c r="J25" s="42">
        <f t="shared" ref="J25" si="17">K25+1</f>
        <v>16</v>
      </c>
      <c r="K25" s="42">
        <f t="shared" ref="K25" si="18">L25+1</f>
        <v>15</v>
      </c>
      <c r="L25" s="42">
        <f>M25+1</f>
        <v>14</v>
      </c>
      <c r="M25" s="42">
        <f>M24+1</f>
        <v>13</v>
      </c>
      <c r="P25" s="14" t="s">
        <v>64</v>
      </c>
    </row>
    <row r="26" spans="1:16" ht="30" customHeight="1" x14ac:dyDescent="0.25">
      <c r="B26" s="42">
        <f>B25+1</f>
        <v>25</v>
      </c>
      <c r="C26" s="42">
        <f>B26+1</f>
        <v>26</v>
      </c>
      <c r="D26" s="42">
        <f t="shared" ref="D26" si="19">C26+1</f>
        <v>27</v>
      </c>
      <c r="E26" s="42">
        <f t="shared" ref="E26" si="20">D26+1</f>
        <v>28</v>
      </c>
      <c r="F26" s="42">
        <f t="shared" ref="F26" si="21">E26+1</f>
        <v>29</v>
      </c>
      <c r="G26" s="42">
        <f t="shared" ref="G26" si="22">F26+1</f>
        <v>30</v>
      </c>
      <c r="H26" s="42">
        <f t="shared" ref="H26" si="23">G26+1</f>
        <v>31</v>
      </c>
      <c r="I26" s="42">
        <f t="shared" ref="I26" si="24">H26+1</f>
        <v>32</v>
      </c>
      <c r="J26" s="42">
        <f t="shared" ref="J26" si="25">I26+1</f>
        <v>33</v>
      </c>
      <c r="K26" s="42">
        <f t="shared" ref="K26" si="26">J26+1</f>
        <v>34</v>
      </c>
      <c r="L26" s="42">
        <f t="shared" ref="L26" si="27">K26+1</f>
        <v>35</v>
      </c>
      <c r="M26" s="42">
        <f t="shared" ref="M26" si="28">L26+1</f>
        <v>36</v>
      </c>
      <c r="P26" s="15" t="s">
        <v>65</v>
      </c>
    </row>
    <row r="27" spans="1:16" ht="30" customHeight="1" x14ac:dyDescent="0.25">
      <c r="B27" s="42">
        <f t="shared" ref="B27" si="29">C27+1</f>
        <v>48</v>
      </c>
      <c r="C27" s="42">
        <f t="shared" ref="C27" si="30">D27+1</f>
        <v>47</v>
      </c>
      <c r="D27" s="42">
        <f t="shared" ref="D27" si="31">E27+1</f>
        <v>46</v>
      </c>
      <c r="E27" s="42">
        <f t="shared" ref="E27" si="32">F27+1</f>
        <v>45</v>
      </c>
      <c r="F27" s="42">
        <f t="shared" ref="F27" si="33">G27+1</f>
        <v>44</v>
      </c>
      <c r="G27" s="42">
        <f t="shared" ref="G27" si="34">H27+1</f>
        <v>43</v>
      </c>
      <c r="H27" s="42">
        <f t="shared" ref="H27" si="35">I27+1</f>
        <v>42</v>
      </c>
      <c r="I27" s="42">
        <f t="shared" ref="I27" si="36">J27+1</f>
        <v>41</v>
      </c>
      <c r="J27" s="42">
        <f t="shared" ref="J27" si="37">K27+1</f>
        <v>40</v>
      </c>
      <c r="K27" s="42">
        <f t="shared" ref="K27" si="38">L27+1</f>
        <v>39</v>
      </c>
      <c r="L27" s="42">
        <f>M27+1</f>
        <v>38</v>
      </c>
      <c r="M27" s="42">
        <f>M26+1</f>
        <v>37</v>
      </c>
    </row>
    <row r="28" spans="1:16" ht="30" customHeight="1" x14ac:dyDescent="0.25">
      <c r="B28" s="42">
        <f>B27+1</f>
        <v>49</v>
      </c>
      <c r="C28" s="42">
        <f>B28+1</f>
        <v>50</v>
      </c>
      <c r="D28" s="42">
        <f t="shared" ref="D28" si="39">C28+1</f>
        <v>51</v>
      </c>
      <c r="E28" s="42">
        <f t="shared" ref="E28" si="40">D28+1</f>
        <v>52</v>
      </c>
      <c r="F28" s="42">
        <f t="shared" ref="F28" si="41">E28+1</f>
        <v>53</v>
      </c>
      <c r="G28" s="42">
        <f t="shared" ref="G28" si="42">F28+1</f>
        <v>54</v>
      </c>
      <c r="H28" s="42">
        <f t="shared" ref="H28" si="43">G28+1</f>
        <v>55</v>
      </c>
      <c r="I28" s="42">
        <f t="shared" ref="I28" si="44">H28+1</f>
        <v>56</v>
      </c>
      <c r="J28" s="42">
        <f t="shared" ref="J28" si="45">I28+1</f>
        <v>57</v>
      </c>
      <c r="K28" s="42">
        <f t="shared" ref="K28" si="46">J28+1</f>
        <v>58</v>
      </c>
      <c r="L28" s="42">
        <f t="shared" ref="L28" si="47">K28+1</f>
        <v>59</v>
      </c>
      <c r="M28" s="42">
        <f t="shared" ref="M28" si="48">L28+1</f>
        <v>60</v>
      </c>
    </row>
    <row r="29" spans="1:16" ht="30" customHeight="1" x14ac:dyDescent="0.25">
      <c r="B29" s="42">
        <f t="shared" ref="B29" si="49">C29+1</f>
        <v>72</v>
      </c>
      <c r="C29" s="42">
        <f t="shared" ref="C29" si="50">D29+1</f>
        <v>71</v>
      </c>
      <c r="D29" s="42">
        <f t="shared" ref="D29" si="51">E29+1</f>
        <v>70</v>
      </c>
      <c r="E29" s="42">
        <f t="shared" ref="E29" si="52">F29+1</f>
        <v>69</v>
      </c>
      <c r="F29" s="42">
        <f t="shared" ref="F29" si="53">G29+1</f>
        <v>68</v>
      </c>
      <c r="G29" s="42">
        <f t="shared" ref="G29" si="54">H29+1</f>
        <v>67</v>
      </c>
      <c r="H29" s="42">
        <f t="shared" ref="H29" si="55">I29+1</f>
        <v>66</v>
      </c>
      <c r="I29" s="42">
        <f t="shared" ref="I29" si="56">J29+1</f>
        <v>65</v>
      </c>
      <c r="J29" s="42">
        <f t="shared" ref="J29" si="57">K29+1</f>
        <v>64</v>
      </c>
      <c r="K29" s="42">
        <f t="shared" ref="K29" si="58">L29+1</f>
        <v>63</v>
      </c>
      <c r="L29" s="42">
        <f>M29+1</f>
        <v>62</v>
      </c>
      <c r="M29" s="42">
        <f>M28+1</f>
        <v>61</v>
      </c>
    </row>
    <row r="30" spans="1:16" ht="30" customHeight="1" x14ac:dyDescent="0.25">
      <c r="B30" s="42">
        <f>B29+1</f>
        <v>73</v>
      </c>
      <c r="C30" s="42">
        <f>B30+1</f>
        <v>74</v>
      </c>
      <c r="D30" s="42">
        <f t="shared" ref="D30" si="59">C30+1</f>
        <v>75</v>
      </c>
      <c r="E30" s="42">
        <f t="shared" ref="E30" si="60">D30+1</f>
        <v>76</v>
      </c>
      <c r="F30" s="42">
        <f t="shared" ref="F30" si="61">E30+1</f>
        <v>77</v>
      </c>
      <c r="G30" s="42">
        <f t="shared" ref="G30" si="62">F30+1</f>
        <v>78</v>
      </c>
      <c r="H30" s="42">
        <f t="shared" ref="H30" si="63">G30+1</f>
        <v>79</v>
      </c>
      <c r="I30" s="42">
        <f t="shared" ref="I30" si="64">H30+1</f>
        <v>80</v>
      </c>
      <c r="J30" s="42">
        <f t="shared" ref="J30" si="65">I30+1</f>
        <v>81</v>
      </c>
      <c r="K30" s="42">
        <f t="shared" ref="K30" si="66">J30+1</f>
        <v>82</v>
      </c>
      <c r="L30" s="42">
        <f t="shared" ref="L30" si="67">K30+1</f>
        <v>83</v>
      </c>
      <c r="M30" s="42">
        <f t="shared" ref="M30" si="68">L30+1</f>
        <v>84</v>
      </c>
    </row>
    <row r="31" spans="1:16" ht="29.25" customHeight="1" x14ac:dyDescent="0.25">
      <c r="B31" s="41">
        <v>96</v>
      </c>
      <c r="C31" s="42">
        <f t="shared" ref="C31" si="69">D31+1</f>
        <v>95</v>
      </c>
      <c r="D31" s="42">
        <f t="shared" ref="D31" si="70">E31+1</f>
        <v>94</v>
      </c>
      <c r="E31" s="42">
        <f t="shared" ref="E31" si="71">F31+1</f>
        <v>93</v>
      </c>
      <c r="F31" s="42">
        <f t="shared" ref="F31" si="72">G31+1</f>
        <v>92</v>
      </c>
      <c r="G31" s="42">
        <f t="shared" ref="G31" si="73">H31+1</f>
        <v>91</v>
      </c>
      <c r="H31" s="42">
        <f t="shared" ref="H31" si="74">I31+1</f>
        <v>90</v>
      </c>
      <c r="I31" s="42">
        <f t="shared" ref="I31" si="75">J31+1</f>
        <v>89</v>
      </c>
      <c r="J31" s="42">
        <f t="shared" ref="J31" si="76">K31+1</f>
        <v>88</v>
      </c>
      <c r="K31" s="42">
        <f t="shared" ref="K31" si="77">L31+1</f>
        <v>87</v>
      </c>
      <c r="L31" s="42">
        <f>M31+1</f>
        <v>86</v>
      </c>
      <c r="M31" s="42">
        <f>M30+1</f>
        <v>85</v>
      </c>
    </row>
    <row r="32" spans="1:16" ht="30" customHeight="1" x14ac:dyDescent="0.25"/>
    <row r="34" spans="2:13" x14ac:dyDescent="0.25">
      <c r="B34" s="6" t="s">
        <v>1</v>
      </c>
      <c r="D34" s="4" t="s">
        <v>22</v>
      </c>
      <c r="H34" s="4" t="s">
        <v>17</v>
      </c>
      <c r="I34" s="4" t="s">
        <v>25</v>
      </c>
    </row>
    <row r="35" spans="2:13" ht="22.5" x14ac:dyDescent="0.25">
      <c r="B35" s="12" t="s">
        <v>91</v>
      </c>
      <c r="C35" s="12" t="s">
        <v>91</v>
      </c>
      <c r="D35" s="12" t="s">
        <v>91</v>
      </c>
      <c r="E35" s="12" t="s">
        <v>91</v>
      </c>
      <c r="F35" s="12" t="s">
        <v>91</v>
      </c>
      <c r="G35" s="12" t="s">
        <v>91</v>
      </c>
      <c r="H35" s="12" t="s">
        <v>91</v>
      </c>
      <c r="I35" s="12" t="s">
        <v>91</v>
      </c>
      <c r="J35" s="12" t="s">
        <v>91</v>
      </c>
      <c r="K35" s="12" t="s">
        <v>91</v>
      </c>
      <c r="L35" s="12" t="s">
        <v>91</v>
      </c>
      <c r="M35" s="12" t="s">
        <v>91</v>
      </c>
    </row>
    <row r="36" spans="2:13" ht="22.5" x14ac:dyDescent="0.25">
      <c r="B36" s="12" t="s">
        <v>91</v>
      </c>
      <c r="C36" s="12" t="s">
        <v>91</v>
      </c>
      <c r="D36" s="12" t="s">
        <v>91</v>
      </c>
      <c r="E36" s="12" t="s">
        <v>91</v>
      </c>
      <c r="F36" s="12" t="s">
        <v>91</v>
      </c>
      <c r="G36" s="12" t="s">
        <v>91</v>
      </c>
      <c r="H36" s="12" t="s">
        <v>91</v>
      </c>
      <c r="I36" s="12" t="s">
        <v>91</v>
      </c>
      <c r="J36" s="12" t="s">
        <v>91</v>
      </c>
      <c r="K36" s="12" t="s">
        <v>91</v>
      </c>
      <c r="L36" s="12" t="s">
        <v>91</v>
      </c>
      <c r="M36" s="12" t="s">
        <v>91</v>
      </c>
    </row>
    <row r="37" spans="2:13" ht="22.5" x14ac:dyDescent="0.25">
      <c r="B37" s="12" t="s">
        <v>91</v>
      </c>
      <c r="C37" s="12" t="s">
        <v>91</v>
      </c>
      <c r="D37" s="12" t="s">
        <v>91</v>
      </c>
      <c r="E37" s="12" t="s">
        <v>91</v>
      </c>
      <c r="F37" s="12" t="s">
        <v>91</v>
      </c>
      <c r="G37" s="12" t="s">
        <v>91</v>
      </c>
      <c r="H37" s="12" t="s">
        <v>91</v>
      </c>
      <c r="I37" s="12" t="s">
        <v>91</v>
      </c>
      <c r="J37" s="12" t="s">
        <v>91</v>
      </c>
      <c r="K37" s="12" t="s">
        <v>91</v>
      </c>
      <c r="L37" s="12" t="s">
        <v>91</v>
      </c>
      <c r="M37" s="12" t="s">
        <v>91</v>
      </c>
    </row>
    <row r="38" spans="2:13" ht="22.5" x14ac:dyDescent="0.25">
      <c r="B38" s="12" t="s">
        <v>91</v>
      </c>
      <c r="C38" s="12" t="s">
        <v>91</v>
      </c>
      <c r="D38" s="12" t="s">
        <v>91</v>
      </c>
      <c r="E38" s="12" t="s">
        <v>91</v>
      </c>
      <c r="F38" s="12" t="s">
        <v>91</v>
      </c>
      <c r="G38" s="12" t="s">
        <v>91</v>
      </c>
      <c r="H38" s="12" t="s">
        <v>91</v>
      </c>
      <c r="I38" s="12" t="s">
        <v>91</v>
      </c>
      <c r="J38" s="12" t="s">
        <v>91</v>
      </c>
      <c r="K38" s="12" t="s">
        <v>91</v>
      </c>
      <c r="L38" s="12" t="s">
        <v>91</v>
      </c>
      <c r="M38" s="12" t="s">
        <v>91</v>
      </c>
    </row>
    <row r="39" spans="2:13" ht="22.5" x14ac:dyDescent="0.25">
      <c r="B39" s="12" t="s">
        <v>91</v>
      </c>
      <c r="C39" s="12" t="s">
        <v>91</v>
      </c>
      <c r="D39" s="12" t="s">
        <v>91</v>
      </c>
      <c r="E39" s="12" t="s">
        <v>91</v>
      </c>
      <c r="F39" s="12" t="s">
        <v>91</v>
      </c>
      <c r="G39" s="12" t="s">
        <v>91</v>
      </c>
      <c r="H39" s="12" t="s">
        <v>91</v>
      </c>
      <c r="I39" s="12" t="s">
        <v>91</v>
      </c>
      <c r="J39" s="12" t="s">
        <v>91</v>
      </c>
      <c r="K39" s="12" t="s">
        <v>91</v>
      </c>
      <c r="L39" s="12" t="s">
        <v>91</v>
      </c>
      <c r="M39" s="12" t="s">
        <v>91</v>
      </c>
    </row>
    <row r="40" spans="2:13" ht="22.5" x14ac:dyDescent="0.25">
      <c r="B40" s="12" t="s">
        <v>91</v>
      </c>
      <c r="C40" s="12" t="s">
        <v>91</v>
      </c>
      <c r="D40" s="12" t="s">
        <v>91</v>
      </c>
      <c r="E40" s="12" t="s">
        <v>91</v>
      </c>
      <c r="F40" s="12" t="s">
        <v>91</v>
      </c>
      <c r="G40" s="12" t="s">
        <v>91</v>
      </c>
      <c r="H40" s="12" t="s">
        <v>91</v>
      </c>
      <c r="I40" s="12" t="s">
        <v>91</v>
      </c>
      <c r="J40" s="12" t="s">
        <v>91</v>
      </c>
      <c r="K40" s="12" t="s">
        <v>91</v>
      </c>
      <c r="L40" s="12" t="s">
        <v>91</v>
      </c>
      <c r="M40" s="12" t="s">
        <v>91</v>
      </c>
    </row>
    <row r="41" spans="2:13" ht="22.5" x14ac:dyDescent="0.25">
      <c r="B41" s="12" t="s">
        <v>91</v>
      </c>
      <c r="C41" s="12" t="s">
        <v>91</v>
      </c>
      <c r="D41" s="12" t="s">
        <v>91</v>
      </c>
      <c r="E41" s="12" t="s">
        <v>91</v>
      </c>
      <c r="F41" s="12" t="s">
        <v>91</v>
      </c>
      <c r="G41" s="12" t="s">
        <v>91</v>
      </c>
      <c r="H41" s="12" t="s">
        <v>91</v>
      </c>
      <c r="I41" s="12" t="s">
        <v>91</v>
      </c>
      <c r="J41" s="12" t="s">
        <v>91</v>
      </c>
      <c r="K41" s="12" t="s">
        <v>91</v>
      </c>
      <c r="L41" s="12" t="s">
        <v>91</v>
      </c>
      <c r="M41" s="12" t="s">
        <v>91</v>
      </c>
    </row>
    <row r="42" spans="2:13" ht="22.5" x14ac:dyDescent="0.25">
      <c r="B42" s="12"/>
      <c r="C42" s="12" t="s">
        <v>91</v>
      </c>
      <c r="D42" s="12" t="s">
        <v>91</v>
      </c>
      <c r="E42" s="12" t="s">
        <v>91</v>
      </c>
      <c r="F42" s="12" t="s">
        <v>91</v>
      </c>
      <c r="G42" s="12" t="s">
        <v>91</v>
      </c>
      <c r="H42" s="12" t="s">
        <v>91</v>
      </c>
      <c r="I42" s="12" t="s">
        <v>91</v>
      </c>
      <c r="J42" s="12" t="s">
        <v>91</v>
      </c>
      <c r="K42" s="12" t="s">
        <v>91</v>
      </c>
      <c r="L42" s="12" t="s">
        <v>91</v>
      </c>
      <c r="M42" s="12" t="s">
        <v>91</v>
      </c>
    </row>
    <row r="43" spans="2:13" ht="30" customHeight="1" x14ac:dyDescent="0.25"/>
    <row r="45" spans="2:13" x14ac:dyDescent="0.25">
      <c r="B45" s="6" t="s">
        <v>2</v>
      </c>
      <c r="D45" s="3" t="s">
        <v>20</v>
      </c>
      <c r="H45" s="3" t="s">
        <v>17</v>
      </c>
      <c r="I45" s="3" t="s">
        <v>19</v>
      </c>
    </row>
    <row r="46" spans="2:13" ht="30" customHeight="1" x14ac:dyDescent="0.25">
      <c r="B46" s="12" t="s">
        <v>71</v>
      </c>
      <c r="C46" s="12" t="s">
        <v>71</v>
      </c>
      <c r="D46" s="12" t="s">
        <v>71</v>
      </c>
      <c r="E46" s="12" t="s">
        <v>71</v>
      </c>
      <c r="F46" s="12" t="s">
        <v>71</v>
      </c>
      <c r="G46" s="12" t="s">
        <v>71</v>
      </c>
      <c r="H46" s="12" t="s">
        <v>71</v>
      </c>
      <c r="I46" s="12" t="s">
        <v>71</v>
      </c>
      <c r="J46" s="12" t="s">
        <v>71</v>
      </c>
      <c r="K46" s="12" t="s">
        <v>71</v>
      </c>
      <c r="L46" s="12" t="s">
        <v>71</v>
      </c>
      <c r="M46" s="12" t="s">
        <v>71</v>
      </c>
    </row>
    <row r="47" spans="2:13" ht="30" customHeight="1" x14ac:dyDescent="0.25">
      <c r="B47" s="12" t="s">
        <v>71</v>
      </c>
      <c r="C47" s="12" t="s">
        <v>71</v>
      </c>
      <c r="D47" s="12" t="s">
        <v>71</v>
      </c>
      <c r="E47" s="12" t="s">
        <v>71</v>
      </c>
      <c r="F47" s="12" t="s">
        <v>71</v>
      </c>
      <c r="G47" s="12" t="s">
        <v>71</v>
      </c>
      <c r="H47" s="12" t="s">
        <v>71</v>
      </c>
      <c r="I47" s="12" t="s">
        <v>71</v>
      </c>
      <c r="J47" s="12" t="s">
        <v>71</v>
      </c>
      <c r="K47" s="12" t="s">
        <v>71</v>
      </c>
      <c r="L47" s="12" t="s">
        <v>71</v>
      </c>
      <c r="M47" s="12" t="s">
        <v>71</v>
      </c>
    </row>
    <row r="48" spans="2:13" ht="30" customHeight="1" x14ac:dyDescent="0.25">
      <c r="B48" s="12" t="s">
        <v>71</v>
      </c>
      <c r="C48" s="12" t="s">
        <v>71</v>
      </c>
      <c r="D48" s="12" t="s">
        <v>71</v>
      </c>
      <c r="E48" s="12" t="s">
        <v>71</v>
      </c>
      <c r="F48" s="12" t="s">
        <v>71</v>
      </c>
      <c r="G48" s="12" t="s">
        <v>71</v>
      </c>
      <c r="H48" s="12" t="s">
        <v>71</v>
      </c>
      <c r="I48" s="12" t="s">
        <v>71</v>
      </c>
      <c r="J48" s="12" t="s">
        <v>71</v>
      </c>
      <c r="K48" s="12" t="s">
        <v>71</v>
      </c>
      <c r="L48" s="12" t="s">
        <v>71</v>
      </c>
      <c r="M48" s="12" t="s">
        <v>71</v>
      </c>
    </row>
    <row r="49" spans="2:13" ht="30" customHeight="1" x14ac:dyDescent="0.25">
      <c r="B49" s="12" t="s">
        <v>71</v>
      </c>
      <c r="C49" s="12" t="s">
        <v>71</v>
      </c>
      <c r="D49" s="12" t="s">
        <v>71</v>
      </c>
      <c r="E49" s="12" t="s">
        <v>71</v>
      </c>
      <c r="F49" s="12" t="s">
        <v>71</v>
      </c>
      <c r="G49" s="12" t="s">
        <v>71</v>
      </c>
      <c r="H49" s="12" t="s">
        <v>71</v>
      </c>
      <c r="I49" s="12" t="s">
        <v>71</v>
      </c>
      <c r="J49" s="12" t="s">
        <v>71</v>
      </c>
      <c r="K49" s="12" t="s">
        <v>71</v>
      </c>
      <c r="L49" s="12" t="s">
        <v>71</v>
      </c>
      <c r="M49" s="12" t="s">
        <v>71</v>
      </c>
    </row>
    <row r="50" spans="2:13" ht="30" customHeight="1" x14ac:dyDescent="0.25">
      <c r="B50" s="12" t="s">
        <v>71</v>
      </c>
      <c r="C50" s="12" t="s">
        <v>71</v>
      </c>
      <c r="D50" s="12" t="s">
        <v>71</v>
      </c>
      <c r="E50" s="12" t="s">
        <v>71</v>
      </c>
      <c r="F50" s="12" t="s">
        <v>71</v>
      </c>
      <c r="G50" s="12" t="s">
        <v>71</v>
      </c>
      <c r="H50" s="12" t="s">
        <v>71</v>
      </c>
      <c r="I50" s="12" t="s">
        <v>71</v>
      </c>
      <c r="J50" s="12" t="s">
        <v>71</v>
      </c>
      <c r="K50" s="12" t="s">
        <v>71</v>
      </c>
      <c r="L50" s="12" t="s">
        <v>71</v>
      </c>
      <c r="M50" s="12" t="s">
        <v>71</v>
      </c>
    </row>
    <row r="51" spans="2:13" ht="30" customHeight="1" x14ac:dyDescent="0.25">
      <c r="B51" s="12" t="s">
        <v>71</v>
      </c>
      <c r="C51" s="12" t="s">
        <v>71</v>
      </c>
      <c r="D51" s="12" t="s">
        <v>71</v>
      </c>
      <c r="E51" s="12" t="s">
        <v>71</v>
      </c>
      <c r="F51" s="12" t="s">
        <v>71</v>
      </c>
      <c r="G51" s="12" t="s">
        <v>71</v>
      </c>
      <c r="H51" s="12" t="s">
        <v>71</v>
      </c>
      <c r="I51" s="12" t="s">
        <v>71</v>
      </c>
      <c r="J51" s="12" t="s">
        <v>71</v>
      </c>
      <c r="K51" s="12" t="s">
        <v>71</v>
      </c>
      <c r="L51" s="12" t="s">
        <v>71</v>
      </c>
      <c r="M51" s="12" t="s">
        <v>71</v>
      </c>
    </row>
    <row r="52" spans="2:13" ht="30" customHeight="1" x14ac:dyDescent="0.25">
      <c r="B52" s="12" t="s">
        <v>71</v>
      </c>
      <c r="C52" s="12" t="s">
        <v>71</v>
      </c>
      <c r="D52" s="12" t="s">
        <v>71</v>
      </c>
      <c r="E52" s="12" t="s">
        <v>71</v>
      </c>
      <c r="F52" s="12" t="s">
        <v>71</v>
      </c>
      <c r="G52" s="12" t="s">
        <v>71</v>
      </c>
      <c r="H52" s="12" t="s">
        <v>71</v>
      </c>
      <c r="I52" s="12" t="s">
        <v>71</v>
      </c>
      <c r="J52" s="12" t="s">
        <v>71</v>
      </c>
      <c r="K52" s="12" t="s">
        <v>71</v>
      </c>
      <c r="L52" s="12" t="s">
        <v>71</v>
      </c>
      <c r="M52" s="12" t="s">
        <v>71</v>
      </c>
    </row>
    <row r="53" spans="2:13" ht="30" customHeight="1" x14ac:dyDescent="0.25">
      <c r="B53" s="12"/>
      <c r="C53" s="12" t="s">
        <v>71</v>
      </c>
      <c r="D53" s="12" t="s">
        <v>71</v>
      </c>
      <c r="E53" s="12" t="s">
        <v>71</v>
      </c>
      <c r="F53" s="12" t="s">
        <v>71</v>
      </c>
      <c r="G53" s="12" t="s">
        <v>71</v>
      </c>
      <c r="H53" s="12" t="s">
        <v>71</v>
      </c>
      <c r="I53" s="12" t="s">
        <v>71</v>
      </c>
      <c r="J53" s="12" t="s">
        <v>71</v>
      </c>
      <c r="K53" s="12" t="s">
        <v>71</v>
      </c>
      <c r="L53" s="12" t="s">
        <v>71</v>
      </c>
      <c r="M53" s="12" t="s">
        <v>71</v>
      </c>
    </row>
    <row r="54" spans="2:13" ht="30" customHeight="1" x14ac:dyDescent="0.25"/>
    <row r="56" spans="2:13" x14ac:dyDescent="0.25">
      <c r="B56" s="6" t="s">
        <v>12</v>
      </c>
      <c r="D56" s="3" t="s">
        <v>23</v>
      </c>
      <c r="I56" s="3" t="s">
        <v>17</v>
      </c>
      <c r="J56" s="3" t="s">
        <v>24</v>
      </c>
    </row>
    <row r="57" spans="2:13" ht="12.75" customHeight="1" x14ac:dyDescent="0.25">
      <c r="B57" s="46" t="s">
        <v>86</v>
      </c>
      <c r="C57" s="46" t="s">
        <v>86</v>
      </c>
      <c r="D57" s="46" t="s">
        <v>86</v>
      </c>
      <c r="E57" s="47" t="s">
        <v>88</v>
      </c>
      <c r="F57" s="47" t="s">
        <v>88</v>
      </c>
      <c r="G57" s="47" t="s">
        <v>88</v>
      </c>
      <c r="H57" s="18" t="s">
        <v>87</v>
      </c>
      <c r="I57" s="18" t="s">
        <v>87</v>
      </c>
      <c r="J57" s="18" t="s">
        <v>87</v>
      </c>
      <c r="K57" s="18" t="s">
        <v>87</v>
      </c>
      <c r="L57" s="18" t="s">
        <v>87</v>
      </c>
      <c r="M57" s="18" t="s">
        <v>87</v>
      </c>
    </row>
    <row r="58" spans="2:13" ht="33" customHeight="1" x14ac:dyDescent="0.25">
      <c r="B58" s="46" t="s">
        <v>86</v>
      </c>
      <c r="C58" s="46" t="s">
        <v>86</v>
      </c>
      <c r="D58" s="46" t="s">
        <v>86</v>
      </c>
      <c r="E58" s="47" t="s">
        <v>88</v>
      </c>
      <c r="F58" s="47" t="s">
        <v>88</v>
      </c>
      <c r="G58" s="47" t="s">
        <v>88</v>
      </c>
      <c r="H58" s="18" t="s">
        <v>87</v>
      </c>
      <c r="I58" s="18" t="s">
        <v>87</v>
      </c>
      <c r="J58" s="18" t="s">
        <v>87</v>
      </c>
      <c r="K58" s="18" t="s">
        <v>87</v>
      </c>
      <c r="L58" s="18" t="s">
        <v>87</v>
      </c>
      <c r="M58" s="18" t="s">
        <v>87</v>
      </c>
    </row>
    <row r="59" spans="2:13" ht="30" customHeight="1" x14ac:dyDescent="0.25">
      <c r="B59" s="46" t="s">
        <v>86</v>
      </c>
      <c r="C59" s="46" t="s">
        <v>86</v>
      </c>
      <c r="D59" s="46" t="s">
        <v>86</v>
      </c>
      <c r="E59" s="47" t="s">
        <v>88</v>
      </c>
      <c r="F59" s="47" t="s">
        <v>88</v>
      </c>
      <c r="G59" s="47" t="s">
        <v>88</v>
      </c>
      <c r="H59" s="18" t="s">
        <v>87</v>
      </c>
      <c r="I59" s="18" t="s">
        <v>87</v>
      </c>
      <c r="J59" s="18" t="s">
        <v>87</v>
      </c>
      <c r="K59" s="18" t="s">
        <v>87</v>
      </c>
      <c r="L59" s="18" t="s">
        <v>87</v>
      </c>
      <c r="M59" s="18" t="s">
        <v>87</v>
      </c>
    </row>
    <row r="60" spans="2:13" ht="30" customHeight="1" x14ac:dyDescent="0.25">
      <c r="B60" s="46" t="s">
        <v>86</v>
      </c>
      <c r="C60" s="46" t="s">
        <v>86</v>
      </c>
      <c r="D60" s="46" t="s">
        <v>86</v>
      </c>
      <c r="E60" s="47" t="s">
        <v>88</v>
      </c>
      <c r="F60" s="47" t="s">
        <v>88</v>
      </c>
      <c r="G60" s="47" t="s">
        <v>88</v>
      </c>
      <c r="H60" s="18" t="s">
        <v>87</v>
      </c>
      <c r="I60" s="18" t="s">
        <v>87</v>
      </c>
      <c r="J60" s="18" t="s">
        <v>87</v>
      </c>
      <c r="K60" s="18" t="s">
        <v>87</v>
      </c>
      <c r="L60" s="18" t="s">
        <v>87</v>
      </c>
      <c r="M60" s="18" t="s">
        <v>87</v>
      </c>
    </row>
    <row r="61" spans="2:13" ht="30" customHeight="1" x14ac:dyDescent="0.25">
      <c r="B61" s="46" t="s">
        <v>86</v>
      </c>
      <c r="C61" s="46" t="s">
        <v>86</v>
      </c>
      <c r="D61" s="46" t="s">
        <v>86</v>
      </c>
      <c r="E61" s="47" t="s">
        <v>88</v>
      </c>
      <c r="F61" s="47" t="s">
        <v>88</v>
      </c>
      <c r="G61" s="47" t="s">
        <v>88</v>
      </c>
      <c r="H61" s="18" t="s">
        <v>87</v>
      </c>
      <c r="I61" s="18" t="s">
        <v>87</v>
      </c>
      <c r="J61" s="18" t="s">
        <v>87</v>
      </c>
      <c r="K61" s="18" t="s">
        <v>87</v>
      </c>
      <c r="L61" s="18" t="s">
        <v>87</v>
      </c>
      <c r="M61" s="18" t="s">
        <v>87</v>
      </c>
    </row>
    <row r="62" spans="2:13" ht="30" customHeight="1" x14ac:dyDescent="0.25">
      <c r="B62" s="46" t="s">
        <v>86</v>
      </c>
      <c r="C62" s="46" t="s">
        <v>86</v>
      </c>
      <c r="D62" s="46" t="s">
        <v>86</v>
      </c>
      <c r="E62" s="47" t="s">
        <v>88</v>
      </c>
      <c r="F62" s="47" t="s">
        <v>88</v>
      </c>
      <c r="G62" s="47" t="s">
        <v>88</v>
      </c>
      <c r="H62" s="18" t="s">
        <v>87</v>
      </c>
      <c r="I62" s="18" t="s">
        <v>87</v>
      </c>
      <c r="J62" s="18" t="s">
        <v>87</v>
      </c>
      <c r="K62" s="18" t="s">
        <v>87</v>
      </c>
      <c r="L62" s="18" t="s">
        <v>87</v>
      </c>
      <c r="M62" s="18" t="s">
        <v>87</v>
      </c>
    </row>
    <row r="63" spans="2:13" ht="30" customHeight="1" x14ac:dyDescent="0.25">
      <c r="B63" s="46" t="s">
        <v>86</v>
      </c>
      <c r="C63" s="46" t="s">
        <v>86</v>
      </c>
      <c r="D63" s="46" t="s">
        <v>86</v>
      </c>
      <c r="E63" s="47" t="s">
        <v>88</v>
      </c>
      <c r="F63" s="47" t="s">
        <v>88</v>
      </c>
      <c r="G63" s="47" t="s">
        <v>88</v>
      </c>
      <c r="H63" s="18" t="s">
        <v>87</v>
      </c>
      <c r="I63" s="18" t="s">
        <v>87</v>
      </c>
      <c r="J63" s="18" t="s">
        <v>87</v>
      </c>
      <c r="K63" s="18" t="s">
        <v>87</v>
      </c>
      <c r="L63" s="18" t="s">
        <v>87</v>
      </c>
      <c r="M63" s="18" t="s">
        <v>87</v>
      </c>
    </row>
    <row r="64" spans="2:13" ht="13.5" customHeight="1" x14ac:dyDescent="0.25">
      <c r="B64" s="46"/>
      <c r="C64" s="46" t="s">
        <v>86</v>
      </c>
      <c r="D64" s="46" t="s">
        <v>86</v>
      </c>
      <c r="E64" s="47" t="s">
        <v>88</v>
      </c>
      <c r="F64" s="47" t="s">
        <v>88</v>
      </c>
      <c r="G64" s="47" t="s">
        <v>88</v>
      </c>
      <c r="H64" s="18" t="s">
        <v>87</v>
      </c>
      <c r="I64" s="18" t="s">
        <v>87</v>
      </c>
      <c r="J64" s="18" t="s">
        <v>87</v>
      </c>
      <c r="K64" s="18" t="s">
        <v>87</v>
      </c>
      <c r="L64" s="18" t="s">
        <v>87</v>
      </c>
      <c r="M64" s="18" t="s">
        <v>87</v>
      </c>
    </row>
    <row r="65" spans="2:13" ht="12" customHeight="1" x14ac:dyDescent="0.25"/>
    <row r="67" spans="2:13" x14ac:dyDescent="0.25">
      <c r="B67" s="6" t="s">
        <v>13</v>
      </c>
      <c r="D67" s="3" t="s">
        <v>23</v>
      </c>
      <c r="I67" s="3" t="s">
        <v>17</v>
      </c>
      <c r="J67" s="3" t="s">
        <v>46</v>
      </c>
    </row>
    <row r="68" spans="2:13" ht="27.75" customHeight="1" x14ac:dyDescent="0.25">
      <c r="B68" s="27" t="s">
        <v>99</v>
      </c>
      <c r="C68" s="27" t="s">
        <v>99</v>
      </c>
      <c r="D68" s="27" t="s">
        <v>99</v>
      </c>
      <c r="E68" s="27" t="s">
        <v>99</v>
      </c>
      <c r="F68" s="27" t="s">
        <v>99</v>
      </c>
      <c r="G68" s="27" t="s">
        <v>99</v>
      </c>
      <c r="H68" s="27" t="s">
        <v>99</v>
      </c>
      <c r="I68" s="27" t="s">
        <v>99</v>
      </c>
      <c r="J68" s="27" t="s">
        <v>99</v>
      </c>
      <c r="K68" s="27" t="s">
        <v>99</v>
      </c>
      <c r="L68" s="27" t="s">
        <v>99</v>
      </c>
      <c r="M68" s="27" t="s">
        <v>99</v>
      </c>
    </row>
    <row r="69" spans="2:13" ht="27.75" customHeight="1" x14ac:dyDescent="0.25">
      <c r="B69" s="29" t="s">
        <v>100</v>
      </c>
      <c r="C69" s="29" t="s">
        <v>100</v>
      </c>
      <c r="D69" s="29" t="s">
        <v>100</v>
      </c>
      <c r="E69" s="29" t="s">
        <v>100</v>
      </c>
      <c r="F69" s="29" t="s">
        <v>100</v>
      </c>
      <c r="G69" s="29" t="s">
        <v>100</v>
      </c>
      <c r="H69" s="29" t="s">
        <v>100</v>
      </c>
      <c r="I69" s="29" t="s">
        <v>100</v>
      </c>
      <c r="J69" s="29" t="s">
        <v>100</v>
      </c>
      <c r="K69" s="29" t="s">
        <v>100</v>
      </c>
      <c r="L69" s="29" t="s">
        <v>100</v>
      </c>
      <c r="M69" s="29" t="s">
        <v>100</v>
      </c>
    </row>
    <row r="70" spans="2:13" ht="27.75" customHeight="1" x14ac:dyDescent="0.25">
      <c r="B70" s="26" t="s">
        <v>101</v>
      </c>
      <c r="C70" s="26" t="s">
        <v>101</v>
      </c>
      <c r="D70" s="26" t="s">
        <v>101</v>
      </c>
      <c r="E70" s="26" t="s">
        <v>101</v>
      </c>
      <c r="F70" s="26" t="s">
        <v>101</v>
      </c>
      <c r="G70" s="26" t="s">
        <v>101</v>
      </c>
      <c r="H70" s="26" t="s">
        <v>101</v>
      </c>
      <c r="I70" s="26" t="s">
        <v>101</v>
      </c>
      <c r="J70" s="26" t="s">
        <v>101</v>
      </c>
      <c r="K70" s="26" t="s">
        <v>101</v>
      </c>
      <c r="L70" s="26" t="s">
        <v>101</v>
      </c>
      <c r="M70" s="26" t="s">
        <v>101</v>
      </c>
    </row>
    <row r="71" spans="2:13" ht="45" customHeight="1" x14ac:dyDescent="0.25">
      <c r="B71" s="30" t="s">
        <v>102</v>
      </c>
      <c r="C71" s="30" t="s">
        <v>102</v>
      </c>
      <c r="D71" s="30" t="s">
        <v>102</v>
      </c>
      <c r="E71" s="30" t="s">
        <v>102</v>
      </c>
      <c r="F71" s="30" t="s">
        <v>102</v>
      </c>
      <c r="G71" s="30" t="s">
        <v>102</v>
      </c>
      <c r="H71" s="30" t="s">
        <v>102</v>
      </c>
      <c r="I71" s="30" t="s">
        <v>102</v>
      </c>
      <c r="J71" s="30" t="s">
        <v>102</v>
      </c>
      <c r="K71" s="30" t="s">
        <v>102</v>
      </c>
      <c r="L71" s="30" t="s">
        <v>102</v>
      </c>
      <c r="M71" s="30" t="s">
        <v>102</v>
      </c>
    </row>
    <row r="72" spans="2:13" ht="27.75" customHeight="1" x14ac:dyDescent="0.25">
      <c r="B72" s="31" t="s">
        <v>103</v>
      </c>
      <c r="C72" s="31" t="s">
        <v>103</v>
      </c>
      <c r="D72" s="31" t="s">
        <v>103</v>
      </c>
      <c r="E72" s="31" t="s">
        <v>103</v>
      </c>
      <c r="F72" s="31" t="s">
        <v>103</v>
      </c>
      <c r="G72" s="31" t="s">
        <v>103</v>
      </c>
      <c r="H72" s="31" t="s">
        <v>103</v>
      </c>
      <c r="I72" s="31" t="s">
        <v>103</v>
      </c>
      <c r="J72" s="31" t="s">
        <v>103</v>
      </c>
      <c r="K72" s="31" t="s">
        <v>103</v>
      </c>
      <c r="L72" s="31" t="s">
        <v>103</v>
      </c>
      <c r="M72" s="31" t="s">
        <v>103</v>
      </c>
    </row>
    <row r="73" spans="2:13" ht="37.5" customHeight="1" x14ac:dyDescent="0.25">
      <c r="B73" s="44" t="s">
        <v>104</v>
      </c>
      <c r="C73" s="44" t="s">
        <v>104</v>
      </c>
      <c r="D73" s="44" t="s">
        <v>104</v>
      </c>
      <c r="E73" s="44" t="s">
        <v>104</v>
      </c>
      <c r="F73" s="44" t="s">
        <v>104</v>
      </c>
      <c r="G73" s="44" t="s">
        <v>104</v>
      </c>
      <c r="H73" s="44" t="s">
        <v>104</v>
      </c>
      <c r="I73" s="44" t="s">
        <v>104</v>
      </c>
      <c r="J73" s="44" t="s">
        <v>104</v>
      </c>
      <c r="K73" s="44" t="s">
        <v>104</v>
      </c>
      <c r="L73" s="44" t="s">
        <v>104</v>
      </c>
      <c r="M73" s="44" t="s">
        <v>104</v>
      </c>
    </row>
    <row r="74" spans="2:13" ht="27.75" customHeight="1" x14ac:dyDescent="0.25">
      <c r="B74" s="51" t="s">
        <v>105</v>
      </c>
      <c r="C74" s="51" t="s">
        <v>105</v>
      </c>
      <c r="D74" s="51" t="s">
        <v>105</v>
      </c>
      <c r="E74" s="51" t="s">
        <v>105</v>
      </c>
      <c r="F74" s="51" t="s">
        <v>105</v>
      </c>
      <c r="G74" s="51" t="s">
        <v>105</v>
      </c>
      <c r="H74" s="51" t="s">
        <v>105</v>
      </c>
      <c r="I74" s="51" t="s">
        <v>105</v>
      </c>
      <c r="J74" s="51" t="s">
        <v>105</v>
      </c>
      <c r="K74" s="51" t="s">
        <v>105</v>
      </c>
      <c r="L74" s="51" t="s">
        <v>105</v>
      </c>
      <c r="M74" s="51" t="s">
        <v>105</v>
      </c>
    </row>
    <row r="75" spans="2:13" ht="27.75" customHeight="1" x14ac:dyDescent="0.25">
      <c r="B75" s="28"/>
      <c r="C75" s="28" t="s">
        <v>106</v>
      </c>
      <c r="D75" s="28" t="s">
        <v>106</v>
      </c>
      <c r="E75" s="28" t="s">
        <v>106</v>
      </c>
      <c r="F75" s="28" t="s">
        <v>106</v>
      </c>
      <c r="G75" s="28" t="s">
        <v>106</v>
      </c>
      <c r="H75" s="28" t="s">
        <v>106</v>
      </c>
      <c r="I75" s="28" t="s">
        <v>106</v>
      </c>
      <c r="J75" s="28" t="s">
        <v>106</v>
      </c>
      <c r="K75" s="28" t="s">
        <v>106</v>
      </c>
      <c r="L75" s="28" t="s">
        <v>106</v>
      </c>
      <c r="M75" s="28" t="s">
        <v>106</v>
      </c>
    </row>
    <row r="76" spans="2:13" ht="9.75" customHeight="1" x14ac:dyDescent="0.25"/>
    <row r="78" spans="2:13" x14ac:dyDescent="0.25">
      <c r="B78" s="6" t="s">
        <v>14</v>
      </c>
      <c r="D78" s="3" t="s">
        <v>23</v>
      </c>
      <c r="I78" s="3" t="s">
        <v>17</v>
      </c>
      <c r="J78" s="3" t="s">
        <v>47</v>
      </c>
    </row>
    <row r="79" spans="2:13" ht="18" customHeight="1" x14ac:dyDescent="0.25">
      <c r="B79" s="38"/>
      <c r="C79" s="38"/>
      <c r="D79" s="38"/>
      <c r="E79" s="38"/>
      <c r="F79" s="38"/>
      <c r="G79" s="38"/>
      <c r="H79" s="38"/>
      <c r="I79" s="38"/>
      <c r="J79" s="38"/>
      <c r="K79" s="45" t="s">
        <v>107</v>
      </c>
      <c r="L79" s="45" t="s">
        <v>107</v>
      </c>
      <c r="M79" s="45" t="s">
        <v>107</v>
      </c>
    </row>
    <row r="80" spans="2:13" ht="18" customHeight="1" x14ac:dyDescent="0.25">
      <c r="B80" s="38"/>
      <c r="C80" s="38"/>
      <c r="D80" s="38"/>
      <c r="E80" s="38"/>
      <c r="F80" s="38"/>
      <c r="G80" s="38"/>
      <c r="H80" s="38"/>
      <c r="I80" s="38"/>
      <c r="J80" s="38"/>
      <c r="K80" s="45" t="s">
        <v>107</v>
      </c>
      <c r="L80" s="45" t="s">
        <v>107</v>
      </c>
      <c r="M80" s="45" t="s">
        <v>107</v>
      </c>
    </row>
    <row r="81" spans="2:13" ht="18" customHeight="1" x14ac:dyDescent="0.25">
      <c r="B81" s="38"/>
      <c r="C81" s="38"/>
      <c r="D81" s="38"/>
      <c r="E81" s="38"/>
      <c r="F81" s="38"/>
      <c r="G81" s="38"/>
      <c r="H81" s="38"/>
      <c r="I81" s="38"/>
      <c r="J81" s="38"/>
      <c r="K81" s="45" t="s">
        <v>107</v>
      </c>
      <c r="L81" s="45" t="s">
        <v>107</v>
      </c>
      <c r="M81" s="45" t="s">
        <v>107</v>
      </c>
    </row>
    <row r="82" spans="2:13" ht="18" customHeight="1" x14ac:dyDescent="0.25">
      <c r="B82" s="38"/>
      <c r="C82" s="38"/>
      <c r="D82" s="38"/>
      <c r="E82" s="38"/>
      <c r="F82" s="38"/>
      <c r="G82" s="38"/>
      <c r="H82" s="38"/>
      <c r="I82" s="38"/>
      <c r="J82" s="38"/>
      <c r="K82" s="45" t="s">
        <v>107</v>
      </c>
      <c r="L82" s="45" t="s">
        <v>107</v>
      </c>
      <c r="M82" s="45" t="s">
        <v>107</v>
      </c>
    </row>
    <row r="83" spans="2:13" ht="18" customHeight="1" x14ac:dyDescent="0.25">
      <c r="B83" s="38"/>
      <c r="C83" s="38"/>
      <c r="D83" s="38"/>
      <c r="E83" s="38"/>
      <c r="F83" s="38"/>
      <c r="G83" s="38"/>
      <c r="H83" s="38"/>
      <c r="I83" s="38"/>
      <c r="J83" s="38"/>
      <c r="K83" s="45" t="s">
        <v>107</v>
      </c>
      <c r="L83" s="45" t="s">
        <v>107</v>
      </c>
      <c r="M83" s="45" t="s">
        <v>107</v>
      </c>
    </row>
    <row r="84" spans="2:13" ht="18" customHeight="1" x14ac:dyDescent="0.25">
      <c r="B84" s="38"/>
      <c r="C84" s="38"/>
      <c r="D84" s="38"/>
      <c r="E84" s="38"/>
      <c r="F84" s="38"/>
      <c r="G84" s="38"/>
      <c r="H84" s="38"/>
      <c r="I84" s="38"/>
      <c r="J84" s="38"/>
      <c r="K84" s="45" t="s">
        <v>107</v>
      </c>
      <c r="L84" s="45" t="s">
        <v>107</v>
      </c>
      <c r="M84" s="45" t="s">
        <v>107</v>
      </c>
    </row>
    <row r="85" spans="2:13" ht="18" customHeight="1" x14ac:dyDescent="0.25">
      <c r="B85" s="38"/>
      <c r="C85" s="38"/>
      <c r="D85" s="38"/>
      <c r="E85" s="38"/>
      <c r="F85" s="38"/>
      <c r="G85" s="38"/>
      <c r="H85" s="38"/>
      <c r="I85" s="38"/>
      <c r="J85" s="38"/>
      <c r="K85" s="45" t="s">
        <v>107</v>
      </c>
      <c r="L85" s="45" t="s">
        <v>107</v>
      </c>
      <c r="M85" s="45" t="s">
        <v>107</v>
      </c>
    </row>
    <row r="86" spans="2:13" ht="18" customHeight="1" x14ac:dyDescent="0.25">
      <c r="B86" s="38"/>
      <c r="C86" s="38"/>
      <c r="D86" s="38"/>
      <c r="E86" s="38"/>
      <c r="F86" s="38"/>
      <c r="G86" s="38"/>
      <c r="H86" s="38"/>
      <c r="I86" s="38"/>
      <c r="J86" s="38"/>
      <c r="K86" s="45" t="s">
        <v>107</v>
      </c>
      <c r="L86" s="45" t="s">
        <v>107</v>
      </c>
      <c r="M86" s="45" t="s">
        <v>107</v>
      </c>
    </row>
    <row r="87" spans="2:13" ht="9" customHeight="1" x14ac:dyDescent="0.25"/>
    <row r="88" spans="2:13" hidden="1" x14ac:dyDescent="0.25"/>
    <row r="89" spans="2:13" hidden="1" x14ac:dyDescent="0.25">
      <c r="B89" s="6" t="s">
        <v>15</v>
      </c>
      <c r="D89" s="3" t="s">
        <v>23</v>
      </c>
      <c r="I89" s="3" t="s">
        <v>17</v>
      </c>
      <c r="J89" s="3" t="s">
        <v>48</v>
      </c>
    </row>
    <row r="90" spans="2:13" ht="30" hidden="1" customHeight="1" x14ac:dyDescent="0.25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2:13" ht="30" hidden="1" customHeight="1" x14ac:dyDescent="0.2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2:13" ht="30" hidden="1" customHeight="1" x14ac:dyDescent="0.25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2:13" ht="30" hidden="1" customHeight="1" x14ac:dyDescent="0.25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2:13" ht="30" hidden="1" customHeight="1" x14ac:dyDescent="0.25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2:13" ht="30" hidden="1" customHeight="1" x14ac:dyDescent="0.25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2:13" ht="30" hidden="1" customHeight="1" x14ac:dyDescent="0.25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ht="30" hidden="1" customHeight="1" x14ac:dyDescent="0.25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3" ht="30" hidden="1" customHeight="1" x14ac:dyDescent="0.25"/>
    <row r="99" spans="1:13" hidden="1" x14ac:dyDescent="0.25">
      <c r="B99" s="6" t="s">
        <v>68</v>
      </c>
      <c r="D99" s="3" t="s">
        <v>23</v>
      </c>
      <c r="I99" s="3" t="s">
        <v>17</v>
      </c>
      <c r="J99" s="3" t="s">
        <v>48</v>
      </c>
    </row>
    <row r="100" spans="1:13" ht="30" hidden="1" customHeight="1" x14ac:dyDescent="0.25">
      <c r="B100" s="12"/>
      <c r="C100" s="12"/>
      <c r="D100" s="11"/>
      <c r="E100" s="11"/>
      <c r="F100" s="11"/>
      <c r="G100" s="11"/>
      <c r="H100" s="11"/>
      <c r="I100" s="11"/>
      <c r="J100" s="11"/>
      <c r="K100" s="13"/>
      <c r="L100" s="13"/>
      <c r="M100" s="13"/>
    </row>
    <row r="101" spans="1:13" ht="30" hidden="1" customHeight="1" x14ac:dyDescent="0.2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</row>
    <row r="102" spans="1:13" ht="30" hidden="1" customHeight="1" x14ac:dyDescent="0.2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</row>
    <row r="103" spans="1:13" ht="30" hidden="1" customHeight="1" x14ac:dyDescent="0.2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</row>
    <row r="104" spans="1:13" ht="30" hidden="1" customHeight="1" x14ac:dyDescent="0.2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</row>
    <row r="105" spans="1:13" ht="30" hidden="1" customHeight="1" x14ac:dyDescent="0.2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</row>
    <row r="106" spans="1:13" ht="30" hidden="1" customHeight="1" x14ac:dyDescent="0.2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</row>
    <row r="107" spans="1:13" ht="30" hidden="1" customHeight="1" x14ac:dyDescent="0.2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</row>
    <row r="108" spans="1:13" ht="30" hidden="1" customHeight="1" x14ac:dyDescent="0.25"/>
    <row r="109" spans="1:13" hidden="1" x14ac:dyDescent="0.25"/>
    <row r="110" spans="1:13" hidden="1" x14ac:dyDescent="0.25">
      <c r="B110" s="6" t="s">
        <v>50</v>
      </c>
      <c r="D110" s="3" t="s">
        <v>20</v>
      </c>
      <c r="H110" s="6" t="s">
        <v>17</v>
      </c>
      <c r="I110" s="3" t="s">
        <v>51</v>
      </c>
    </row>
    <row r="111" spans="1:13" s="4" customFormat="1" ht="60.75" hidden="1" customHeight="1" x14ac:dyDescent="0.25">
      <c r="A111" s="1"/>
      <c r="B111" s="12"/>
      <c r="C111" s="12"/>
      <c r="D111" s="12"/>
      <c r="E111" s="12"/>
      <c r="F111" s="43"/>
      <c r="G111" s="18" t="s">
        <v>81</v>
      </c>
      <c r="H111" s="18" t="s">
        <v>89</v>
      </c>
      <c r="I111" s="18" t="s">
        <v>89</v>
      </c>
      <c r="J111" s="46" t="s">
        <v>90</v>
      </c>
      <c r="K111" s="13"/>
      <c r="L111" s="13"/>
      <c r="M111" s="13"/>
    </row>
    <row r="112" spans="1:13" s="4" customFormat="1" ht="49.5" hidden="1" customHeight="1" x14ac:dyDescent="0.25">
      <c r="A112" s="1"/>
      <c r="B112" s="12"/>
      <c r="C112" s="12"/>
      <c r="D112" s="12"/>
      <c r="E112" s="12"/>
      <c r="F112" s="12"/>
      <c r="G112" s="12" t="s">
        <v>75</v>
      </c>
      <c r="H112" s="13"/>
      <c r="I112" s="13"/>
      <c r="J112" s="13"/>
      <c r="K112" s="13"/>
      <c r="L112" s="13"/>
      <c r="M112" s="13"/>
    </row>
    <row r="113" spans="1:13" s="4" customFormat="1" ht="30" hidden="1" customHeight="1" x14ac:dyDescent="0.25">
      <c r="A113" s="1"/>
      <c r="B113" s="12" t="s">
        <v>82</v>
      </c>
      <c r="C113" s="12"/>
      <c r="D113" s="12"/>
      <c r="E113" s="12"/>
      <c r="F113" s="12"/>
      <c r="G113" s="12"/>
      <c r="H113" s="13"/>
      <c r="I113" s="13"/>
      <c r="J113" s="13"/>
      <c r="K113" s="13"/>
      <c r="L113" s="13"/>
      <c r="M113" s="13"/>
    </row>
    <row r="114" spans="1:13" s="4" customFormat="1" ht="30" hidden="1" customHeight="1" x14ac:dyDescent="0.25">
      <c r="A114" s="1"/>
      <c r="B114" s="12" t="s">
        <v>76</v>
      </c>
      <c r="C114" s="12"/>
      <c r="D114" s="12"/>
      <c r="E114" s="12"/>
      <c r="F114" s="12"/>
      <c r="G114" s="12"/>
      <c r="H114" s="13"/>
      <c r="I114" s="13"/>
      <c r="J114" s="13"/>
      <c r="K114" s="13"/>
      <c r="L114" s="13"/>
      <c r="M114" s="13"/>
    </row>
    <row r="115" spans="1:13" s="4" customFormat="1" ht="30" hidden="1" customHeight="1" x14ac:dyDescent="0.25">
      <c r="A115" s="1"/>
      <c r="B115" s="12" t="s">
        <v>77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</row>
    <row r="116" spans="1:13" s="4" customFormat="1" ht="30" hidden="1" customHeight="1" x14ac:dyDescent="0.25">
      <c r="A116" s="1"/>
      <c r="B116" s="12" t="s">
        <v>78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</row>
    <row r="117" spans="1:13" s="4" customFormat="1" ht="30" hidden="1" customHeight="1" x14ac:dyDescent="0.25">
      <c r="A117" s="1"/>
      <c r="B117" s="12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</row>
    <row r="118" spans="1:13" s="4" customFormat="1" ht="30" hidden="1" customHeight="1" x14ac:dyDescent="0.25">
      <c r="A118" s="1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</row>
    <row r="119" spans="1:13" hidden="1" x14ac:dyDescent="0.25"/>
    <row r="120" spans="1:13" hidden="1" x14ac:dyDescent="0.25"/>
    <row r="121" spans="1:13" x14ac:dyDescent="0.25">
      <c r="J121" s="3" t="s">
        <v>93</v>
      </c>
    </row>
    <row r="122" spans="1:13" ht="12.75" customHeight="1" x14ac:dyDescent="0.25">
      <c r="B122" s="19"/>
      <c r="C122" s="20" t="s">
        <v>69</v>
      </c>
      <c r="D122" s="21"/>
      <c r="E122" s="22"/>
      <c r="F122" s="19"/>
      <c r="G122" s="20" t="s">
        <v>79</v>
      </c>
      <c r="H122" s="21"/>
      <c r="I122" s="22"/>
      <c r="J122" s="19"/>
      <c r="K122" s="20" t="s">
        <v>80</v>
      </c>
      <c r="L122" s="21"/>
      <c r="M122" s="22"/>
    </row>
    <row r="123" spans="1:13" ht="12.75" customHeight="1" x14ac:dyDescent="0.25">
      <c r="B123" s="16"/>
      <c r="C123" s="23">
        <v>20</v>
      </c>
      <c r="D123" s="17" t="s">
        <v>57</v>
      </c>
      <c r="E123" s="24" t="s">
        <v>55</v>
      </c>
      <c r="F123" s="16">
        <v>20</v>
      </c>
      <c r="G123" s="23">
        <v>25</v>
      </c>
      <c r="H123" s="17">
        <v>20</v>
      </c>
      <c r="I123" s="24" t="s">
        <v>83</v>
      </c>
      <c r="J123" s="16">
        <v>20</v>
      </c>
      <c r="K123" s="23">
        <v>20</v>
      </c>
      <c r="L123" s="17" t="s">
        <v>57</v>
      </c>
      <c r="M123" s="24" t="s">
        <v>55</v>
      </c>
    </row>
    <row r="124" spans="1:13" ht="12.75" customHeight="1" x14ac:dyDescent="0.25">
      <c r="B124" s="16"/>
      <c r="C124" s="23">
        <v>20</v>
      </c>
      <c r="D124" s="17" t="s">
        <v>62</v>
      </c>
      <c r="E124" s="24" t="s">
        <v>56</v>
      </c>
      <c r="F124" s="16"/>
      <c r="G124" s="23">
        <v>10</v>
      </c>
      <c r="H124" s="17" t="s">
        <v>62</v>
      </c>
      <c r="I124" s="24" t="s">
        <v>56</v>
      </c>
      <c r="J124" s="16"/>
      <c r="K124" s="23">
        <v>10</v>
      </c>
      <c r="L124" s="17" t="s">
        <v>62</v>
      </c>
      <c r="M124" s="24" t="s">
        <v>56</v>
      </c>
    </row>
    <row r="125" spans="1:13" ht="12.75" customHeight="1" x14ac:dyDescent="0.25">
      <c r="B125" s="16"/>
      <c r="C125" s="23">
        <f>C124*21</f>
        <v>420</v>
      </c>
      <c r="D125" s="17" t="s">
        <v>62</v>
      </c>
      <c r="E125" s="24" t="s">
        <v>73</v>
      </c>
      <c r="F125" s="16"/>
      <c r="G125" s="23">
        <f>G124*21</f>
        <v>210</v>
      </c>
      <c r="H125" s="17" t="s">
        <v>62</v>
      </c>
      <c r="I125" s="24" t="s">
        <v>73</v>
      </c>
      <c r="J125" s="16"/>
      <c r="K125" s="23">
        <f>K124*21</f>
        <v>210</v>
      </c>
      <c r="L125" s="17" t="s">
        <v>62</v>
      </c>
      <c r="M125" s="24" t="s">
        <v>73</v>
      </c>
    </row>
    <row r="126" spans="1:13" ht="12.75" customHeight="1" x14ac:dyDescent="0.25">
      <c r="B126" s="16"/>
      <c r="C126" s="23">
        <v>200</v>
      </c>
      <c r="D126" s="17" t="s">
        <v>66</v>
      </c>
      <c r="E126" s="24"/>
      <c r="F126" s="16"/>
      <c r="G126" s="23">
        <v>250</v>
      </c>
      <c r="H126" s="17" t="s">
        <v>66</v>
      </c>
      <c r="I126" s="24"/>
      <c r="J126" s="16"/>
      <c r="K126" s="23">
        <v>200</v>
      </c>
      <c r="L126" s="17" t="s">
        <v>66</v>
      </c>
      <c r="M126" s="24"/>
    </row>
    <row r="127" spans="1:13" ht="12.75" customHeight="1" x14ac:dyDescent="0.25">
      <c r="B127" s="16" t="s">
        <v>58</v>
      </c>
      <c r="C127" s="9">
        <v>4.2</v>
      </c>
      <c r="D127" s="17" t="s">
        <v>59</v>
      </c>
      <c r="E127" s="24"/>
      <c r="F127" s="9">
        <v>2.65</v>
      </c>
      <c r="G127" s="9">
        <v>2.1</v>
      </c>
      <c r="H127" s="9">
        <v>2.65</v>
      </c>
      <c r="I127" s="24"/>
      <c r="J127" s="9">
        <v>2.1</v>
      </c>
      <c r="K127" s="9">
        <v>2.1</v>
      </c>
      <c r="L127" s="17"/>
      <c r="M127" s="24"/>
    </row>
    <row r="128" spans="1:13" ht="12.75" customHeight="1" x14ac:dyDescent="0.25">
      <c r="B128" s="16" t="s">
        <v>60</v>
      </c>
      <c r="C128" s="9">
        <f>C126-C127</f>
        <v>195.8</v>
      </c>
      <c r="D128" s="17" t="s">
        <v>61</v>
      </c>
      <c r="E128" s="24"/>
      <c r="F128" s="16" t="s">
        <v>60</v>
      </c>
      <c r="G128" s="9">
        <f>G126-G127-F127-H127</f>
        <v>242.6</v>
      </c>
      <c r="H128" s="17" t="s">
        <v>61</v>
      </c>
      <c r="I128" s="24"/>
      <c r="J128" s="16"/>
      <c r="K128" s="9">
        <f>K126-K127-J127</f>
        <v>195.8</v>
      </c>
      <c r="L128" s="17" t="s">
        <v>61</v>
      </c>
      <c r="M128" s="24"/>
    </row>
    <row r="129" spans="1:18" ht="12.75" customHeight="1" x14ac:dyDescent="0.25">
      <c r="B129" s="39"/>
      <c r="C129" s="40"/>
      <c r="D129" s="25"/>
      <c r="E129" s="10"/>
      <c r="F129" s="33"/>
      <c r="G129" s="34"/>
      <c r="H129" s="34"/>
      <c r="I129" s="35"/>
      <c r="J129" s="33"/>
      <c r="K129" s="34"/>
      <c r="L129" s="34"/>
      <c r="M129" s="35"/>
    </row>
    <row r="130" spans="1:18" s="4" customFormat="1" ht="12.75" customHeight="1" x14ac:dyDescent="0.25">
      <c r="A130" s="3"/>
      <c r="B130" s="19"/>
      <c r="C130" s="20" t="s">
        <v>67</v>
      </c>
      <c r="D130" s="21"/>
      <c r="E130" s="22"/>
      <c r="F130" s="36"/>
      <c r="G130" s="32" t="s">
        <v>72</v>
      </c>
      <c r="H130" s="21"/>
      <c r="I130" s="22"/>
      <c r="J130" s="19"/>
      <c r="K130" s="20" t="s">
        <v>63</v>
      </c>
      <c r="L130" s="21"/>
      <c r="M130" s="22"/>
    </row>
    <row r="131" spans="1:18" s="4" customFormat="1" ht="12.75" customHeight="1" x14ac:dyDescent="0.25">
      <c r="A131" s="1"/>
      <c r="B131" s="16"/>
      <c r="C131" s="23">
        <v>25</v>
      </c>
      <c r="D131" s="17" t="s">
        <v>57</v>
      </c>
      <c r="E131" s="24" t="s">
        <v>55</v>
      </c>
      <c r="F131" s="37"/>
      <c r="G131" s="23">
        <v>20</v>
      </c>
      <c r="H131" s="17" t="s">
        <v>57</v>
      </c>
      <c r="I131" s="24" t="s">
        <v>94</v>
      </c>
      <c r="J131" s="16"/>
      <c r="K131" s="23">
        <v>100</v>
      </c>
      <c r="L131" s="17" t="s">
        <v>57</v>
      </c>
      <c r="M131" s="24" t="s">
        <v>55</v>
      </c>
    </row>
    <row r="132" spans="1:18" s="4" customFormat="1" ht="12.75" customHeight="1" x14ac:dyDescent="0.25">
      <c r="A132" s="1"/>
      <c r="B132" s="16"/>
      <c r="C132" s="23">
        <v>20</v>
      </c>
      <c r="D132" s="17" t="s">
        <v>62</v>
      </c>
      <c r="E132" s="24" t="s">
        <v>56</v>
      </c>
      <c r="F132" s="37"/>
      <c r="G132" s="23">
        <v>20</v>
      </c>
      <c r="H132" s="17" t="s">
        <v>62</v>
      </c>
      <c r="I132" s="24" t="s">
        <v>56</v>
      </c>
      <c r="J132" s="16"/>
      <c r="K132" s="23">
        <v>10</v>
      </c>
      <c r="L132" s="17" t="s">
        <v>62</v>
      </c>
      <c r="M132" s="24" t="s">
        <v>56</v>
      </c>
    </row>
    <row r="133" spans="1:18" s="4" customFormat="1" ht="12.75" customHeight="1" x14ac:dyDescent="0.25">
      <c r="A133" s="1"/>
      <c r="B133" s="16"/>
      <c r="C133" s="23">
        <f>C132*21</f>
        <v>420</v>
      </c>
      <c r="D133" s="17" t="s">
        <v>62</v>
      </c>
      <c r="E133" s="24" t="s">
        <v>73</v>
      </c>
      <c r="F133" s="37"/>
      <c r="G133" s="23">
        <f>G132*21</f>
        <v>420</v>
      </c>
      <c r="H133" s="17" t="s">
        <v>62</v>
      </c>
      <c r="I133" s="24" t="s">
        <v>73</v>
      </c>
      <c r="J133" s="16"/>
      <c r="K133" s="23">
        <f>K132*21</f>
        <v>210</v>
      </c>
      <c r="L133" s="17" t="s">
        <v>62</v>
      </c>
      <c r="M133" s="24" t="s">
        <v>73</v>
      </c>
    </row>
    <row r="134" spans="1:18" s="4" customFormat="1" ht="12.75" customHeight="1" x14ac:dyDescent="0.25">
      <c r="A134" s="1"/>
      <c r="B134" s="16"/>
      <c r="C134" s="23">
        <v>200</v>
      </c>
      <c r="D134" s="17" t="s">
        <v>66</v>
      </c>
      <c r="E134" s="24"/>
      <c r="F134" s="37"/>
      <c r="G134" s="23">
        <v>200</v>
      </c>
      <c r="H134" s="17" t="s">
        <v>66</v>
      </c>
      <c r="I134" s="24"/>
      <c r="J134" s="16"/>
      <c r="K134" s="23">
        <v>1000</v>
      </c>
      <c r="L134" s="17" t="s">
        <v>66</v>
      </c>
      <c r="M134" s="24"/>
    </row>
    <row r="135" spans="1:18" s="4" customFormat="1" ht="12.75" customHeight="1" x14ac:dyDescent="0.25">
      <c r="A135" s="1"/>
      <c r="B135" s="16" t="s">
        <v>58</v>
      </c>
      <c r="C135" s="9">
        <v>3.36</v>
      </c>
      <c r="D135" s="17" t="s">
        <v>59</v>
      </c>
      <c r="E135" s="24"/>
      <c r="F135" s="37"/>
      <c r="G135" s="9">
        <v>4.2</v>
      </c>
      <c r="H135" s="17" t="s">
        <v>59</v>
      </c>
      <c r="I135" s="24"/>
      <c r="J135" s="16" t="s">
        <v>58</v>
      </c>
      <c r="K135" s="9">
        <v>2.1</v>
      </c>
      <c r="L135" s="17" t="s">
        <v>59</v>
      </c>
      <c r="M135" s="24"/>
    </row>
    <row r="136" spans="1:18" ht="18" customHeight="1" x14ac:dyDescent="0.25">
      <c r="B136" s="16" t="s">
        <v>60</v>
      </c>
      <c r="C136" s="9">
        <f>C134-C135</f>
        <v>196.64</v>
      </c>
      <c r="D136" s="17" t="s">
        <v>61</v>
      </c>
      <c r="E136" s="24"/>
      <c r="F136" s="37"/>
      <c r="G136" s="9">
        <f>G134-(F135+G135)</f>
        <v>195.8</v>
      </c>
      <c r="H136" s="17" t="s">
        <v>61</v>
      </c>
      <c r="I136" s="24"/>
      <c r="J136" s="16" t="s">
        <v>60</v>
      </c>
      <c r="K136" s="9">
        <f>K134-K135</f>
        <v>997.9</v>
      </c>
      <c r="L136" s="17" t="s">
        <v>61</v>
      </c>
      <c r="M136" s="24"/>
    </row>
    <row r="137" spans="1:18" x14ac:dyDescent="0.25">
      <c r="B137" s="39"/>
      <c r="C137" s="25"/>
      <c r="D137" s="25"/>
      <c r="E137" s="10"/>
      <c r="F137" s="33"/>
      <c r="G137" s="34"/>
      <c r="H137" s="34"/>
      <c r="I137" s="35"/>
      <c r="J137" s="33"/>
      <c r="K137" s="34" t="s">
        <v>84</v>
      </c>
      <c r="L137" s="34"/>
      <c r="M137" s="35"/>
    </row>
    <row r="138" spans="1:18" ht="15.75" x14ac:dyDescent="0.25">
      <c r="B138" s="19"/>
      <c r="C138" s="20" t="s">
        <v>98</v>
      </c>
      <c r="D138" s="21"/>
      <c r="E138" s="22"/>
      <c r="J138" s="48"/>
      <c r="K138" s="49" t="s">
        <v>95</v>
      </c>
      <c r="L138"/>
      <c r="M138" s="50"/>
      <c r="R138" s="3">
        <v>150</v>
      </c>
    </row>
    <row r="139" spans="1:18" ht="12.75" customHeight="1" x14ac:dyDescent="0.25">
      <c r="B139" s="16"/>
      <c r="C139" s="23">
        <v>5</v>
      </c>
      <c r="D139" t="s">
        <v>97</v>
      </c>
      <c r="E139" s="24" t="s">
        <v>55</v>
      </c>
      <c r="J139" s="16"/>
      <c r="K139" s="23">
        <v>2</v>
      </c>
      <c r="L139" s="17" t="s">
        <v>96</v>
      </c>
      <c r="M139" s="24" t="s">
        <v>55</v>
      </c>
    </row>
    <row r="140" spans="1:18" ht="12.75" customHeight="1" x14ac:dyDescent="0.25">
      <c r="B140" s="16"/>
      <c r="C140" s="23">
        <v>20</v>
      </c>
      <c r="D140" s="17" t="s">
        <v>57</v>
      </c>
      <c r="E140" s="24" t="s">
        <v>56</v>
      </c>
      <c r="J140" s="16"/>
      <c r="K140" s="23">
        <v>10</v>
      </c>
      <c r="L140" s="17" t="s">
        <v>54</v>
      </c>
      <c r="M140" s="24" t="s">
        <v>56</v>
      </c>
    </row>
    <row r="141" spans="1:18" ht="12.75" customHeight="1" x14ac:dyDescent="0.25">
      <c r="B141" s="16"/>
      <c r="C141" s="23">
        <f>C140*21</f>
        <v>420</v>
      </c>
      <c r="D141" s="17" t="s">
        <v>57</v>
      </c>
      <c r="E141" s="24" t="s">
        <v>73</v>
      </c>
      <c r="J141" s="16"/>
      <c r="K141" s="23">
        <f>K140*22</f>
        <v>220</v>
      </c>
      <c r="L141" s="17" t="s">
        <v>54</v>
      </c>
      <c r="M141" s="24" t="s">
        <v>74</v>
      </c>
    </row>
    <row r="142" spans="1:18" ht="12.75" customHeight="1" x14ac:dyDescent="0.25">
      <c r="B142" s="16"/>
      <c r="C142" s="23">
        <v>200</v>
      </c>
      <c r="D142" s="17" t="s">
        <v>66</v>
      </c>
      <c r="E142" s="24"/>
      <c r="J142" s="16"/>
      <c r="K142" s="23">
        <v>300</v>
      </c>
      <c r="L142" s="17" t="s">
        <v>66</v>
      </c>
      <c r="M142" s="24"/>
    </row>
    <row r="143" spans="1:18" ht="12.75" customHeight="1" x14ac:dyDescent="0.25">
      <c r="B143" s="16" t="s">
        <v>58</v>
      </c>
      <c r="C143" s="9">
        <v>16.8</v>
      </c>
      <c r="D143" s="17" t="s">
        <v>59</v>
      </c>
      <c r="E143" s="24"/>
      <c r="J143" s="16" t="s">
        <v>58</v>
      </c>
      <c r="K143" s="9">
        <v>33</v>
      </c>
      <c r="L143" s="17" t="s">
        <v>59</v>
      </c>
      <c r="M143" s="24"/>
    </row>
    <row r="144" spans="1:18" ht="12.75" customHeight="1" x14ac:dyDescent="0.25">
      <c r="B144" s="16" t="s">
        <v>60</v>
      </c>
      <c r="C144" s="9">
        <f>C142-C143</f>
        <v>183.2</v>
      </c>
      <c r="D144" s="17" t="s">
        <v>61</v>
      </c>
      <c r="E144" s="24"/>
      <c r="J144" s="16" t="s">
        <v>60</v>
      </c>
      <c r="K144" s="9">
        <f>K142-K143</f>
        <v>267</v>
      </c>
      <c r="L144" s="17" t="s">
        <v>61</v>
      </c>
      <c r="M144" s="24"/>
    </row>
    <row r="145" spans="1:13" ht="12.75" customHeight="1" x14ac:dyDescent="0.25">
      <c r="B145" s="33"/>
      <c r="C145" s="34"/>
      <c r="D145" s="34"/>
      <c r="E145" s="35"/>
      <c r="J145" s="33"/>
      <c r="K145" s="34"/>
      <c r="L145" s="34"/>
      <c r="M145" s="35"/>
    </row>
    <row r="146" spans="1:13" ht="12.75" customHeight="1" x14ac:dyDescent="0.25"/>
    <row r="147" spans="1:13" ht="12.75" customHeight="1" x14ac:dyDescent="0.25"/>
    <row r="148" spans="1:13" ht="12.75" customHeight="1" x14ac:dyDescent="0.25"/>
    <row r="149" spans="1:13" ht="12.75" customHeight="1" x14ac:dyDescent="0.25"/>
    <row r="150" spans="1:13" ht="12.75" customHeight="1" x14ac:dyDescent="0.25"/>
    <row r="151" spans="1:13" ht="12.75" customHeight="1" x14ac:dyDescent="0.25"/>
    <row r="152" spans="1:13" ht="12.75" customHeight="1" x14ac:dyDescent="0.25"/>
    <row r="153" spans="1:13" ht="12.75" customHeight="1" x14ac:dyDescent="0.25"/>
    <row r="154" spans="1:13" ht="12.75" customHeight="1" x14ac:dyDescent="0.25"/>
    <row r="155" spans="1:13" ht="12.75" customHeight="1" x14ac:dyDescent="0.25">
      <c r="A155" s="3"/>
    </row>
    <row r="156" spans="1:13" ht="12.75" customHeight="1" x14ac:dyDescent="0.25">
      <c r="A156" s="3"/>
    </row>
    <row r="157" spans="1:13" ht="12.75" customHeight="1" x14ac:dyDescent="0.25">
      <c r="A157" s="3"/>
    </row>
    <row r="158" spans="1:13" ht="12.75" customHeight="1" x14ac:dyDescent="0.25">
      <c r="A158" s="3"/>
    </row>
    <row r="159" spans="1:13" ht="12.75" customHeight="1" x14ac:dyDescent="0.25">
      <c r="A159" s="3"/>
    </row>
    <row r="160" spans="1:13" ht="12.75" customHeight="1" x14ac:dyDescent="0.25">
      <c r="A160" s="3"/>
    </row>
    <row r="161" spans="1:1" ht="12.75" customHeight="1" x14ac:dyDescent="0.25">
      <c r="A161" s="3"/>
    </row>
    <row r="162" spans="1:1" ht="12.75" customHeight="1" x14ac:dyDescent="0.25">
      <c r="A162" s="3"/>
    </row>
    <row r="163" spans="1:1" ht="12.75" customHeight="1" x14ac:dyDescent="0.25">
      <c r="A163" s="3"/>
    </row>
    <row r="164" spans="1:1" ht="12.75" customHeight="1" x14ac:dyDescent="0.25"/>
    <row r="165" spans="1:1" ht="12.75" customHeight="1" x14ac:dyDescent="0.25"/>
    <row r="166" spans="1:1" ht="12.75" customHeight="1" x14ac:dyDescent="0.25"/>
    <row r="167" spans="1:1" ht="12.75" customHeight="1" x14ac:dyDescent="0.25"/>
    <row r="168" spans="1:1" ht="12.75" customHeight="1" x14ac:dyDescent="0.25"/>
    <row r="169" spans="1:1" ht="12.75" customHeight="1" x14ac:dyDescent="0.25"/>
    <row r="170" spans="1:1" ht="12.75" customHeight="1" x14ac:dyDescent="0.25"/>
  </sheetData>
  <sheetProtection formatCells="0" selectLockedCells="1"/>
  <phoneticPr fontId="8" type="noConversion"/>
  <hyperlinks>
    <hyperlink ref="B6" r:id="rId1" display="\\albecklab.mcb.ucdavis.edu\data\Processed Data\SPREADs\2023-09-06 HBE1 EKAREN4 Cyto INS HC 2DG" xr:uid="{CD01D530-B604-4C3B-BD10-F95359DD86BE}"/>
    <hyperlink ref="B7" r:id="rId2" xr:uid="{8887278B-DAD0-484E-BF5D-C8DC44F7666E}"/>
  </hyperlinks>
  <pageMargins left="0.25" right="0.25" top="0.75" bottom="0.75" header="0.3" footer="0.3"/>
  <pageSetup scale="23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MCB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Taryn Gillies</dc:creator>
  <cp:lastModifiedBy>Nick Decuzzi</cp:lastModifiedBy>
  <cp:lastPrinted>2023-09-06T16:29:30Z</cp:lastPrinted>
  <dcterms:created xsi:type="dcterms:W3CDTF">2016-03-02T19:35:01Z</dcterms:created>
  <dcterms:modified xsi:type="dcterms:W3CDTF">2023-09-11T18:29:36Z</dcterms:modified>
</cp:coreProperties>
</file>