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\\albecklab.mcb.ucdavis.edu\Data\Databases\ImagingExperimentSheets\Nick\"/>
    </mc:Choice>
  </mc:AlternateContent>
  <xr:revisionPtr revIDLastSave="0" documentId="13_ncr:1_{E0849F2C-7E2B-4739-A904-FE90EEF3F211}" xr6:coauthVersionLast="47" xr6:coauthVersionMax="47" xr10:uidLastSave="{00000000-0000-0000-0000-000000000000}"/>
  <workbookProtection lockStructure="1"/>
  <bookViews>
    <workbookView minimized="1" xWindow="3360" yWindow="660" windowWidth="19185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C136" i="1" l="1"/>
  <c r="C172" i="1"/>
  <c r="G145" i="1"/>
  <c r="G146" i="1" s="1"/>
  <c r="C143" i="1"/>
  <c r="G143" i="1"/>
  <c r="C146" i="1"/>
  <c r="G151" i="1"/>
  <c r="G154" i="1"/>
  <c r="C159" i="1"/>
  <c r="G159" i="1"/>
  <c r="C162" i="1"/>
  <c r="G162" i="1"/>
  <c r="C169" i="1"/>
  <c r="M29" i="1"/>
  <c r="M28" i="1" s="1"/>
  <c r="M27" i="1" s="1"/>
  <c r="M26" i="1" s="1"/>
  <c r="M25" i="1" s="1"/>
  <c r="C30" i="1"/>
  <c r="C29" i="1" s="1"/>
  <c r="C28" i="1" s="1"/>
  <c r="C27" i="1" s="1"/>
  <c r="C26" i="1" s="1"/>
  <c r="C25" i="1" s="1"/>
  <c r="D25" i="1" s="1"/>
  <c r="D26" i="1" s="1"/>
  <c r="D27" i="1" s="1"/>
  <c r="D28" i="1" s="1"/>
  <c r="D29" i="1" s="1"/>
  <c r="D30" i="1" s="1"/>
  <c r="D31" i="1" s="1"/>
  <c r="E31" i="1" s="1"/>
  <c r="E30" i="1" s="1"/>
  <c r="E29" i="1" s="1"/>
  <c r="E28" i="1" s="1"/>
  <c r="E27" i="1" s="1"/>
  <c r="E26" i="1" s="1"/>
  <c r="E25" i="1" s="1"/>
  <c r="F25" i="1" s="1"/>
  <c r="F26" i="1" s="1"/>
  <c r="F27" i="1" s="1"/>
  <c r="F28" i="1" s="1"/>
  <c r="F29" i="1" s="1"/>
  <c r="F30" i="1" s="1"/>
  <c r="F31" i="1" s="1"/>
  <c r="G31" i="1" s="1"/>
  <c r="G30" i="1" s="1"/>
  <c r="G29" i="1" s="1"/>
  <c r="G28" i="1" s="1"/>
  <c r="G27" i="1" s="1"/>
  <c r="G26" i="1" s="1"/>
  <c r="G25" i="1" s="1"/>
  <c r="H25" i="1" s="1"/>
  <c r="H26" i="1" s="1"/>
  <c r="H27" i="1" s="1"/>
  <c r="H28" i="1" s="1"/>
  <c r="H29" i="1" s="1"/>
  <c r="H30" i="1" s="1"/>
  <c r="H31" i="1" s="1"/>
  <c r="I31" i="1" s="1"/>
  <c r="I30" i="1" s="1"/>
  <c r="I29" i="1" s="1"/>
  <c r="I28" i="1" s="1"/>
  <c r="I27" i="1" s="1"/>
  <c r="I26" i="1" s="1"/>
  <c r="I25" i="1" s="1"/>
  <c r="J25" i="1" s="1"/>
  <c r="J26" i="1" s="1"/>
  <c r="J27" i="1" s="1"/>
  <c r="J28" i="1" s="1"/>
  <c r="J29" i="1" s="1"/>
  <c r="J30" i="1" s="1"/>
  <c r="J31" i="1" s="1"/>
  <c r="K31" i="1" s="1"/>
  <c r="K30" i="1" s="1"/>
  <c r="K29" i="1" s="1"/>
  <c r="K28" i="1" s="1"/>
  <c r="K27" i="1" s="1"/>
  <c r="K26" i="1" s="1"/>
  <c r="K25" i="1" s="1"/>
  <c r="O125" i="1"/>
  <c r="K125" i="1"/>
  <c r="G125" i="1"/>
  <c r="C125" i="1"/>
  <c r="L25" i="1" l="1"/>
  <c r="L26" i="1" s="1"/>
  <c r="L27" i="1" s="1"/>
  <c r="L28" i="1" s="1"/>
  <c r="L29" i="1" s="1"/>
  <c r="L30" i="1" s="1"/>
  <c r="L31" i="1" s="1"/>
  <c r="O128" i="1" l="1"/>
  <c r="K128" i="1"/>
  <c r="G128" i="1"/>
  <c r="C128" i="1"/>
  <c r="K24" i="1" l="1"/>
  <c r="J24" i="1" s="1"/>
  <c r="I24" i="1" s="1"/>
  <c r="H24" i="1" s="1"/>
  <c r="G24" i="1" s="1"/>
  <c r="F24" i="1" s="1"/>
  <c r="E24" i="1" s="1"/>
  <c r="D24" i="1" s="1"/>
  <c r="C24" i="1" s="1"/>
</calcChain>
</file>

<file path=xl/sharedStrings.xml><?xml version="1.0" encoding="utf-8"?>
<sst xmlns="http://schemas.openxmlformats.org/spreadsheetml/2006/main" count="592" uniqueCount="122">
  <si>
    <t>XY</t>
  </si>
  <si>
    <t>Cell type</t>
  </si>
  <si>
    <t>Genotype</t>
  </si>
  <si>
    <t xml:space="preserve">Movie Name: </t>
  </si>
  <si>
    <t xml:space="preserve">Directory: </t>
  </si>
  <si>
    <t xml:space="preserve">Plate Type: </t>
  </si>
  <si>
    <t xml:space="preserve">Cell density: </t>
  </si>
  <si>
    <t xml:space="preserve">Sampling time: </t>
  </si>
  <si>
    <t xml:space="preserve">Total movie length: </t>
  </si>
  <si>
    <t xml:space="preserve">Experimentalist: </t>
  </si>
  <si>
    <t xml:space="preserve">Notes: </t>
  </si>
  <si>
    <t xml:space="preserve">Plate layout maps: </t>
  </si>
  <si>
    <t>Pre-Treatment</t>
  </si>
  <si>
    <t>Treatment 1</t>
  </si>
  <si>
    <t>Treatment 2</t>
  </si>
  <si>
    <t>Treatment 3</t>
  </si>
  <si>
    <t>Albeck lab imaging experiment datasheet</t>
  </si>
  <si>
    <t>Example:</t>
  </si>
  <si>
    <t>1; 2; 3</t>
  </si>
  <si>
    <t>ERKTR-mCherry; Fra1-mVenus; NCd2</t>
  </si>
  <si>
    <t>as Name(char);</t>
  </si>
  <si>
    <t>as XYvalue(num);</t>
  </si>
  <si>
    <t>as Name(char) @Density(num) Units(chonly);</t>
  </si>
  <si>
    <t>as Conc.(num) Units(chonly) Name(char) @Time(num) Unit(chonly);</t>
  </si>
  <si>
    <t>GM-GFS @-2d; 15nM PD @-1h</t>
  </si>
  <si>
    <t>MCF-10A 5e @3000cells/well; CHO @1000cells/well</t>
  </si>
  <si>
    <t xml:space="preserve">Timing: </t>
  </si>
  <si>
    <t xml:space="preserve">Spaces: </t>
  </si>
  <si>
    <t xml:space="preserve">Formats: </t>
  </si>
  <si>
    <t>Ensure that all fields are filled out for proper data access and processing.</t>
  </si>
  <si>
    <t xml:space="preserve">Processed Data Dir.: </t>
  </si>
  <si>
    <t>Delay between images. e.g. 6m or 90s</t>
  </si>
  <si>
    <t>Procedure name. e.g. collagen spot or lysine coat</t>
  </si>
  <si>
    <t>Include if all cells/wells plated at the same density. e.g. 3000cells/well</t>
  </si>
  <si>
    <t>Size and material. e.g. 24 well glass</t>
  </si>
  <si>
    <t>Base name of processed data not including '_xy' appendices</t>
  </si>
  <si>
    <t>Indicated above each platemap.  (num) = numeric only; (char) = any characters - do not start with a number; (chonly) = characters only - no numbers</t>
  </si>
  <si>
    <t>Do not include spaces within a Unit (ng/ml not ng / ml) and always include spaces after units (ng/ml EGF not ng/mlEGF)</t>
  </si>
  <si>
    <t>Any notes.  Especially include notes on observed/anticipated problems.</t>
  </si>
  <si>
    <t>Name of the original movie file</t>
  </si>
  <si>
    <t>Directory to processed data.  Use complete network paths.</t>
  </si>
  <si>
    <t>Directory to the original movie.  Use complete network paths not local drive mapping</t>
  </si>
  <si>
    <t>Include units.  d/m/h/s for real time or tp for time points.</t>
  </si>
  <si>
    <t>Name of the lab member responsible</t>
  </si>
  <si>
    <t xml:space="preserve">Plating conditions: </t>
  </si>
  <si>
    <t>Separate multiple entried per field by semicolon (;).  Include units for all values (ng/ml; nM; ... time units are d; h; m; s; or tp for time points).</t>
  </si>
  <si>
    <t>20ng/ml EGF @30tp</t>
  </si>
  <si>
    <t>15nM PD @51tp; 2.5 nM SCH @51tp</t>
  </si>
  <si>
    <t>GM-GFS @103tp</t>
  </si>
  <si>
    <t xml:space="preserve">Processed Data Name: </t>
  </si>
  <si>
    <t>Notes</t>
  </si>
  <si>
    <t>passage 8</t>
  </si>
  <si>
    <t>Collagen</t>
  </si>
  <si>
    <t>Nick</t>
  </si>
  <si>
    <t>mM</t>
  </si>
  <si>
    <t>Stock</t>
  </si>
  <si>
    <t>max conc</t>
  </si>
  <si>
    <t>ug/mL</t>
  </si>
  <si>
    <t>add</t>
  </si>
  <si>
    <t>uL</t>
  </si>
  <si>
    <t>to</t>
  </si>
  <si>
    <t>uL media</t>
  </si>
  <si>
    <t>ng/mL</t>
  </si>
  <si>
    <t>rounded uL needed</t>
  </si>
  <si>
    <t>EGF</t>
  </si>
  <si>
    <t>green = has cells</t>
  </si>
  <si>
    <t>gray = background</t>
  </si>
  <si>
    <t>green wells = cells</t>
  </si>
  <si>
    <t>dark grey wells = coll treated but no cells</t>
  </si>
  <si>
    <t>uL needed</t>
  </si>
  <si>
    <t>IL6</t>
  </si>
  <si>
    <t>Treatment 4</t>
  </si>
  <si>
    <t>uM</t>
  </si>
  <si>
    <t>PD</t>
  </si>
  <si>
    <t>nM</t>
  </si>
  <si>
    <t>IL1b</t>
  </si>
  <si>
    <t>mg/mL</t>
  </si>
  <si>
    <t>add 10uL treatment per well</t>
  </si>
  <si>
    <t>gefitinib Calc:</t>
  </si>
  <si>
    <t>Tocilizumab</t>
  </si>
  <si>
    <t>6m</t>
  </si>
  <si>
    <t>EKAR-EN4</t>
  </si>
  <si>
    <t>ERKi</t>
  </si>
  <si>
    <t xml:space="preserve">Dilution: </t>
  </si>
  <si>
    <t>2uL of above into 198 uL blank media</t>
  </si>
  <si>
    <t>Poly IC Calc:</t>
  </si>
  <si>
    <t xml:space="preserve"> INF-y</t>
  </si>
  <si>
    <t>TNFa</t>
  </si>
  <si>
    <t>Vehicle</t>
  </si>
  <si>
    <t>34hrs</t>
  </si>
  <si>
    <t>drugs spike 2: 4pm</t>
  </si>
  <si>
    <t>make 21x conc</t>
  </si>
  <si>
    <t>make 22x conc</t>
  </si>
  <si>
    <t>media changed: 8:45am</t>
  </si>
  <si>
    <t>Brefeldin A Calc:</t>
  </si>
  <si>
    <t>17mM Glucose, 0.5mM pyr, 2.5mM L-glut, 10ng/mL CT, HC, 5ug/mL INS, and 5ug/mL TF @-6hrs</t>
  </si>
  <si>
    <t>1000x</t>
  </si>
  <si>
    <t>21x</t>
  </si>
  <si>
    <t>1x</t>
  </si>
  <si>
    <t>movie started: 11:45am</t>
  </si>
  <si>
    <t>drugs spike 1: 1:55pm</t>
  </si>
  <si>
    <t>CFP: 15% power. Line 2. 440nm. 75ms exposure</t>
  </si>
  <si>
    <t xml:space="preserve">YFP: 30% power, line 4, 508nm, 150ms exposure </t>
  </si>
  <si>
    <t>16HBE14 @30000 cells/well</t>
  </si>
  <si>
    <t>30000 cells in full well @-7days</t>
  </si>
  <si>
    <t>downstairs scope, cells in 300uL Imaging media, xy94 is background,</t>
  </si>
  <si>
    <t>Pre-treatment timing in real units (d/h/m) with 0 being the imaging start (e.g. @-2d).  Treatment timing in 'time point' per the movie (e.g. @12tp). Always include the @ symbol.</t>
  </si>
  <si>
    <t>vehicle @12tp</t>
  </si>
  <si>
    <t>1uM Gefitinib @12tp</t>
  </si>
  <si>
    <t>500nM PD @12tp</t>
  </si>
  <si>
    <t>10ug/mL Tocilizumab @12tp</t>
  </si>
  <si>
    <t>500nM ERKi @12tp</t>
  </si>
  <si>
    <t>20ng/mL TNFa @31tp</t>
  </si>
  <si>
    <t>vehicle @31tp</t>
  </si>
  <si>
    <t>20ng/mL IL1b @31tp</t>
  </si>
  <si>
    <t>20ng/mL IFNy @31tp</t>
  </si>
  <si>
    <t>20ng/mL PolyIC @31tp</t>
  </si>
  <si>
    <t>20ng/mL IL6 @31tp</t>
  </si>
  <si>
    <t>10ng/mL EGF @31tp</t>
  </si>
  <si>
    <t>0.1ng/mL EGF @31tp</t>
  </si>
  <si>
    <t>1mM BrefeldinA @12tp</t>
  </si>
  <si>
    <t>Its actually 1X Brefeldin A, but the platereader freaks out with 1X being the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</si>
</sst>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u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60">
    <xf numFmtId="0" fontId="0" fillId="0" borderId="0" xfId="0"/>
    <xf numFmtId="0" fontId="3" fillId="0" borderId="0" xfId="0" applyFont="1" applyAlignment="1">
      <alignment horizontal="right"/>
    </xf>
    <xf numFmtId="0" fontId="3" fillId="2" borderId="1" xfId="0" applyFont="1" applyFill="1" applyBorder="1" applyProtection="1"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1" applyFill="1" applyBorder="1" applyProtection="1"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3" fillId="9" borderId="0" xfId="0" applyFont="1" applyFill="1"/>
    <xf numFmtId="0" fontId="3" fillId="10" borderId="0" xfId="0" applyFont="1" applyFill="1"/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1" fillId="11" borderId="10" xfId="0" applyFont="1" applyFill="1" applyBorder="1" applyAlignment="1" applyProtection="1">
      <alignment horizontal="center" vertical="center" wrapText="1"/>
      <protection locked="0"/>
    </xf>
    <xf numFmtId="0" fontId="1" fillId="12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0" fontId="1" fillId="7" borderId="10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14" borderId="10" xfId="0" applyFont="1" applyFill="1" applyBorder="1" applyAlignment="1" applyProtection="1">
      <alignment horizontal="center" vertical="center" wrapText="1"/>
      <protection locked="0"/>
    </xf>
    <xf numFmtId="0" fontId="1" fillId="15" borderId="10" xfId="0" applyFont="1" applyFill="1" applyBorder="1" applyAlignment="1" applyProtection="1">
      <alignment horizontal="center" vertical="center" wrapText="1"/>
      <protection locked="0"/>
    </xf>
    <xf numFmtId="0" fontId="1" fillId="16" borderId="10" xfId="0" applyFont="1" applyFill="1" applyBorder="1" applyAlignment="1" applyProtection="1">
      <alignment horizontal="center" vertical="center" wrapText="1"/>
      <protection locked="0"/>
    </xf>
    <xf numFmtId="0" fontId="1" fillId="17" borderId="10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18" borderId="10" xfId="0" applyFont="1" applyFill="1" applyBorder="1" applyAlignment="1" applyProtection="1">
      <alignment horizontal="center" vertical="center" wrapText="1"/>
      <protection locked="0"/>
    </xf>
    <xf numFmtId="0" fontId="3" fillId="10" borderId="11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1" fillId="19" borderId="1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Border="1"/>
    <xf numFmtId="0" fontId="9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4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10" fillId="0" borderId="0" xfId="0" applyFont="1"/>
    <xf numFmtId="0" fontId="10" fillId="0" borderId="0" xfId="0" applyFont="1" applyProtection="1">
      <protection locked="0"/>
    </xf>
    <xf numFmtId="0" fontId="10" fillId="0" borderId="3" xfId="0" applyFont="1" applyBorder="1"/>
    <xf numFmtId="0" fontId="9" fillId="0" borderId="2" xfId="0" applyFont="1" applyBorder="1" applyAlignment="1">
      <alignment horizontal="left"/>
    </xf>
    <xf numFmtId="0" fontId="10" fillId="0" borderId="5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1" fillId="0" borderId="0" xfId="0" applyFont="1" applyAlignment="1">
      <alignment horizontal="left"/>
    </xf>
    <xf numFmtId="0" fontId="11" fillId="0" borderId="8" xfId="0" applyFont="1" applyBorder="1" applyAlignment="1">
      <alignment horizontal="left"/>
    </xf>
    <xf numFmtId="0" fontId="8" fillId="0" borderId="6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6D5FF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73"/>
  <sheetViews>
    <sheetView tabSelected="1" topLeftCell="A26" zoomScale="85" zoomScaleNormal="85" workbookViewId="0">
      <selection activeCell="C28" sqref="C28"/>
    </sheetView>
  </sheetViews>
  <sheetFormatPr defaultColWidth="9.140625" defaultRowHeight="15" x14ac:dyDescent="0.25"/>
  <cols>
    <col min="1" max="1" width="19.28515625" style="1" customWidth="1"/>
    <col min="2" max="13" width="14.28515625" style="3" customWidth="1"/>
    <col min="14" max="14" width="8.42578125" style="3" customWidth="1"/>
    <col min="15" max="16" width="14.28515625" style="3" customWidth="1"/>
    <col min="17" max="17" width="14.140625" style="3" customWidth="1"/>
    <col min="18" max="18" width="12.85546875" style="3" customWidth="1"/>
    <col min="19" max="25" width="14.140625" style="3" customWidth="1"/>
    <col min="26" max="16384" width="9.140625" style="3"/>
  </cols>
  <sheetData>
    <row r="1" spans="1:7" x14ac:dyDescent="0.25">
      <c r="A1" s="5" t="s">
        <v>16</v>
      </c>
    </row>
    <row r="2" spans="1:7" x14ac:dyDescent="0.25">
      <c r="A2" s="5"/>
      <c r="B2" s="3" t="s">
        <v>29</v>
      </c>
    </row>
    <row r="4" spans="1:7" x14ac:dyDescent="0.25">
      <c r="A4" s="7" t="s">
        <v>3</v>
      </c>
      <c r="B4" s="2"/>
      <c r="G4" s="3" t="s">
        <v>39</v>
      </c>
    </row>
    <row r="5" spans="1:7" x14ac:dyDescent="0.25">
      <c r="A5" s="7" t="s">
        <v>4</v>
      </c>
      <c r="B5" s="8"/>
      <c r="G5" s="3" t="s">
        <v>41</v>
      </c>
    </row>
    <row r="6" spans="1:7" x14ac:dyDescent="0.25">
      <c r="A6" s="7" t="s">
        <v>49</v>
      </c>
      <c r="B6" s="2"/>
      <c r="G6" s="3" t="s">
        <v>35</v>
      </c>
    </row>
    <row r="7" spans="1:7" x14ac:dyDescent="0.25">
      <c r="A7" s="7" t="s">
        <v>30</v>
      </c>
      <c r="B7" s="2"/>
      <c r="G7" s="3" t="s">
        <v>40</v>
      </c>
    </row>
    <row r="8" spans="1:7" x14ac:dyDescent="0.25">
      <c r="A8" s="7" t="s">
        <v>5</v>
      </c>
      <c r="B8" s="2"/>
      <c r="G8" s="3" t="s">
        <v>34</v>
      </c>
    </row>
    <row r="9" spans="1:7" x14ac:dyDescent="0.25">
      <c r="A9" s="7" t="s">
        <v>44</v>
      </c>
      <c r="B9" s="2" t="s">
        <v>52</v>
      </c>
      <c r="G9" s="3" t="s">
        <v>32</v>
      </c>
    </row>
    <row r="10" spans="1:7" x14ac:dyDescent="0.25">
      <c r="A10" s="7" t="s">
        <v>6</v>
      </c>
      <c r="B10" s="2" t="s">
        <v>104</v>
      </c>
      <c r="G10" s="3" t="s">
        <v>33</v>
      </c>
    </row>
    <row r="11" spans="1:7" x14ac:dyDescent="0.25">
      <c r="A11" s="7" t="s">
        <v>7</v>
      </c>
      <c r="B11" s="2" t="s">
        <v>80</v>
      </c>
      <c r="G11" s="3" t="s">
        <v>31</v>
      </c>
    </row>
    <row r="12" spans="1:7" x14ac:dyDescent="0.25">
      <c r="A12" s="7" t="s">
        <v>8</v>
      </c>
      <c r="B12" s="2" t="s">
        <v>89</v>
      </c>
      <c r="G12" s="3" t="s">
        <v>42</v>
      </c>
    </row>
    <row r="13" spans="1:7" x14ac:dyDescent="0.25">
      <c r="A13" s="7" t="s">
        <v>9</v>
      </c>
      <c r="B13" s="2" t="s">
        <v>53</v>
      </c>
      <c r="G13" s="3" t="s">
        <v>43</v>
      </c>
    </row>
    <row r="14" spans="1:7" x14ac:dyDescent="0.25">
      <c r="A14" s="7" t="s">
        <v>10</v>
      </c>
      <c r="B14" s="2" t="s">
        <v>105</v>
      </c>
      <c r="G14" s="3" t="s">
        <v>38</v>
      </c>
    </row>
    <row r="16" spans="1:7" x14ac:dyDescent="0.25">
      <c r="A16" s="7" t="s">
        <v>11</v>
      </c>
    </row>
    <row r="17" spans="1:16" x14ac:dyDescent="0.25">
      <c r="A17" s="1" t="s">
        <v>28</v>
      </c>
      <c r="B17" s="3" t="s">
        <v>36</v>
      </c>
    </row>
    <row r="18" spans="1:16" x14ac:dyDescent="0.25">
      <c r="B18" s="3" t="s">
        <v>45</v>
      </c>
    </row>
    <row r="19" spans="1:16" x14ac:dyDescent="0.25">
      <c r="A19" s="1" t="s">
        <v>27</v>
      </c>
      <c r="B19" s="3" t="s">
        <v>37</v>
      </c>
    </row>
    <row r="20" spans="1:16" x14ac:dyDescent="0.25">
      <c r="A20" s="1" t="s">
        <v>26</v>
      </c>
      <c r="B20" s="3" t="s">
        <v>106</v>
      </c>
    </row>
    <row r="23" spans="1:16" x14ac:dyDescent="0.25">
      <c r="B23" s="6" t="s">
        <v>0</v>
      </c>
      <c r="D23" s="3" t="s">
        <v>21</v>
      </c>
      <c r="H23" s="3" t="s">
        <v>17</v>
      </c>
      <c r="I23" s="3" t="s">
        <v>18</v>
      </c>
    </row>
    <row r="24" spans="1:16" ht="30" customHeight="1" x14ac:dyDescent="0.25">
      <c r="B24" s="30">
        <v>94</v>
      </c>
      <c r="C24" s="31">
        <f>D24+1</f>
        <v>93</v>
      </c>
      <c r="D24" s="31">
        <f>E24+1</f>
        <v>92</v>
      </c>
      <c r="E24" s="31">
        <f t="shared" ref="E24" si="0">F24+1</f>
        <v>91</v>
      </c>
      <c r="F24" s="31">
        <f t="shared" ref="F24" si="1">G24+1</f>
        <v>90</v>
      </c>
      <c r="G24" s="31">
        <f t="shared" ref="G24" si="2">H24+1</f>
        <v>89</v>
      </c>
      <c r="H24" s="31">
        <f t="shared" ref="H24" si="3">I24+1</f>
        <v>88</v>
      </c>
      <c r="I24" s="31">
        <f t="shared" ref="I24" si="4">J24+1</f>
        <v>87</v>
      </c>
      <c r="J24" s="31">
        <f t="shared" ref="J24" si="5">K24+1</f>
        <v>86</v>
      </c>
      <c r="K24" s="31">
        <f t="shared" ref="K24" si="6">L24+1</f>
        <v>85</v>
      </c>
      <c r="L24" s="31">
        <v>84</v>
      </c>
      <c r="M24" s="31">
        <f>M25+1</f>
        <v>83</v>
      </c>
    </row>
    <row r="25" spans="1:16" ht="30" customHeight="1" x14ac:dyDescent="0.25">
      <c r="B25" s="31">
        <v>1</v>
      </c>
      <c r="C25" s="31">
        <f t="shared" ref="C25:C30" si="7">C26+1</f>
        <v>13</v>
      </c>
      <c r="D25" s="31">
        <f>C25+1</f>
        <v>14</v>
      </c>
      <c r="E25" s="31">
        <f t="shared" ref="E25:M30" si="8">E26+1</f>
        <v>27</v>
      </c>
      <c r="F25" s="31">
        <f>E25+1</f>
        <v>28</v>
      </c>
      <c r="G25" s="31">
        <f t="shared" si="8"/>
        <v>41</v>
      </c>
      <c r="H25" s="31">
        <f>G25+1</f>
        <v>42</v>
      </c>
      <c r="I25" s="31">
        <f t="shared" si="8"/>
        <v>55</v>
      </c>
      <c r="J25" s="31">
        <f>I25+1</f>
        <v>56</v>
      </c>
      <c r="K25" s="31">
        <f t="shared" si="8"/>
        <v>69</v>
      </c>
      <c r="L25" s="31">
        <f>K25+1</f>
        <v>70</v>
      </c>
      <c r="M25" s="31">
        <f>M26+1</f>
        <v>82</v>
      </c>
      <c r="P25" s="13" t="s">
        <v>67</v>
      </c>
    </row>
    <row r="26" spans="1:16" ht="30" customHeight="1" x14ac:dyDescent="0.25">
      <c r="B26" s="31">
        <v>2</v>
      </c>
      <c r="C26" s="31">
        <f t="shared" si="7"/>
        <v>12</v>
      </c>
      <c r="D26" s="31">
        <f t="shared" ref="D26" si="9">D25+1</f>
        <v>15</v>
      </c>
      <c r="E26" s="31">
        <f t="shared" si="8"/>
        <v>26</v>
      </c>
      <c r="F26" s="31">
        <f t="shared" ref="F26" si="10">F25+1</f>
        <v>29</v>
      </c>
      <c r="G26" s="31">
        <f t="shared" si="8"/>
        <v>40</v>
      </c>
      <c r="H26" s="31">
        <f t="shared" ref="H26:J26" si="11">H25+1</f>
        <v>43</v>
      </c>
      <c r="I26" s="31">
        <f t="shared" si="8"/>
        <v>54</v>
      </c>
      <c r="J26" s="31">
        <f t="shared" si="11"/>
        <v>57</v>
      </c>
      <c r="K26" s="31">
        <f t="shared" si="8"/>
        <v>68</v>
      </c>
      <c r="L26" s="31">
        <f t="shared" ref="L26" si="12">L25+1</f>
        <v>71</v>
      </c>
      <c r="M26" s="31">
        <f t="shared" si="8"/>
        <v>81</v>
      </c>
      <c r="P26" s="14" t="s">
        <v>68</v>
      </c>
    </row>
    <row r="27" spans="1:16" ht="30" customHeight="1" x14ac:dyDescent="0.25">
      <c r="B27" s="31">
        <v>3</v>
      </c>
      <c r="C27" s="31">
        <f t="shared" si="7"/>
        <v>11</v>
      </c>
      <c r="D27" s="31">
        <f t="shared" ref="D27" si="13">D26+1</f>
        <v>16</v>
      </c>
      <c r="E27" s="31">
        <f t="shared" si="8"/>
        <v>25</v>
      </c>
      <c r="F27" s="31">
        <f t="shared" ref="F27" si="14">F26+1</f>
        <v>30</v>
      </c>
      <c r="G27" s="31">
        <f t="shared" si="8"/>
        <v>39</v>
      </c>
      <c r="H27" s="31">
        <f t="shared" ref="H27:J27" si="15">H26+1</f>
        <v>44</v>
      </c>
      <c r="I27" s="31">
        <f t="shared" si="8"/>
        <v>53</v>
      </c>
      <c r="J27" s="31">
        <f t="shared" si="15"/>
        <v>58</v>
      </c>
      <c r="K27" s="31">
        <f t="shared" si="8"/>
        <v>67</v>
      </c>
      <c r="L27" s="31">
        <f t="shared" ref="L27" si="16">L26+1</f>
        <v>72</v>
      </c>
      <c r="M27" s="31">
        <f t="shared" si="8"/>
        <v>80</v>
      </c>
    </row>
    <row r="28" spans="1:16" ht="30" customHeight="1" x14ac:dyDescent="0.25">
      <c r="B28" s="31">
        <v>4</v>
      </c>
      <c r="C28" s="31">
        <f t="shared" si="7"/>
        <v>10</v>
      </c>
      <c r="D28" s="31">
        <f t="shared" ref="D28" si="17">D27+1</f>
        <v>17</v>
      </c>
      <c r="E28" s="31">
        <f t="shared" si="8"/>
        <v>24</v>
      </c>
      <c r="F28" s="31">
        <f t="shared" ref="F28" si="18">F27+1</f>
        <v>31</v>
      </c>
      <c r="G28" s="31">
        <f t="shared" si="8"/>
        <v>38</v>
      </c>
      <c r="H28" s="31">
        <f t="shared" ref="H28:J28" si="19">H27+1</f>
        <v>45</v>
      </c>
      <c r="I28" s="31">
        <f t="shared" si="8"/>
        <v>52</v>
      </c>
      <c r="J28" s="31">
        <f t="shared" si="19"/>
        <v>59</v>
      </c>
      <c r="K28" s="31">
        <f t="shared" si="8"/>
        <v>66</v>
      </c>
      <c r="L28" s="31">
        <f t="shared" ref="L28" si="20">L27+1</f>
        <v>73</v>
      </c>
      <c r="M28" s="31">
        <f t="shared" si="8"/>
        <v>79</v>
      </c>
    </row>
    <row r="29" spans="1:16" ht="30" customHeight="1" x14ac:dyDescent="0.25">
      <c r="B29" s="31">
        <v>5</v>
      </c>
      <c r="C29" s="31">
        <f t="shared" si="7"/>
        <v>9</v>
      </c>
      <c r="D29" s="31">
        <f t="shared" ref="D29" si="21">D28+1</f>
        <v>18</v>
      </c>
      <c r="E29" s="31">
        <f t="shared" si="8"/>
        <v>23</v>
      </c>
      <c r="F29" s="31">
        <f t="shared" ref="F29" si="22">F28+1</f>
        <v>32</v>
      </c>
      <c r="G29" s="31">
        <f t="shared" si="8"/>
        <v>37</v>
      </c>
      <c r="H29" s="31">
        <f t="shared" ref="H29:J29" si="23">H28+1</f>
        <v>46</v>
      </c>
      <c r="I29" s="31">
        <f t="shared" si="8"/>
        <v>51</v>
      </c>
      <c r="J29" s="31">
        <f t="shared" si="23"/>
        <v>60</v>
      </c>
      <c r="K29" s="31">
        <f t="shared" si="8"/>
        <v>65</v>
      </c>
      <c r="L29" s="31">
        <f t="shared" ref="L29" si="24">L28+1</f>
        <v>74</v>
      </c>
      <c r="M29" s="31">
        <f t="shared" si="8"/>
        <v>78</v>
      </c>
    </row>
    <row r="30" spans="1:16" ht="30" customHeight="1" x14ac:dyDescent="0.25">
      <c r="B30" s="31">
        <v>6</v>
      </c>
      <c r="C30" s="31">
        <f t="shared" si="7"/>
        <v>8</v>
      </c>
      <c r="D30" s="31">
        <f t="shared" ref="D30" si="25">D29+1</f>
        <v>19</v>
      </c>
      <c r="E30" s="31">
        <f t="shared" si="8"/>
        <v>22</v>
      </c>
      <c r="F30" s="31">
        <f t="shared" ref="F30" si="26">F29+1</f>
        <v>33</v>
      </c>
      <c r="G30" s="31">
        <f t="shared" si="8"/>
        <v>36</v>
      </c>
      <c r="H30" s="31">
        <f t="shared" ref="H30:J30" si="27">H29+1</f>
        <v>47</v>
      </c>
      <c r="I30" s="31">
        <f t="shared" si="8"/>
        <v>50</v>
      </c>
      <c r="J30" s="31">
        <f t="shared" si="27"/>
        <v>61</v>
      </c>
      <c r="K30" s="31">
        <f t="shared" si="8"/>
        <v>64</v>
      </c>
      <c r="L30" s="31">
        <f t="shared" ref="L30" si="28">L29+1</f>
        <v>75</v>
      </c>
      <c r="M30" s="31">
        <v>77</v>
      </c>
    </row>
    <row r="31" spans="1:16" ht="29.25" customHeight="1" x14ac:dyDescent="0.25">
      <c r="B31" s="9"/>
      <c r="C31" s="31">
        <v>7</v>
      </c>
      <c r="D31" s="31">
        <f t="shared" ref="D31" si="29">D30+1</f>
        <v>20</v>
      </c>
      <c r="E31" s="31">
        <f>D31+1</f>
        <v>21</v>
      </c>
      <c r="F31" s="31">
        <f t="shared" ref="F31" si="30">F30+1</f>
        <v>34</v>
      </c>
      <c r="G31" s="31">
        <f>F31+1</f>
        <v>35</v>
      </c>
      <c r="H31" s="31">
        <f t="shared" ref="H31:J31" si="31">H30+1</f>
        <v>48</v>
      </c>
      <c r="I31" s="31">
        <f>H31+1</f>
        <v>49</v>
      </c>
      <c r="J31" s="31">
        <f t="shared" si="31"/>
        <v>62</v>
      </c>
      <c r="K31" s="31">
        <f>J31+1</f>
        <v>63</v>
      </c>
      <c r="L31" s="31">
        <f t="shared" ref="L31" si="32">L30+1</f>
        <v>76</v>
      </c>
      <c r="M31" s="9"/>
    </row>
    <row r="32" spans="1:16" ht="30" customHeight="1" x14ac:dyDescent="0.25"/>
    <row r="34" spans="2:13" x14ac:dyDescent="0.25">
      <c r="B34" s="6" t="s">
        <v>1</v>
      </c>
      <c r="D34" s="4" t="s">
        <v>22</v>
      </c>
      <c r="H34" s="4" t="s">
        <v>17</v>
      </c>
      <c r="I34" s="4" t="s">
        <v>25</v>
      </c>
    </row>
    <row r="35" spans="2:13" ht="22.5" x14ac:dyDescent="0.25">
      <c r="B35" s="10"/>
      <c r="C35" s="10" t="s">
        <v>103</v>
      </c>
      <c r="D35" s="10" t="s">
        <v>103</v>
      </c>
      <c r="E35" s="10" t="s">
        <v>103</v>
      </c>
      <c r="F35" s="10" t="s">
        <v>103</v>
      </c>
      <c r="G35" s="10" t="s">
        <v>103</v>
      </c>
      <c r="H35" s="10" t="s">
        <v>103</v>
      </c>
      <c r="I35" s="10" t="s">
        <v>103</v>
      </c>
      <c r="J35" s="10" t="s">
        <v>103</v>
      </c>
      <c r="K35" s="10" t="s">
        <v>103</v>
      </c>
      <c r="L35" s="10" t="s">
        <v>103</v>
      </c>
      <c r="M35" s="10" t="s">
        <v>103</v>
      </c>
    </row>
    <row r="36" spans="2:13" ht="22.5" x14ac:dyDescent="0.25">
      <c r="B36" s="10" t="s">
        <v>103</v>
      </c>
      <c r="C36" s="10" t="s">
        <v>103</v>
      </c>
      <c r="D36" s="10" t="s">
        <v>103</v>
      </c>
      <c r="E36" s="10" t="s">
        <v>103</v>
      </c>
      <c r="F36" s="10" t="s">
        <v>103</v>
      </c>
      <c r="G36" s="10" t="s">
        <v>103</v>
      </c>
      <c r="H36" s="10" t="s">
        <v>103</v>
      </c>
      <c r="I36" s="10" t="s">
        <v>103</v>
      </c>
      <c r="J36" s="10" t="s">
        <v>103</v>
      </c>
      <c r="K36" s="10" t="s">
        <v>103</v>
      </c>
      <c r="L36" s="10" t="s">
        <v>103</v>
      </c>
      <c r="M36" s="10" t="s">
        <v>103</v>
      </c>
    </row>
    <row r="37" spans="2:13" ht="22.5" x14ac:dyDescent="0.25">
      <c r="B37" s="10" t="s">
        <v>103</v>
      </c>
      <c r="C37" s="10" t="s">
        <v>103</v>
      </c>
      <c r="D37" s="10" t="s">
        <v>103</v>
      </c>
      <c r="E37" s="10" t="s">
        <v>103</v>
      </c>
      <c r="F37" s="10" t="s">
        <v>103</v>
      </c>
      <c r="G37" s="10" t="s">
        <v>103</v>
      </c>
      <c r="H37" s="10" t="s">
        <v>103</v>
      </c>
      <c r="I37" s="10" t="s">
        <v>103</v>
      </c>
      <c r="J37" s="10" t="s">
        <v>103</v>
      </c>
      <c r="K37" s="10" t="s">
        <v>103</v>
      </c>
      <c r="L37" s="10" t="s">
        <v>103</v>
      </c>
      <c r="M37" s="10" t="s">
        <v>103</v>
      </c>
    </row>
    <row r="38" spans="2:13" ht="22.5" x14ac:dyDescent="0.25">
      <c r="B38" s="10" t="s">
        <v>103</v>
      </c>
      <c r="C38" s="10" t="s">
        <v>103</v>
      </c>
      <c r="D38" s="10" t="s">
        <v>103</v>
      </c>
      <c r="E38" s="10" t="s">
        <v>103</v>
      </c>
      <c r="F38" s="10" t="s">
        <v>103</v>
      </c>
      <c r="G38" s="10" t="s">
        <v>103</v>
      </c>
      <c r="H38" s="10" t="s">
        <v>103</v>
      </c>
      <c r="I38" s="10" t="s">
        <v>103</v>
      </c>
      <c r="J38" s="10" t="s">
        <v>103</v>
      </c>
      <c r="K38" s="10" t="s">
        <v>103</v>
      </c>
      <c r="L38" s="10" t="s">
        <v>103</v>
      </c>
      <c r="M38" s="10" t="s">
        <v>103</v>
      </c>
    </row>
    <row r="39" spans="2:13" ht="22.5" x14ac:dyDescent="0.25">
      <c r="B39" s="10" t="s">
        <v>103</v>
      </c>
      <c r="C39" s="10" t="s">
        <v>103</v>
      </c>
      <c r="D39" s="10" t="s">
        <v>103</v>
      </c>
      <c r="E39" s="10" t="s">
        <v>103</v>
      </c>
      <c r="F39" s="10" t="s">
        <v>103</v>
      </c>
      <c r="G39" s="10" t="s">
        <v>103</v>
      </c>
      <c r="H39" s="10" t="s">
        <v>103</v>
      </c>
      <c r="I39" s="10" t="s">
        <v>103</v>
      </c>
      <c r="J39" s="10" t="s">
        <v>103</v>
      </c>
      <c r="K39" s="10" t="s">
        <v>103</v>
      </c>
      <c r="L39" s="10" t="s">
        <v>103</v>
      </c>
      <c r="M39" s="10" t="s">
        <v>103</v>
      </c>
    </row>
    <row r="40" spans="2:13" ht="22.5" x14ac:dyDescent="0.25">
      <c r="B40" s="10" t="s">
        <v>103</v>
      </c>
      <c r="C40" s="10" t="s">
        <v>103</v>
      </c>
      <c r="D40" s="10" t="s">
        <v>103</v>
      </c>
      <c r="E40" s="10" t="s">
        <v>103</v>
      </c>
      <c r="F40" s="10" t="s">
        <v>103</v>
      </c>
      <c r="G40" s="10" t="s">
        <v>103</v>
      </c>
      <c r="H40" s="10" t="s">
        <v>103</v>
      </c>
      <c r="I40" s="10" t="s">
        <v>103</v>
      </c>
      <c r="J40" s="10" t="s">
        <v>103</v>
      </c>
      <c r="K40" s="10" t="s">
        <v>103</v>
      </c>
      <c r="L40" s="10" t="s">
        <v>103</v>
      </c>
      <c r="M40" s="10" t="s">
        <v>103</v>
      </c>
    </row>
    <row r="41" spans="2:13" ht="22.5" x14ac:dyDescent="0.25">
      <c r="B41" s="10" t="s">
        <v>103</v>
      </c>
      <c r="C41" s="10" t="s">
        <v>103</v>
      </c>
      <c r="D41" s="10" t="s">
        <v>103</v>
      </c>
      <c r="E41" s="10" t="s">
        <v>103</v>
      </c>
      <c r="F41" s="10" t="s">
        <v>103</v>
      </c>
      <c r="G41" s="10" t="s">
        <v>103</v>
      </c>
      <c r="H41" s="10" t="s">
        <v>103</v>
      </c>
      <c r="I41" s="10" t="s">
        <v>103</v>
      </c>
      <c r="J41" s="10" t="s">
        <v>103</v>
      </c>
      <c r="K41" s="10" t="s">
        <v>103</v>
      </c>
      <c r="L41" s="10" t="s">
        <v>103</v>
      </c>
      <c r="M41" s="10" t="s">
        <v>103</v>
      </c>
    </row>
    <row r="42" spans="2:13" ht="22.5" x14ac:dyDescent="0.25">
      <c r="B42" s="10"/>
      <c r="C42" s="10" t="s">
        <v>103</v>
      </c>
      <c r="D42" s="10" t="s">
        <v>103</v>
      </c>
      <c r="E42" s="10" t="s">
        <v>103</v>
      </c>
      <c r="F42" s="10" t="s">
        <v>103</v>
      </c>
      <c r="G42" s="10" t="s">
        <v>103</v>
      </c>
      <c r="H42" s="10" t="s">
        <v>103</v>
      </c>
      <c r="I42" s="10" t="s">
        <v>103</v>
      </c>
      <c r="J42" s="10" t="s">
        <v>103</v>
      </c>
      <c r="K42" s="10" t="s">
        <v>103</v>
      </c>
      <c r="L42" s="10" t="s">
        <v>103</v>
      </c>
      <c r="M42" s="10"/>
    </row>
    <row r="43" spans="2:13" ht="30" customHeight="1" x14ac:dyDescent="0.25"/>
    <row r="45" spans="2:13" x14ac:dyDescent="0.25">
      <c r="B45" s="6" t="s">
        <v>2</v>
      </c>
      <c r="D45" s="3" t="s">
        <v>20</v>
      </c>
      <c r="H45" s="3" t="s">
        <v>17</v>
      </c>
      <c r="I45" s="3" t="s">
        <v>19</v>
      </c>
    </row>
    <row r="46" spans="2:13" ht="30" customHeight="1" x14ac:dyDescent="0.25">
      <c r="B46" s="10"/>
      <c r="C46" s="10" t="s">
        <v>81</v>
      </c>
      <c r="D46" s="10" t="s">
        <v>81</v>
      </c>
      <c r="E46" s="10" t="s">
        <v>81</v>
      </c>
      <c r="F46" s="10" t="s">
        <v>81</v>
      </c>
      <c r="G46" s="10" t="s">
        <v>81</v>
      </c>
      <c r="H46" s="10" t="s">
        <v>81</v>
      </c>
      <c r="I46" s="10" t="s">
        <v>81</v>
      </c>
      <c r="J46" s="10" t="s">
        <v>81</v>
      </c>
      <c r="K46" s="10" t="s">
        <v>81</v>
      </c>
      <c r="L46" s="10" t="s">
        <v>81</v>
      </c>
      <c r="M46" s="10" t="s">
        <v>81</v>
      </c>
    </row>
    <row r="47" spans="2:13" ht="30" customHeight="1" x14ac:dyDescent="0.25">
      <c r="B47" s="10" t="s">
        <v>81</v>
      </c>
      <c r="C47" s="10" t="s">
        <v>81</v>
      </c>
      <c r="D47" s="10" t="s">
        <v>81</v>
      </c>
      <c r="E47" s="10" t="s">
        <v>81</v>
      </c>
      <c r="F47" s="10" t="s">
        <v>81</v>
      </c>
      <c r="G47" s="10" t="s">
        <v>81</v>
      </c>
      <c r="H47" s="10" t="s">
        <v>81</v>
      </c>
      <c r="I47" s="10" t="s">
        <v>81</v>
      </c>
      <c r="J47" s="10" t="s">
        <v>81</v>
      </c>
      <c r="K47" s="10" t="s">
        <v>81</v>
      </c>
      <c r="L47" s="10" t="s">
        <v>81</v>
      </c>
      <c r="M47" s="10" t="s">
        <v>81</v>
      </c>
    </row>
    <row r="48" spans="2:13" ht="30" customHeight="1" x14ac:dyDescent="0.25">
      <c r="B48" s="10" t="s">
        <v>81</v>
      </c>
      <c r="C48" s="10" t="s">
        <v>81</v>
      </c>
      <c r="D48" s="10" t="s">
        <v>81</v>
      </c>
      <c r="E48" s="10" t="s">
        <v>81</v>
      </c>
      <c r="F48" s="10" t="s">
        <v>81</v>
      </c>
      <c r="G48" s="10" t="s">
        <v>81</v>
      </c>
      <c r="H48" s="10" t="s">
        <v>81</v>
      </c>
      <c r="I48" s="10" t="s">
        <v>81</v>
      </c>
      <c r="J48" s="10" t="s">
        <v>81</v>
      </c>
      <c r="K48" s="10" t="s">
        <v>81</v>
      </c>
      <c r="L48" s="10" t="s">
        <v>81</v>
      </c>
      <c r="M48" s="10" t="s">
        <v>81</v>
      </c>
    </row>
    <row r="49" spans="2:13" ht="30" customHeight="1" x14ac:dyDescent="0.25">
      <c r="B49" s="10" t="s">
        <v>81</v>
      </c>
      <c r="C49" s="10" t="s">
        <v>81</v>
      </c>
      <c r="D49" s="10" t="s">
        <v>81</v>
      </c>
      <c r="E49" s="10" t="s">
        <v>81</v>
      </c>
      <c r="F49" s="10" t="s">
        <v>81</v>
      </c>
      <c r="G49" s="10" t="s">
        <v>81</v>
      </c>
      <c r="H49" s="10" t="s">
        <v>81</v>
      </c>
      <c r="I49" s="10" t="s">
        <v>81</v>
      </c>
      <c r="J49" s="10" t="s">
        <v>81</v>
      </c>
      <c r="K49" s="10" t="s">
        <v>81</v>
      </c>
      <c r="L49" s="10" t="s">
        <v>81</v>
      </c>
      <c r="M49" s="10" t="s">
        <v>81</v>
      </c>
    </row>
    <row r="50" spans="2:13" ht="30" customHeight="1" x14ac:dyDescent="0.25">
      <c r="B50" s="10" t="s">
        <v>81</v>
      </c>
      <c r="C50" s="10" t="s">
        <v>81</v>
      </c>
      <c r="D50" s="10" t="s">
        <v>81</v>
      </c>
      <c r="E50" s="10" t="s">
        <v>81</v>
      </c>
      <c r="F50" s="10" t="s">
        <v>81</v>
      </c>
      <c r="G50" s="10" t="s">
        <v>81</v>
      </c>
      <c r="H50" s="10" t="s">
        <v>81</v>
      </c>
      <c r="I50" s="10" t="s">
        <v>81</v>
      </c>
      <c r="J50" s="10" t="s">
        <v>81</v>
      </c>
      <c r="K50" s="10" t="s">
        <v>81</v>
      </c>
      <c r="L50" s="10" t="s">
        <v>81</v>
      </c>
      <c r="M50" s="10" t="s">
        <v>81</v>
      </c>
    </row>
    <row r="51" spans="2:13" ht="30" customHeight="1" x14ac:dyDescent="0.25">
      <c r="B51" s="10" t="s">
        <v>81</v>
      </c>
      <c r="C51" s="10" t="s">
        <v>81</v>
      </c>
      <c r="D51" s="10" t="s">
        <v>81</v>
      </c>
      <c r="E51" s="10" t="s">
        <v>81</v>
      </c>
      <c r="F51" s="10" t="s">
        <v>81</v>
      </c>
      <c r="G51" s="10" t="s">
        <v>81</v>
      </c>
      <c r="H51" s="10" t="s">
        <v>81</v>
      </c>
      <c r="I51" s="10" t="s">
        <v>81</v>
      </c>
      <c r="J51" s="10" t="s">
        <v>81</v>
      </c>
      <c r="K51" s="10" t="s">
        <v>81</v>
      </c>
      <c r="L51" s="10" t="s">
        <v>81</v>
      </c>
      <c r="M51" s="10" t="s">
        <v>81</v>
      </c>
    </row>
    <row r="52" spans="2:13" ht="30" customHeight="1" x14ac:dyDescent="0.25">
      <c r="B52" s="10" t="s">
        <v>81</v>
      </c>
      <c r="C52" s="10" t="s">
        <v>81</v>
      </c>
      <c r="D52" s="10" t="s">
        <v>81</v>
      </c>
      <c r="E52" s="10" t="s">
        <v>81</v>
      </c>
      <c r="F52" s="10" t="s">
        <v>81</v>
      </c>
      <c r="G52" s="10" t="s">
        <v>81</v>
      </c>
      <c r="H52" s="10" t="s">
        <v>81</v>
      </c>
      <c r="I52" s="10" t="s">
        <v>81</v>
      </c>
      <c r="J52" s="10" t="s">
        <v>81</v>
      </c>
      <c r="K52" s="10" t="s">
        <v>81</v>
      </c>
      <c r="L52" s="10" t="s">
        <v>81</v>
      </c>
      <c r="M52" s="10" t="s">
        <v>81</v>
      </c>
    </row>
    <row r="53" spans="2:13" ht="30" customHeight="1" x14ac:dyDescent="0.25">
      <c r="B53" s="10"/>
      <c r="C53" s="10" t="s">
        <v>81</v>
      </c>
      <c r="D53" s="10" t="s">
        <v>81</v>
      </c>
      <c r="E53" s="10" t="s">
        <v>81</v>
      </c>
      <c r="F53" s="10" t="s">
        <v>81</v>
      </c>
      <c r="G53" s="10" t="s">
        <v>81</v>
      </c>
      <c r="H53" s="10" t="s">
        <v>81</v>
      </c>
      <c r="I53" s="10" t="s">
        <v>81</v>
      </c>
      <c r="J53" s="10" t="s">
        <v>81</v>
      </c>
      <c r="K53" s="10" t="s">
        <v>81</v>
      </c>
      <c r="L53" s="10" t="s">
        <v>81</v>
      </c>
      <c r="M53" s="10"/>
    </row>
    <row r="54" spans="2:13" ht="30" customHeight="1" x14ac:dyDescent="0.25"/>
    <row r="56" spans="2:13" x14ac:dyDescent="0.25">
      <c r="B56" s="6" t="s">
        <v>12</v>
      </c>
      <c r="D56" s="3" t="s">
        <v>23</v>
      </c>
      <c r="I56" s="3" t="s">
        <v>17</v>
      </c>
      <c r="J56" s="3" t="s">
        <v>24</v>
      </c>
    </row>
    <row r="57" spans="2:13" ht="7.5" customHeight="1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2:13" ht="33" customHeight="1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2:13" ht="30" customHeight="1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2:13" ht="30" customHeight="1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2:13" ht="30" customHeight="1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ht="30" customHeight="1" x14ac:dyDescent="0.2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2:13" ht="30" customHeight="1" x14ac:dyDescent="0.2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2:13" ht="7.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2:16" ht="12" customHeight="1" x14ac:dyDescent="0.25"/>
    <row r="67" spans="2:16" x14ac:dyDescent="0.25">
      <c r="B67" s="6" t="s">
        <v>13</v>
      </c>
      <c r="D67" s="3" t="s">
        <v>23</v>
      </c>
      <c r="I67" s="3" t="s">
        <v>17</v>
      </c>
      <c r="J67" s="3" t="s">
        <v>46</v>
      </c>
    </row>
    <row r="68" spans="2:16" ht="27.75" customHeight="1" x14ac:dyDescent="0.25">
      <c r="B68" s="20"/>
      <c r="C68" s="20" t="s">
        <v>107</v>
      </c>
      <c r="D68" s="20" t="s">
        <v>107</v>
      </c>
      <c r="E68" s="16" t="s">
        <v>108</v>
      </c>
      <c r="F68" s="16" t="s">
        <v>108</v>
      </c>
      <c r="G68" s="18" t="s">
        <v>109</v>
      </c>
      <c r="H68" s="18" t="s">
        <v>109</v>
      </c>
      <c r="I68" s="17" t="s">
        <v>110</v>
      </c>
      <c r="J68" s="17" t="s">
        <v>110</v>
      </c>
      <c r="K68" s="19" t="s">
        <v>111</v>
      </c>
      <c r="L68" s="19" t="s">
        <v>111</v>
      </c>
      <c r="M68" s="32" t="s">
        <v>120</v>
      </c>
    </row>
    <row r="69" spans="2:16" ht="27.75" customHeight="1" x14ac:dyDescent="0.25">
      <c r="B69" s="32" t="s">
        <v>120</v>
      </c>
      <c r="C69" s="20" t="s">
        <v>107</v>
      </c>
      <c r="D69" s="20" t="s">
        <v>107</v>
      </c>
      <c r="E69" s="16" t="s">
        <v>108</v>
      </c>
      <c r="F69" s="16" t="s">
        <v>108</v>
      </c>
      <c r="G69" s="18" t="s">
        <v>109</v>
      </c>
      <c r="H69" s="18" t="s">
        <v>109</v>
      </c>
      <c r="I69" s="17" t="s">
        <v>110</v>
      </c>
      <c r="J69" s="17" t="s">
        <v>110</v>
      </c>
      <c r="K69" s="19" t="s">
        <v>111</v>
      </c>
      <c r="L69" s="19" t="s">
        <v>111</v>
      </c>
      <c r="M69" s="32" t="s">
        <v>120</v>
      </c>
      <c r="P69" s="3" t="s">
        <v>121</v>
      </c>
    </row>
    <row r="70" spans="2:16" ht="27.75" customHeight="1" x14ac:dyDescent="0.25">
      <c r="B70" s="32" t="s">
        <v>120</v>
      </c>
      <c r="C70" s="20" t="s">
        <v>107</v>
      </c>
      <c r="D70" s="20" t="s">
        <v>107</v>
      </c>
      <c r="E70" s="16" t="s">
        <v>108</v>
      </c>
      <c r="F70" s="16" t="s">
        <v>108</v>
      </c>
      <c r="G70" s="18" t="s">
        <v>109</v>
      </c>
      <c r="H70" s="18" t="s">
        <v>109</v>
      </c>
      <c r="I70" s="17" t="s">
        <v>110</v>
      </c>
      <c r="J70" s="17" t="s">
        <v>110</v>
      </c>
      <c r="K70" s="19" t="s">
        <v>111</v>
      </c>
      <c r="L70" s="19" t="s">
        <v>111</v>
      </c>
      <c r="M70" s="32" t="s">
        <v>120</v>
      </c>
    </row>
    <row r="71" spans="2:16" ht="27.75" customHeight="1" x14ac:dyDescent="0.25">
      <c r="B71" s="32" t="s">
        <v>120</v>
      </c>
      <c r="C71" s="20" t="s">
        <v>107</v>
      </c>
      <c r="D71" s="20" t="s">
        <v>107</v>
      </c>
      <c r="E71" s="16" t="s">
        <v>108</v>
      </c>
      <c r="F71" s="16" t="s">
        <v>108</v>
      </c>
      <c r="G71" s="18" t="s">
        <v>109</v>
      </c>
      <c r="H71" s="18" t="s">
        <v>109</v>
      </c>
      <c r="I71" s="17" t="s">
        <v>110</v>
      </c>
      <c r="J71" s="17" t="s">
        <v>110</v>
      </c>
      <c r="K71" s="19" t="s">
        <v>111</v>
      </c>
      <c r="L71" s="19" t="s">
        <v>111</v>
      </c>
      <c r="M71" s="32" t="s">
        <v>120</v>
      </c>
    </row>
    <row r="72" spans="2:16" ht="27.75" customHeight="1" x14ac:dyDescent="0.25">
      <c r="B72" s="32" t="s">
        <v>120</v>
      </c>
      <c r="C72" s="20" t="s">
        <v>107</v>
      </c>
      <c r="D72" s="20" t="s">
        <v>107</v>
      </c>
      <c r="E72" s="16" t="s">
        <v>108</v>
      </c>
      <c r="F72" s="16" t="s">
        <v>108</v>
      </c>
      <c r="G72" s="18" t="s">
        <v>109</v>
      </c>
      <c r="H72" s="18" t="s">
        <v>109</v>
      </c>
      <c r="I72" s="17" t="s">
        <v>110</v>
      </c>
      <c r="J72" s="17" t="s">
        <v>110</v>
      </c>
      <c r="K72" s="19" t="s">
        <v>111</v>
      </c>
      <c r="L72" s="19" t="s">
        <v>111</v>
      </c>
      <c r="M72" s="32" t="s">
        <v>120</v>
      </c>
    </row>
    <row r="73" spans="2:16" ht="27.75" customHeight="1" x14ac:dyDescent="0.25">
      <c r="B73" s="32" t="s">
        <v>120</v>
      </c>
      <c r="C73" s="20" t="s">
        <v>107</v>
      </c>
      <c r="D73" s="20" t="s">
        <v>107</v>
      </c>
      <c r="E73" s="16" t="s">
        <v>108</v>
      </c>
      <c r="F73" s="16" t="s">
        <v>108</v>
      </c>
      <c r="G73" s="18" t="s">
        <v>109</v>
      </c>
      <c r="H73" s="18" t="s">
        <v>109</v>
      </c>
      <c r="I73" s="17" t="s">
        <v>110</v>
      </c>
      <c r="J73" s="17" t="s">
        <v>110</v>
      </c>
      <c r="K73" s="19" t="s">
        <v>111</v>
      </c>
      <c r="L73" s="19" t="s">
        <v>111</v>
      </c>
      <c r="M73" s="32" t="s">
        <v>120</v>
      </c>
    </row>
    <row r="74" spans="2:16" ht="27.75" customHeight="1" x14ac:dyDescent="0.25">
      <c r="B74" s="32" t="s">
        <v>120</v>
      </c>
      <c r="C74" s="20" t="s">
        <v>107</v>
      </c>
      <c r="D74" s="20" t="s">
        <v>107</v>
      </c>
      <c r="E74" s="16" t="s">
        <v>108</v>
      </c>
      <c r="F74" s="16" t="s">
        <v>108</v>
      </c>
      <c r="G74" s="18" t="s">
        <v>109</v>
      </c>
      <c r="H74" s="18" t="s">
        <v>109</v>
      </c>
      <c r="I74" s="17" t="s">
        <v>110</v>
      </c>
      <c r="J74" s="17" t="s">
        <v>110</v>
      </c>
      <c r="K74" s="19" t="s">
        <v>111</v>
      </c>
      <c r="L74" s="19" t="s">
        <v>111</v>
      </c>
      <c r="M74" s="32" t="s">
        <v>120</v>
      </c>
    </row>
    <row r="75" spans="2:16" ht="27.75" customHeight="1" x14ac:dyDescent="0.25">
      <c r="B75" s="12"/>
      <c r="C75" s="20" t="s">
        <v>107</v>
      </c>
      <c r="D75" s="20" t="s">
        <v>107</v>
      </c>
      <c r="E75" s="16" t="s">
        <v>108</v>
      </c>
      <c r="F75" s="16" t="s">
        <v>108</v>
      </c>
      <c r="G75" s="18" t="s">
        <v>109</v>
      </c>
      <c r="H75" s="18" t="s">
        <v>109</v>
      </c>
      <c r="I75" s="17" t="s">
        <v>110</v>
      </c>
      <c r="J75" s="17" t="s">
        <v>110</v>
      </c>
      <c r="K75" s="19" t="s">
        <v>111</v>
      </c>
      <c r="L75" s="19" t="s">
        <v>111</v>
      </c>
      <c r="M75" s="12"/>
    </row>
    <row r="76" spans="2:16" ht="9.75" customHeight="1" x14ac:dyDescent="0.25"/>
    <row r="78" spans="2:16" x14ac:dyDescent="0.25">
      <c r="B78" s="6" t="s">
        <v>14</v>
      </c>
      <c r="D78" s="3" t="s">
        <v>23</v>
      </c>
      <c r="I78" s="3" t="s">
        <v>17</v>
      </c>
      <c r="J78" s="3" t="s">
        <v>47</v>
      </c>
    </row>
    <row r="79" spans="2:16" ht="31.5" customHeight="1" x14ac:dyDescent="0.25">
      <c r="B79" s="20"/>
      <c r="C79" s="29" t="s">
        <v>112</v>
      </c>
      <c r="D79" s="29" t="s">
        <v>112</v>
      </c>
      <c r="E79" s="29" t="s">
        <v>112</v>
      </c>
      <c r="F79" s="29" t="s">
        <v>112</v>
      </c>
      <c r="G79" s="29" t="s">
        <v>112</v>
      </c>
      <c r="H79" s="29" t="s">
        <v>112</v>
      </c>
      <c r="I79" s="29" t="s">
        <v>112</v>
      </c>
      <c r="J79" s="29" t="s">
        <v>112</v>
      </c>
      <c r="K79" s="29" t="s">
        <v>112</v>
      </c>
      <c r="L79" s="29" t="s">
        <v>112</v>
      </c>
      <c r="M79" s="29" t="s">
        <v>112</v>
      </c>
    </row>
    <row r="80" spans="2:16" ht="30" customHeight="1" x14ac:dyDescent="0.25">
      <c r="B80" s="20" t="s">
        <v>113</v>
      </c>
      <c r="C80" s="20" t="s">
        <v>113</v>
      </c>
      <c r="D80" s="20" t="s">
        <v>113</v>
      </c>
      <c r="E80" s="20" t="s">
        <v>113</v>
      </c>
      <c r="F80" s="20" t="s">
        <v>113</v>
      </c>
      <c r="G80" s="20" t="s">
        <v>113</v>
      </c>
      <c r="H80" s="20" t="s">
        <v>113</v>
      </c>
      <c r="I80" s="20" t="s">
        <v>113</v>
      </c>
      <c r="J80" s="20" t="s">
        <v>113</v>
      </c>
      <c r="K80" s="20" t="s">
        <v>113</v>
      </c>
      <c r="L80" s="20" t="s">
        <v>113</v>
      </c>
      <c r="M80" s="20" t="s">
        <v>113</v>
      </c>
    </row>
    <row r="81" spans="2:13" ht="30" customHeight="1" x14ac:dyDescent="0.25">
      <c r="B81" s="23" t="s">
        <v>114</v>
      </c>
      <c r="C81" s="23" t="s">
        <v>114</v>
      </c>
      <c r="D81" s="23" t="s">
        <v>114</v>
      </c>
      <c r="E81" s="23" t="s">
        <v>114</v>
      </c>
      <c r="F81" s="23" t="s">
        <v>114</v>
      </c>
      <c r="G81" s="23" t="s">
        <v>114</v>
      </c>
      <c r="H81" s="23" t="s">
        <v>114</v>
      </c>
      <c r="I81" s="23" t="s">
        <v>114</v>
      </c>
      <c r="J81" s="23" t="s">
        <v>114</v>
      </c>
      <c r="K81" s="23" t="s">
        <v>114</v>
      </c>
      <c r="L81" s="23" t="s">
        <v>114</v>
      </c>
      <c r="M81" s="23" t="s">
        <v>114</v>
      </c>
    </row>
    <row r="82" spans="2:13" ht="30" customHeight="1" x14ac:dyDescent="0.25">
      <c r="B82" s="25" t="s">
        <v>115</v>
      </c>
      <c r="C82" s="25" t="s">
        <v>115</v>
      </c>
      <c r="D82" s="25" t="s">
        <v>115</v>
      </c>
      <c r="E82" s="25" t="s">
        <v>115</v>
      </c>
      <c r="F82" s="25" t="s">
        <v>115</v>
      </c>
      <c r="G82" s="25" t="s">
        <v>115</v>
      </c>
      <c r="H82" s="25" t="s">
        <v>115</v>
      </c>
      <c r="I82" s="25" t="s">
        <v>115</v>
      </c>
      <c r="J82" s="25" t="s">
        <v>115</v>
      </c>
      <c r="K82" s="25" t="s">
        <v>115</v>
      </c>
      <c r="L82" s="25" t="s">
        <v>115</v>
      </c>
      <c r="M82" s="25" t="s">
        <v>115</v>
      </c>
    </row>
    <row r="83" spans="2:13" ht="30" customHeight="1" x14ac:dyDescent="0.25">
      <c r="B83" s="24" t="s">
        <v>116</v>
      </c>
      <c r="C83" s="24" t="s">
        <v>116</v>
      </c>
      <c r="D83" s="24" t="s">
        <v>116</v>
      </c>
      <c r="E83" s="24" t="s">
        <v>116</v>
      </c>
      <c r="F83" s="24" t="s">
        <v>116</v>
      </c>
      <c r="G83" s="24" t="s">
        <v>116</v>
      </c>
      <c r="H83" s="24" t="s">
        <v>116</v>
      </c>
      <c r="I83" s="24" t="s">
        <v>116</v>
      </c>
      <c r="J83" s="24" t="s">
        <v>116</v>
      </c>
      <c r="K83" s="24" t="s">
        <v>116</v>
      </c>
      <c r="L83" s="24" t="s">
        <v>116</v>
      </c>
      <c r="M83" s="24" t="s">
        <v>116</v>
      </c>
    </row>
    <row r="84" spans="2:13" ht="30" customHeight="1" x14ac:dyDescent="0.25">
      <c r="B84" s="19" t="s">
        <v>117</v>
      </c>
      <c r="C84" s="19" t="s">
        <v>117</v>
      </c>
      <c r="D84" s="19" t="s">
        <v>117</v>
      </c>
      <c r="E84" s="19" t="s">
        <v>117</v>
      </c>
      <c r="F84" s="19" t="s">
        <v>117</v>
      </c>
      <c r="G84" s="19" t="s">
        <v>117</v>
      </c>
      <c r="H84" s="19" t="s">
        <v>117</v>
      </c>
      <c r="I84" s="19" t="s">
        <v>117</v>
      </c>
      <c r="J84" s="19" t="s">
        <v>117</v>
      </c>
      <c r="K84" s="19" t="s">
        <v>117</v>
      </c>
      <c r="L84" s="19" t="s">
        <v>117</v>
      </c>
      <c r="M84" s="19" t="s">
        <v>117</v>
      </c>
    </row>
    <row r="85" spans="2:13" ht="30" customHeight="1" x14ac:dyDescent="0.25">
      <c r="B85" s="21" t="s">
        <v>118</v>
      </c>
      <c r="C85" s="21" t="s">
        <v>118</v>
      </c>
      <c r="D85" s="21" t="s">
        <v>118</v>
      </c>
      <c r="E85" s="21" t="s">
        <v>118</v>
      </c>
      <c r="F85" s="21" t="s">
        <v>118</v>
      </c>
      <c r="G85" s="21" t="s">
        <v>118</v>
      </c>
      <c r="H85" s="21" t="s">
        <v>118</v>
      </c>
      <c r="I85" s="21" t="s">
        <v>118</v>
      </c>
      <c r="J85" s="21" t="s">
        <v>118</v>
      </c>
      <c r="K85" s="21" t="s">
        <v>118</v>
      </c>
      <c r="L85" s="21" t="s">
        <v>118</v>
      </c>
      <c r="M85" s="21" t="s">
        <v>118</v>
      </c>
    </row>
    <row r="86" spans="2:13" ht="30" customHeight="1" x14ac:dyDescent="0.25">
      <c r="B86" s="9"/>
      <c r="C86" s="22" t="s">
        <v>119</v>
      </c>
      <c r="D86" s="22" t="s">
        <v>119</v>
      </c>
      <c r="E86" s="22" t="s">
        <v>119</v>
      </c>
      <c r="F86" s="22" t="s">
        <v>119</v>
      </c>
      <c r="G86" s="22" t="s">
        <v>119</v>
      </c>
      <c r="H86" s="22" t="s">
        <v>119</v>
      </c>
      <c r="I86" s="22" t="s">
        <v>119</v>
      </c>
      <c r="J86" s="22" t="s">
        <v>119</v>
      </c>
      <c r="K86" s="22" t="s">
        <v>119</v>
      </c>
      <c r="L86" s="22" t="s">
        <v>119</v>
      </c>
      <c r="M86" s="12"/>
    </row>
    <row r="87" spans="2:13" ht="9" customHeight="1" x14ac:dyDescent="0.25"/>
    <row r="89" spans="2:13" x14ac:dyDescent="0.25">
      <c r="B89" s="6" t="s">
        <v>15</v>
      </c>
      <c r="D89" s="3" t="s">
        <v>23</v>
      </c>
      <c r="I89" s="3" t="s">
        <v>17</v>
      </c>
      <c r="J89" s="3" t="s">
        <v>48</v>
      </c>
    </row>
    <row r="90" spans="2:13" ht="30" customHeight="1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2:13" ht="30" customHeight="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2:13" ht="30" customHeight="1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2:13" ht="30" customHeight="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2:13" ht="30" customHeight="1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2:13" ht="30" customHeight="1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2:13" ht="30" customHeight="1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5" ht="30" customHeight="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5" ht="30" customHeight="1" x14ac:dyDescent="0.25"/>
    <row r="99" spans="1:15" x14ac:dyDescent="0.25">
      <c r="B99" s="6" t="s">
        <v>71</v>
      </c>
      <c r="D99" s="3" t="s">
        <v>23</v>
      </c>
      <c r="I99" s="3" t="s">
        <v>17</v>
      </c>
      <c r="J99" s="3" t="s">
        <v>48</v>
      </c>
    </row>
    <row r="100" spans="1:15" ht="30" customHeight="1" x14ac:dyDescent="0.25">
      <c r="B100" s="10"/>
      <c r="C100" s="10"/>
      <c r="D100" s="9"/>
      <c r="E100" s="9"/>
      <c r="F100" s="9"/>
      <c r="G100" s="9"/>
      <c r="H100" s="9"/>
      <c r="I100" s="9"/>
      <c r="J100" s="9"/>
      <c r="K100" s="11"/>
      <c r="L100" s="11"/>
      <c r="M100" s="11"/>
    </row>
    <row r="101" spans="1:15" ht="30" customHeight="1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5" ht="30" customHeight="1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5" ht="30" customHeight="1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5" ht="30" customHeight="1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5" ht="30" customHeight="1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5" ht="30" customHeight="1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5" ht="30" customHeight="1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5" ht="30" customHeight="1" x14ac:dyDescent="0.25"/>
    <row r="110" spans="1:15" x14ac:dyDescent="0.25">
      <c r="B110" s="6" t="s">
        <v>50</v>
      </c>
      <c r="D110" s="3" t="s">
        <v>20</v>
      </c>
      <c r="H110" s="6" t="s">
        <v>17</v>
      </c>
      <c r="I110" s="3" t="s">
        <v>51</v>
      </c>
    </row>
    <row r="111" spans="1:15" s="4" customFormat="1" ht="60.75" customHeight="1" x14ac:dyDescent="0.25">
      <c r="A111" s="1"/>
      <c r="B111" s="10"/>
      <c r="C111" s="10"/>
      <c r="D111" s="10"/>
      <c r="E111" s="10"/>
      <c r="F111" s="10"/>
      <c r="G111" s="15" t="s">
        <v>95</v>
      </c>
      <c r="H111" s="11"/>
      <c r="I111" s="11"/>
      <c r="J111" s="11"/>
      <c r="K111" s="11"/>
      <c r="L111" s="11"/>
      <c r="M111" s="11" t="s">
        <v>101</v>
      </c>
      <c r="N111" s="3"/>
      <c r="O111" s="3"/>
    </row>
    <row r="112" spans="1:15" s="4" customFormat="1" ht="49.5" customHeight="1" x14ac:dyDescent="0.25">
      <c r="A112" s="1"/>
      <c r="B112" s="10"/>
      <c r="C112" s="10"/>
      <c r="D112" s="10"/>
      <c r="E112" s="10"/>
      <c r="F112" s="10"/>
      <c r="G112" s="10"/>
      <c r="H112" s="11"/>
      <c r="I112" s="11"/>
      <c r="J112" s="11"/>
      <c r="K112" s="11"/>
      <c r="L112" s="11"/>
      <c r="M112" s="11" t="s">
        <v>102</v>
      </c>
      <c r="N112" s="3"/>
      <c r="O112" s="3" t="s">
        <v>65</v>
      </c>
    </row>
    <row r="113" spans="1:18" s="4" customFormat="1" ht="30" customHeight="1" x14ac:dyDescent="0.25">
      <c r="A113" s="1"/>
      <c r="B113" s="10" t="s">
        <v>93</v>
      </c>
      <c r="C113" s="10"/>
      <c r="D113" s="10"/>
      <c r="E113" s="10"/>
      <c r="F113" s="10"/>
      <c r="G113" s="10"/>
      <c r="H113" s="11"/>
      <c r="I113" s="11"/>
      <c r="J113" s="11"/>
      <c r="K113" s="11"/>
      <c r="L113" s="11"/>
      <c r="M113" s="11"/>
      <c r="N113" s="3"/>
      <c r="O113" s="3" t="s">
        <v>66</v>
      </c>
    </row>
    <row r="114" spans="1:18" s="4" customFormat="1" ht="30" customHeight="1" x14ac:dyDescent="0.25">
      <c r="A114" s="1"/>
      <c r="B114" s="10" t="s">
        <v>99</v>
      </c>
      <c r="C114" s="10"/>
      <c r="D114" s="10"/>
      <c r="E114" s="10"/>
      <c r="F114" s="10"/>
      <c r="G114" s="10"/>
      <c r="H114" s="11"/>
      <c r="I114" s="11"/>
      <c r="J114" s="11"/>
      <c r="K114" s="11"/>
      <c r="L114" s="11"/>
      <c r="M114" s="11"/>
      <c r="N114" s="3"/>
      <c r="O114" s="3"/>
    </row>
    <row r="115" spans="1:18" s="4" customFormat="1" ht="30" customHeight="1" x14ac:dyDescent="0.25">
      <c r="A115" s="1"/>
      <c r="B115" s="10" t="s">
        <v>100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3"/>
      <c r="O115" s="3"/>
    </row>
    <row r="116" spans="1:18" s="4" customFormat="1" ht="30" customHeight="1" x14ac:dyDescent="0.25">
      <c r="A116" s="1"/>
      <c r="B116" s="10" t="s">
        <v>90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3"/>
      <c r="O116" s="3"/>
    </row>
    <row r="117" spans="1:18" s="4" customFormat="1" ht="30" customHeight="1" x14ac:dyDescent="0.25">
      <c r="A117" s="1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3"/>
      <c r="O117" s="3"/>
    </row>
    <row r="118" spans="1:18" s="4" customFormat="1" ht="30" customHeight="1" x14ac:dyDescent="0.25">
      <c r="A118" s="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3"/>
      <c r="O118" s="3"/>
    </row>
    <row r="122" spans="1:18" ht="10.5" customHeight="1" x14ac:dyDescent="0.25">
      <c r="B122" s="33"/>
      <c r="C122" s="34" t="s">
        <v>78</v>
      </c>
      <c r="D122" s="35"/>
      <c r="E122" s="36"/>
      <c r="F122" s="33"/>
      <c r="G122" s="34" t="s">
        <v>73</v>
      </c>
      <c r="H122" s="37"/>
      <c r="I122" s="38"/>
      <c r="J122" s="33"/>
      <c r="K122" s="34" t="s">
        <v>79</v>
      </c>
      <c r="L122" s="35"/>
      <c r="M122" s="36"/>
      <c r="N122" s="33"/>
      <c r="O122" s="34" t="s">
        <v>82</v>
      </c>
      <c r="P122" s="35"/>
      <c r="Q122" s="36"/>
      <c r="R122" s="4"/>
    </row>
    <row r="123" spans="1:18" ht="10.5" customHeight="1" x14ac:dyDescent="0.25">
      <c r="B123" s="39"/>
      <c r="C123" s="40">
        <v>1</v>
      </c>
      <c r="D123" s="41" t="s">
        <v>54</v>
      </c>
      <c r="E123" s="42" t="s">
        <v>55</v>
      </c>
      <c r="F123" s="39"/>
      <c r="G123" s="40">
        <v>1</v>
      </c>
      <c r="H123" s="43" t="s">
        <v>54</v>
      </c>
      <c r="I123" s="42" t="s">
        <v>55</v>
      </c>
      <c r="J123" s="39"/>
      <c r="K123" s="40">
        <v>5</v>
      </c>
      <c r="L123" s="43" t="s">
        <v>76</v>
      </c>
      <c r="M123" s="43" t="s">
        <v>55</v>
      </c>
      <c r="N123" s="39"/>
      <c r="O123" s="40">
        <v>1</v>
      </c>
      <c r="P123" s="43" t="s">
        <v>54</v>
      </c>
      <c r="Q123" s="42" t="s">
        <v>55</v>
      </c>
      <c r="R123" s="4"/>
    </row>
    <row r="124" spans="1:18" ht="10.5" customHeight="1" x14ac:dyDescent="0.25">
      <c r="B124" s="39"/>
      <c r="C124" s="40">
        <v>1</v>
      </c>
      <c r="D124" s="43" t="s">
        <v>72</v>
      </c>
      <c r="E124" s="42" t="s">
        <v>56</v>
      </c>
      <c r="F124" s="39"/>
      <c r="G124" s="40">
        <v>500</v>
      </c>
      <c r="H124" s="43" t="s">
        <v>74</v>
      </c>
      <c r="I124" s="42" t="s">
        <v>56</v>
      </c>
      <c r="J124" s="39"/>
      <c r="K124" s="40">
        <v>10</v>
      </c>
      <c r="L124" s="43" t="s">
        <v>57</v>
      </c>
      <c r="M124" s="43" t="s">
        <v>56</v>
      </c>
      <c r="N124" s="39"/>
      <c r="O124" s="40">
        <v>500</v>
      </c>
      <c r="P124" s="43" t="s">
        <v>74</v>
      </c>
      <c r="Q124" s="42" t="s">
        <v>56</v>
      </c>
      <c r="R124" s="4"/>
    </row>
    <row r="125" spans="1:18" ht="10.5" customHeight="1" x14ac:dyDescent="0.25">
      <c r="B125" s="39"/>
      <c r="C125" s="40">
        <f>C124*21</f>
        <v>21</v>
      </c>
      <c r="D125" s="43" t="s">
        <v>72</v>
      </c>
      <c r="E125" s="42" t="s">
        <v>91</v>
      </c>
      <c r="F125" s="39"/>
      <c r="G125" s="40">
        <f>G124*21</f>
        <v>10500</v>
      </c>
      <c r="H125" s="43" t="s">
        <v>74</v>
      </c>
      <c r="I125" s="42" t="s">
        <v>91</v>
      </c>
      <c r="J125" s="39"/>
      <c r="K125" s="40">
        <f>K124*21</f>
        <v>210</v>
      </c>
      <c r="L125" s="43" t="s">
        <v>57</v>
      </c>
      <c r="M125" s="43" t="s">
        <v>91</v>
      </c>
      <c r="N125" s="39"/>
      <c r="O125" s="40">
        <f>O124*21</f>
        <v>10500</v>
      </c>
      <c r="P125" s="43" t="s">
        <v>74</v>
      </c>
      <c r="Q125" s="42" t="s">
        <v>91</v>
      </c>
      <c r="R125" s="4"/>
    </row>
    <row r="126" spans="1:18" ht="10.5" customHeight="1" x14ac:dyDescent="0.25">
      <c r="B126" s="39"/>
      <c r="C126" s="40">
        <v>200</v>
      </c>
      <c r="D126" s="43" t="s">
        <v>69</v>
      </c>
      <c r="E126" s="42"/>
      <c r="F126" s="39"/>
      <c r="G126" s="40">
        <v>200</v>
      </c>
      <c r="H126" s="43" t="s">
        <v>63</v>
      </c>
      <c r="I126" s="42"/>
      <c r="J126" s="39"/>
      <c r="K126" s="40">
        <v>200</v>
      </c>
      <c r="L126" s="43" t="s">
        <v>69</v>
      </c>
      <c r="M126" s="43"/>
      <c r="N126" s="39"/>
      <c r="O126" s="40">
        <v>200</v>
      </c>
      <c r="P126" s="43" t="s">
        <v>69</v>
      </c>
      <c r="Q126" s="42"/>
    </row>
    <row r="127" spans="1:18" ht="10.5" customHeight="1" x14ac:dyDescent="0.25">
      <c r="B127" s="39" t="s">
        <v>58</v>
      </c>
      <c r="C127" s="44">
        <v>4.2</v>
      </c>
      <c r="D127" s="43" t="s">
        <v>59</v>
      </c>
      <c r="E127" s="42"/>
      <c r="F127" s="39" t="s">
        <v>58</v>
      </c>
      <c r="G127" s="44">
        <v>2.1</v>
      </c>
      <c r="H127" s="43" t="s">
        <v>59</v>
      </c>
      <c r="I127" s="42"/>
      <c r="J127" s="39" t="s">
        <v>58</v>
      </c>
      <c r="K127" s="44">
        <v>12</v>
      </c>
      <c r="L127" s="43" t="s">
        <v>59</v>
      </c>
      <c r="M127" s="43"/>
      <c r="N127" s="39" t="s">
        <v>58</v>
      </c>
      <c r="O127" s="44">
        <v>2.1</v>
      </c>
      <c r="P127" s="43" t="s">
        <v>59</v>
      </c>
      <c r="Q127" s="42"/>
    </row>
    <row r="128" spans="1:18" ht="10.5" customHeight="1" x14ac:dyDescent="0.25">
      <c r="B128" s="39" t="s">
        <v>60</v>
      </c>
      <c r="C128" s="44">
        <f>C126-C127</f>
        <v>195.8</v>
      </c>
      <c r="D128" s="43" t="s">
        <v>61</v>
      </c>
      <c r="E128" s="42"/>
      <c r="F128" s="39" t="s">
        <v>60</v>
      </c>
      <c r="G128" s="44">
        <f>G126-G127</f>
        <v>197.9</v>
      </c>
      <c r="H128" s="43" t="s">
        <v>61</v>
      </c>
      <c r="I128" s="42"/>
      <c r="J128" s="39" t="s">
        <v>60</v>
      </c>
      <c r="K128" s="44">
        <f>K126-K127</f>
        <v>188</v>
      </c>
      <c r="L128" s="43" t="s">
        <v>61</v>
      </c>
      <c r="M128" s="43"/>
      <c r="N128" s="39" t="s">
        <v>60</v>
      </c>
      <c r="O128" s="44">
        <f>O126-O127</f>
        <v>197.9</v>
      </c>
      <c r="P128" s="43" t="s">
        <v>61</v>
      </c>
      <c r="Q128" s="42"/>
    </row>
    <row r="129" spans="1:17" ht="10.5" customHeight="1" x14ac:dyDescent="0.25">
      <c r="B129" s="45"/>
      <c r="C129" s="46"/>
      <c r="D129" s="46"/>
      <c r="E129" s="46"/>
      <c r="F129" s="45"/>
      <c r="G129" s="46"/>
      <c r="H129" s="46"/>
      <c r="I129" s="46"/>
      <c r="J129" s="45"/>
      <c r="K129" s="47"/>
      <c r="L129" s="46"/>
      <c r="M129" s="48"/>
      <c r="N129" s="47"/>
      <c r="O129" s="47"/>
      <c r="P129" s="46"/>
      <c r="Q129" s="48"/>
    </row>
    <row r="130" spans="1:17" s="4" customFormat="1" ht="10.5" customHeight="1" x14ac:dyDescent="0.25">
      <c r="A130" s="1"/>
      <c r="B130" s="33"/>
      <c r="C130" s="34" t="s">
        <v>94</v>
      </c>
      <c r="D130" s="35"/>
      <c r="E130" s="36"/>
      <c r="F130" s="33"/>
      <c r="G130" s="34"/>
      <c r="H130" s="35"/>
      <c r="I130" s="36"/>
      <c r="J130" s="49"/>
      <c r="K130" s="49"/>
      <c r="L130" s="50"/>
      <c r="M130" s="50"/>
      <c r="N130" s="50"/>
      <c r="O130" s="50"/>
      <c r="P130" s="50"/>
      <c r="Q130" s="50"/>
    </row>
    <row r="131" spans="1:17" s="4" customFormat="1" ht="10.5" customHeight="1" x14ac:dyDescent="0.25">
      <c r="A131" s="1"/>
      <c r="B131" s="39"/>
      <c r="C131" s="40" t="s">
        <v>96</v>
      </c>
      <c r="D131" s="41"/>
      <c r="E131" s="42" t="s">
        <v>55</v>
      </c>
      <c r="F131" s="39"/>
      <c r="G131" s="40"/>
      <c r="H131" s="41"/>
      <c r="I131" s="42"/>
      <c r="J131" s="49"/>
      <c r="K131" s="49"/>
      <c r="L131" s="49"/>
      <c r="M131" s="49"/>
      <c r="N131" s="49"/>
      <c r="O131" s="49"/>
      <c r="P131" s="49"/>
      <c r="Q131" s="49"/>
    </row>
    <row r="132" spans="1:17" s="4" customFormat="1" ht="10.5" customHeight="1" x14ac:dyDescent="0.25">
      <c r="B132" s="39"/>
      <c r="C132" s="40" t="s">
        <v>98</v>
      </c>
      <c r="D132" s="43"/>
      <c r="E132" s="42" t="s">
        <v>56</v>
      </c>
      <c r="F132" s="39"/>
      <c r="G132" s="40"/>
      <c r="H132" s="43"/>
      <c r="I132" s="42"/>
      <c r="J132" s="50"/>
      <c r="K132" s="50"/>
      <c r="L132" s="50"/>
      <c r="M132" s="50"/>
      <c r="N132" s="50"/>
      <c r="O132" s="50"/>
      <c r="P132" s="50"/>
      <c r="Q132" s="50"/>
    </row>
    <row r="133" spans="1:17" s="4" customFormat="1" ht="10.5" customHeight="1" x14ac:dyDescent="0.25">
      <c r="B133" s="39"/>
      <c r="C133" s="40" t="s">
        <v>97</v>
      </c>
      <c r="D133" s="43"/>
      <c r="E133" s="42" t="s">
        <v>91</v>
      </c>
      <c r="F133" s="39"/>
      <c r="G133" s="40"/>
      <c r="H133" s="43"/>
      <c r="I133" s="42"/>
      <c r="J133" s="50"/>
      <c r="K133" s="50"/>
      <c r="L133" s="50"/>
      <c r="M133" s="50"/>
      <c r="N133" s="50"/>
      <c r="O133" s="50"/>
      <c r="P133" s="50"/>
      <c r="Q133" s="50"/>
    </row>
    <row r="134" spans="1:17" s="4" customFormat="1" ht="10.5" customHeight="1" x14ac:dyDescent="0.25">
      <c r="B134" s="39"/>
      <c r="C134" s="40">
        <v>200</v>
      </c>
      <c r="D134" s="43" t="s">
        <v>69</v>
      </c>
      <c r="E134" s="42"/>
      <c r="F134" s="39"/>
      <c r="G134" s="40"/>
      <c r="H134" s="43"/>
      <c r="I134" s="42"/>
      <c r="J134" s="50"/>
      <c r="K134" s="50"/>
      <c r="L134" s="50"/>
      <c r="M134" s="50"/>
      <c r="N134" s="50"/>
      <c r="O134" s="50"/>
      <c r="P134" s="50"/>
      <c r="Q134" s="50"/>
    </row>
    <row r="135" spans="1:17" s="4" customFormat="1" ht="10.5" customHeight="1" x14ac:dyDescent="0.25">
      <c r="B135" s="39" t="s">
        <v>58</v>
      </c>
      <c r="C135" s="44">
        <v>4.2</v>
      </c>
      <c r="D135" s="43" t="s">
        <v>59</v>
      </c>
      <c r="E135" s="42"/>
      <c r="F135" s="39"/>
      <c r="G135" s="44"/>
      <c r="H135" s="43"/>
      <c r="I135" s="42"/>
      <c r="J135" s="50"/>
      <c r="K135" s="50"/>
      <c r="L135" s="50"/>
      <c r="M135" s="50"/>
      <c r="N135" s="50"/>
      <c r="O135" s="50"/>
      <c r="P135" s="50"/>
      <c r="Q135" s="50"/>
    </row>
    <row r="136" spans="1:17" s="4" customFormat="1" ht="10.5" customHeight="1" x14ac:dyDescent="0.25">
      <c r="B136" s="39" t="s">
        <v>60</v>
      </c>
      <c r="C136" s="44">
        <f>C134-C135</f>
        <v>195.8</v>
      </c>
      <c r="D136" s="43" t="s">
        <v>61</v>
      </c>
      <c r="E136" s="42"/>
      <c r="F136" s="39"/>
      <c r="G136" s="44"/>
      <c r="H136" s="43"/>
      <c r="I136" s="42"/>
      <c r="J136" s="50"/>
      <c r="K136" s="50"/>
      <c r="L136" s="50"/>
      <c r="M136" s="50"/>
      <c r="N136" s="50"/>
      <c r="O136" s="50"/>
      <c r="P136" s="50"/>
      <c r="Q136" s="50"/>
    </row>
    <row r="137" spans="1:17" ht="10.5" customHeight="1" x14ac:dyDescent="0.25">
      <c r="A137" s="3"/>
      <c r="B137" s="45"/>
      <c r="C137" s="46"/>
      <c r="D137" s="46"/>
      <c r="E137" s="46"/>
      <c r="F137" s="45"/>
      <c r="G137" s="46"/>
      <c r="H137" s="46"/>
      <c r="I137" s="48"/>
      <c r="J137" s="49"/>
      <c r="K137" s="49"/>
      <c r="L137" s="49"/>
      <c r="M137" s="49"/>
      <c r="N137" s="49"/>
      <c r="O137" s="49"/>
      <c r="P137" s="49"/>
      <c r="Q137" s="49"/>
    </row>
    <row r="138" spans="1:17" ht="10.5" customHeight="1" x14ac:dyDescent="0.25">
      <c r="A138" s="3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</row>
    <row r="139" spans="1:17" ht="10.5" customHeight="1" x14ac:dyDescent="0.25">
      <c r="A139" s="3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</row>
    <row r="140" spans="1:17" ht="10.5" customHeight="1" x14ac:dyDescent="0.25">
      <c r="B140" s="51"/>
      <c r="C140" s="52" t="s">
        <v>86</v>
      </c>
      <c r="D140" s="35"/>
      <c r="E140" s="36"/>
      <c r="F140" s="33"/>
      <c r="G140" s="34" t="s">
        <v>85</v>
      </c>
      <c r="H140" s="35"/>
      <c r="I140" s="36"/>
      <c r="J140" s="49"/>
      <c r="K140" s="49"/>
      <c r="L140" s="49"/>
      <c r="M140" s="49"/>
      <c r="N140" s="49"/>
      <c r="O140" s="49"/>
      <c r="P140" s="49"/>
      <c r="Q140" s="49"/>
    </row>
    <row r="141" spans="1:17" ht="10.5" customHeight="1" x14ac:dyDescent="0.25">
      <c r="B141" s="53"/>
      <c r="C141" s="40">
        <v>20</v>
      </c>
      <c r="D141" s="43" t="s">
        <v>57</v>
      </c>
      <c r="E141" s="42" t="s">
        <v>55</v>
      </c>
      <c r="F141" s="39"/>
      <c r="G141" s="40">
        <v>5</v>
      </c>
      <c r="H141" s="41" t="s">
        <v>76</v>
      </c>
      <c r="I141" s="42" t="s">
        <v>55</v>
      </c>
      <c r="J141" s="49"/>
      <c r="K141" s="49"/>
      <c r="L141" s="49"/>
      <c r="M141" s="49"/>
      <c r="N141" s="49"/>
      <c r="O141" s="49"/>
      <c r="P141" s="49"/>
      <c r="Q141" s="49"/>
    </row>
    <row r="142" spans="1:17" ht="10.5" customHeight="1" x14ac:dyDescent="0.25">
      <c r="B142" s="53"/>
      <c r="C142" s="40">
        <v>20</v>
      </c>
      <c r="D142" s="43" t="s">
        <v>62</v>
      </c>
      <c r="E142" s="42" t="s">
        <v>56</v>
      </c>
      <c r="F142" s="39"/>
      <c r="G142" s="40">
        <v>20</v>
      </c>
      <c r="H142" s="43" t="s">
        <v>57</v>
      </c>
      <c r="I142" s="42" t="s">
        <v>56</v>
      </c>
      <c r="J142" s="49"/>
      <c r="K142" s="49"/>
      <c r="L142" s="49"/>
      <c r="M142" s="49"/>
      <c r="N142" s="49"/>
      <c r="O142" s="49"/>
      <c r="P142" s="49"/>
      <c r="Q142" s="49"/>
    </row>
    <row r="143" spans="1:17" ht="10.5" customHeight="1" x14ac:dyDescent="0.25">
      <c r="B143" s="53"/>
      <c r="C143" s="40">
        <f>C142*22</f>
        <v>440</v>
      </c>
      <c r="D143" s="43" t="s">
        <v>62</v>
      </c>
      <c r="E143" s="42" t="s">
        <v>92</v>
      </c>
      <c r="F143" s="39"/>
      <c r="G143" s="40">
        <f>G142*22</f>
        <v>440</v>
      </c>
      <c r="H143" s="43" t="s">
        <v>57</v>
      </c>
      <c r="I143" s="42" t="s">
        <v>92</v>
      </c>
      <c r="J143" s="49"/>
      <c r="K143" s="49"/>
      <c r="L143" s="49"/>
      <c r="M143" s="49"/>
      <c r="N143" s="49"/>
      <c r="O143" s="49"/>
      <c r="P143" s="49"/>
      <c r="Q143" s="49"/>
    </row>
    <row r="144" spans="1:17" ht="10.5" customHeight="1" x14ac:dyDescent="0.25">
      <c r="B144" s="53"/>
      <c r="C144" s="40">
        <v>200</v>
      </c>
      <c r="D144" s="43" t="s">
        <v>69</v>
      </c>
      <c r="E144" s="42"/>
      <c r="F144" s="39"/>
      <c r="G144" s="40">
        <v>200</v>
      </c>
      <c r="H144" s="43" t="s">
        <v>69</v>
      </c>
      <c r="I144" s="42"/>
      <c r="J144" s="49"/>
      <c r="K144" s="49"/>
      <c r="L144" s="49"/>
      <c r="M144" s="49"/>
      <c r="N144" s="49"/>
      <c r="O144" s="49"/>
      <c r="P144" s="49"/>
      <c r="Q144" s="49"/>
    </row>
    <row r="145" spans="2:17" ht="10.5" customHeight="1" x14ac:dyDescent="0.25">
      <c r="B145" s="53"/>
      <c r="C145" s="44">
        <v>4.4000000000000004</v>
      </c>
      <c r="D145" s="43" t="s">
        <v>59</v>
      </c>
      <c r="E145" s="42"/>
      <c r="F145" s="39" t="s">
        <v>58</v>
      </c>
      <c r="G145" s="44">
        <f>4.4*4</f>
        <v>17.600000000000001</v>
      </c>
      <c r="H145" s="43" t="s">
        <v>59</v>
      </c>
      <c r="I145" s="42"/>
      <c r="J145" s="49"/>
      <c r="K145" s="49"/>
      <c r="L145" s="49"/>
      <c r="M145" s="49"/>
      <c r="N145" s="49"/>
      <c r="O145" s="49"/>
      <c r="P145" s="49"/>
      <c r="Q145" s="49"/>
    </row>
    <row r="146" spans="2:17" ht="10.5" customHeight="1" x14ac:dyDescent="0.25">
      <c r="B146" s="53"/>
      <c r="C146" s="44">
        <f>C144-(B145+C145)</f>
        <v>195.6</v>
      </c>
      <c r="D146" s="43" t="s">
        <v>61</v>
      </c>
      <c r="E146" s="42"/>
      <c r="F146" s="39" t="s">
        <v>60</v>
      </c>
      <c r="G146" s="44">
        <f>G144-G145</f>
        <v>182.4</v>
      </c>
      <c r="H146" s="43" t="s">
        <v>61</v>
      </c>
      <c r="I146" s="42"/>
      <c r="J146" s="49"/>
      <c r="K146" s="49"/>
      <c r="L146" s="49"/>
      <c r="M146" s="49"/>
      <c r="N146" s="49"/>
      <c r="O146" s="49"/>
      <c r="P146" s="49"/>
      <c r="Q146" s="49"/>
    </row>
    <row r="147" spans="2:17" ht="10.5" customHeight="1" x14ac:dyDescent="0.25">
      <c r="B147" s="54"/>
      <c r="C147" s="55"/>
      <c r="D147" s="55"/>
      <c r="E147" s="56"/>
      <c r="F147" s="54"/>
      <c r="G147" s="55"/>
      <c r="H147" s="55"/>
      <c r="I147" s="56"/>
      <c r="J147" s="49"/>
      <c r="K147" s="49"/>
      <c r="L147" s="49"/>
      <c r="M147" s="49"/>
      <c r="N147" s="49"/>
      <c r="O147" s="49"/>
      <c r="P147" s="49"/>
      <c r="Q147" s="49"/>
    </row>
    <row r="148" spans="2:17" ht="10.5" customHeight="1" x14ac:dyDescent="0.25">
      <c r="B148" s="33"/>
      <c r="C148" s="34" t="s">
        <v>88</v>
      </c>
      <c r="D148" s="35"/>
      <c r="E148" s="35"/>
      <c r="F148" s="33"/>
      <c r="G148" s="34" t="s">
        <v>75</v>
      </c>
      <c r="H148" s="35"/>
      <c r="I148" s="36"/>
      <c r="J148" s="49"/>
      <c r="K148" s="49"/>
      <c r="L148" s="49"/>
      <c r="M148" s="49"/>
      <c r="N148" s="49"/>
      <c r="O148" s="49"/>
      <c r="P148" s="49"/>
      <c r="Q148" s="49"/>
    </row>
    <row r="149" spans="2:17" ht="10.5" customHeight="1" x14ac:dyDescent="0.25">
      <c r="B149" s="39"/>
      <c r="C149" s="40"/>
      <c r="D149" s="43"/>
      <c r="E149" s="43"/>
      <c r="F149" s="39"/>
      <c r="G149" s="40">
        <v>20</v>
      </c>
      <c r="H149" s="43" t="s">
        <v>57</v>
      </c>
      <c r="I149" s="42" t="s">
        <v>55</v>
      </c>
      <c r="J149" s="49"/>
      <c r="K149" s="49"/>
      <c r="L149" s="49"/>
      <c r="M149" s="49"/>
      <c r="N149" s="49"/>
      <c r="O149" s="49"/>
      <c r="P149" s="49"/>
      <c r="Q149" s="49"/>
    </row>
    <row r="150" spans="2:17" ht="10.5" customHeight="1" x14ac:dyDescent="0.25">
      <c r="B150" s="39"/>
      <c r="C150" s="40"/>
      <c r="D150" s="43"/>
      <c r="E150" s="43"/>
      <c r="F150" s="39"/>
      <c r="G150" s="40">
        <v>20</v>
      </c>
      <c r="H150" s="43" t="s">
        <v>62</v>
      </c>
      <c r="I150" s="42" t="s">
        <v>56</v>
      </c>
      <c r="J150" s="49"/>
      <c r="K150" s="49"/>
      <c r="L150" s="49"/>
      <c r="M150" s="49"/>
      <c r="N150" s="49"/>
      <c r="O150" s="49"/>
      <c r="P150" s="49"/>
      <c r="Q150" s="49"/>
    </row>
    <row r="151" spans="2:17" ht="10.5" customHeight="1" x14ac:dyDescent="0.25">
      <c r="B151" s="39"/>
      <c r="C151" s="40"/>
      <c r="D151" s="43"/>
      <c r="E151" s="43"/>
      <c r="F151" s="39"/>
      <c r="G151" s="40">
        <f>G150*22</f>
        <v>440</v>
      </c>
      <c r="H151" s="43" t="s">
        <v>62</v>
      </c>
      <c r="I151" s="42" t="s">
        <v>92</v>
      </c>
      <c r="J151" s="49"/>
      <c r="K151" s="49"/>
      <c r="L151" s="49"/>
      <c r="M151" s="49"/>
      <c r="N151" s="49"/>
      <c r="O151" s="49"/>
      <c r="P151" s="49"/>
      <c r="Q151" s="49"/>
    </row>
    <row r="152" spans="2:17" ht="10.5" customHeight="1" x14ac:dyDescent="0.25">
      <c r="B152" s="39"/>
      <c r="C152" s="40"/>
      <c r="D152" s="43"/>
      <c r="E152" s="43"/>
      <c r="F152" s="39"/>
      <c r="G152" s="40">
        <v>200</v>
      </c>
      <c r="H152" s="43" t="s">
        <v>69</v>
      </c>
      <c r="I152" s="42"/>
      <c r="J152" s="49"/>
      <c r="K152" s="49"/>
      <c r="L152" s="49"/>
      <c r="M152" s="49"/>
      <c r="N152" s="49"/>
      <c r="O152" s="49"/>
      <c r="P152" s="49"/>
      <c r="Q152" s="49"/>
    </row>
    <row r="153" spans="2:17" ht="10.5" customHeight="1" x14ac:dyDescent="0.25">
      <c r="B153" s="39"/>
      <c r="C153" s="44"/>
      <c r="D153" s="43"/>
      <c r="E153" s="43"/>
      <c r="F153" s="39" t="s">
        <v>58</v>
      </c>
      <c r="G153" s="44">
        <v>4.4000000000000004</v>
      </c>
      <c r="H153" s="43" t="s">
        <v>59</v>
      </c>
      <c r="I153" s="42"/>
      <c r="J153" s="49"/>
      <c r="K153" s="49"/>
      <c r="L153" s="49"/>
      <c r="M153" s="49"/>
      <c r="N153" s="49"/>
      <c r="O153" s="49"/>
      <c r="P153" s="49"/>
      <c r="Q153" s="49"/>
    </row>
    <row r="154" spans="2:17" ht="10.5" customHeight="1" x14ac:dyDescent="0.25">
      <c r="B154" s="39"/>
      <c r="C154" s="44"/>
      <c r="D154" s="43"/>
      <c r="E154" s="43"/>
      <c r="F154" s="39" t="s">
        <v>60</v>
      </c>
      <c r="G154" s="44">
        <f>G152-G153</f>
        <v>195.6</v>
      </c>
      <c r="H154" s="43" t="s">
        <v>61</v>
      </c>
      <c r="I154" s="42"/>
      <c r="J154" s="49"/>
      <c r="K154" s="49"/>
      <c r="L154" s="49"/>
      <c r="M154" s="49"/>
      <c r="N154" s="49"/>
      <c r="O154" s="49"/>
      <c r="P154" s="49"/>
      <c r="Q154" s="49"/>
    </row>
    <row r="155" spans="2:17" ht="10.5" customHeight="1" x14ac:dyDescent="0.25">
      <c r="B155" s="39"/>
      <c r="C155" s="57"/>
      <c r="D155" s="43"/>
      <c r="E155" s="43"/>
      <c r="F155" s="45"/>
      <c r="G155" s="58"/>
      <c r="H155" s="46"/>
      <c r="I155" s="48"/>
      <c r="J155" s="49"/>
      <c r="K155" s="49"/>
      <c r="L155" s="49"/>
      <c r="M155" s="49"/>
      <c r="N155" s="49"/>
      <c r="O155" s="49"/>
      <c r="P155" s="49"/>
      <c r="Q155" s="49"/>
    </row>
    <row r="156" spans="2:17" ht="10.5" customHeight="1" x14ac:dyDescent="0.25">
      <c r="B156" s="33"/>
      <c r="C156" s="34" t="s">
        <v>70</v>
      </c>
      <c r="D156" s="35"/>
      <c r="E156" s="36"/>
      <c r="F156" s="33"/>
      <c r="G156" s="34" t="s">
        <v>64</v>
      </c>
      <c r="H156" s="35"/>
      <c r="I156" s="36"/>
      <c r="J156" s="49"/>
      <c r="K156" s="49"/>
      <c r="L156" s="49"/>
      <c r="M156" s="49"/>
      <c r="N156" s="49"/>
      <c r="O156" s="49"/>
      <c r="P156" s="49"/>
      <c r="Q156" s="49"/>
    </row>
    <row r="157" spans="2:17" ht="10.5" customHeight="1" x14ac:dyDescent="0.25">
      <c r="B157" s="39"/>
      <c r="C157" s="40">
        <v>25</v>
      </c>
      <c r="D157" s="43" t="s">
        <v>57</v>
      </c>
      <c r="E157" s="42" t="s">
        <v>55</v>
      </c>
      <c r="F157" s="39"/>
      <c r="G157" s="40">
        <v>100</v>
      </c>
      <c r="H157" s="43" t="s">
        <v>57</v>
      </c>
      <c r="I157" s="42" t="s">
        <v>55</v>
      </c>
      <c r="J157" s="49"/>
      <c r="K157" s="49"/>
      <c r="L157" s="49"/>
      <c r="M157" s="49"/>
      <c r="N157" s="49"/>
      <c r="O157" s="49"/>
      <c r="P157" s="49"/>
      <c r="Q157" s="49"/>
    </row>
    <row r="158" spans="2:17" ht="10.5" customHeight="1" x14ac:dyDescent="0.25">
      <c r="B158" s="39"/>
      <c r="C158" s="40">
        <v>20</v>
      </c>
      <c r="D158" s="43" t="s">
        <v>62</v>
      </c>
      <c r="E158" s="42" t="s">
        <v>56</v>
      </c>
      <c r="F158" s="39"/>
      <c r="G158" s="40">
        <v>10</v>
      </c>
      <c r="H158" s="43" t="s">
        <v>62</v>
      </c>
      <c r="I158" s="42" t="s">
        <v>56</v>
      </c>
      <c r="J158" s="49"/>
      <c r="K158" s="49"/>
      <c r="L158" s="49"/>
      <c r="M158" s="49"/>
      <c r="N158" s="49"/>
      <c r="O158" s="49"/>
      <c r="P158" s="49"/>
      <c r="Q158" s="49"/>
    </row>
    <row r="159" spans="2:17" ht="10.5" customHeight="1" x14ac:dyDescent="0.25">
      <c r="B159" s="39"/>
      <c r="C159" s="40">
        <f>C158*22</f>
        <v>440</v>
      </c>
      <c r="D159" s="43" t="s">
        <v>62</v>
      </c>
      <c r="E159" s="42" t="s">
        <v>92</v>
      </c>
      <c r="F159" s="39"/>
      <c r="G159" s="40">
        <f>G158*22</f>
        <v>220</v>
      </c>
      <c r="H159" s="43" t="s">
        <v>62</v>
      </c>
      <c r="I159" s="42" t="s">
        <v>92</v>
      </c>
      <c r="J159" s="49"/>
      <c r="K159" s="49"/>
      <c r="L159" s="49"/>
      <c r="M159" s="49"/>
      <c r="N159" s="49"/>
      <c r="O159" s="49"/>
      <c r="P159" s="49"/>
      <c r="Q159" s="49"/>
    </row>
    <row r="160" spans="2:17" ht="10.5" customHeight="1" x14ac:dyDescent="0.25">
      <c r="B160" s="39"/>
      <c r="C160" s="40">
        <v>200</v>
      </c>
      <c r="D160" s="43" t="s">
        <v>69</v>
      </c>
      <c r="E160" s="42"/>
      <c r="F160" s="39"/>
      <c r="G160" s="40">
        <v>1000</v>
      </c>
      <c r="H160" s="43" t="s">
        <v>69</v>
      </c>
      <c r="I160" s="42"/>
      <c r="J160" s="49"/>
      <c r="K160" s="49"/>
      <c r="L160" s="49"/>
      <c r="M160" s="49"/>
      <c r="N160" s="49"/>
      <c r="O160" s="49"/>
      <c r="P160" s="49"/>
      <c r="Q160" s="49"/>
    </row>
    <row r="161" spans="2:17" ht="10.5" customHeight="1" x14ac:dyDescent="0.25">
      <c r="B161" s="39" t="s">
        <v>58</v>
      </c>
      <c r="C161" s="44">
        <v>3.52</v>
      </c>
      <c r="D161" s="43" t="s">
        <v>59</v>
      </c>
      <c r="E161" s="42"/>
      <c r="F161" s="39" t="s">
        <v>58</v>
      </c>
      <c r="G161" s="44">
        <v>2.2000000000000002</v>
      </c>
      <c r="H161" s="43" t="s">
        <v>59</v>
      </c>
      <c r="I161" s="42"/>
      <c r="J161" s="49"/>
      <c r="K161" s="49"/>
      <c r="L161" s="49"/>
      <c r="M161" s="49"/>
      <c r="N161" s="49"/>
      <c r="O161" s="49"/>
      <c r="P161" s="49"/>
      <c r="Q161" s="49"/>
    </row>
    <row r="162" spans="2:17" ht="10.5" customHeight="1" x14ac:dyDescent="0.25">
      <c r="B162" s="39" t="s">
        <v>60</v>
      </c>
      <c r="C162" s="44">
        <f>C160-C161</f>
        <v>196.48</v>
      </c>
      <c r="D162" s="43" t="s">
        <v>61</v>
      </c>
      <c r="E162" s="42"/>
      <c r="F162" s="39" t="s">
        <v>60</v>
      </c>
      <c r="G162" s="44">
        <f>G160-G161</f>
        <v>997.8</v>
      </c>
      <c r="H162" s="43" t="s">
        <v>61</v>
      </c>
      <c r="I162" s="42"/>
      <c r="J162" s="49"/>
      <c r="K162" s="49"/>
      <c r="L162" s="49"/>
      <c r="M162" s="49"/>
      <c r="N162" s="49"/>
      <c r="O162" s="49"/>
      <c r="P162" s="49"/>
      <c r="Q162" s="49"/>
    </row>
    <row r="163" spans="2:17" ht="10.5" customHeight="1" x14ac:dyDescent="0.25">
      <c r="B163" s="39"/>
      <c r="C163" s="43"/>
      <c r="D163" s="43"/>
      <c r="E163" s="42"/>
      <c r="F163" s="39"/>
      <c r="G163" s="40" t="s">
        <v>83</v>
      </c>
      <c r="H163" s="43"/>
      <c r="I163" s="42"/>
      <c r="J163" s="49"/>
      <c r="K163" s="49"/>
      <c r="L163" s="49"/>
      <c r="M163" s="49"/>
      <c r="N163" s="49"/>
      <c r="O163" s="49"/>
      <c r="P163" s="49"/>
      <c r="Q163" s="49"/>
    </row>
    <row r="164" spans="2:17" ht="10.5" customHeight="1" x14ac:dyDescent="0.25">
      <c r="B164" s="39"/>
      <c r="C164" s="43" t="s">
        <v>77</v>
      </c>
      <c r="D164" s="40"/>
      <c r="E164" s="59"/>
      <c r="F164" s="39"/>
      <c r="G164" s="40" t="s">
        <v>84</v>
      </c>
      <c r="H164" s="43"/>
      <c r="I164" s="42"/>
      <c r="J164" s="49"/>
      <c r="K164" s="49"/>
      <c r="L164" s="49"/>
      <c r="M164" s="49"/>
      <c r="N164" s="49"/>
      <c r="O164" s="49"/>
      <c r="P164" s="49"/>
      <c r="Q164" s="49"/>
    </row>
    <row r="165" spans="2:17" ht="10.5" customHeight="1" x14ac:dyDescent="0.25">
      <c r="B165" s="45"/>
      <c r="C165" s="58"/>
      <c r="D165" s="46"/>
      <c r="E165" s="48"/>
      <c r="F165" s="45"/>
      <c r="G165" s="47"/>
      <c r="H165" s="46"/>
      <c r="I165" s="48"/>
      <c r="J165" s="49"/>
      <c r="K165" s="49"/>
      <c r="L165" s="49"/>
      <c r="M165" s="49"/>
      <c r="N165" s="49"/>
      <c r="O165" s="49"/>
      <c r="P165" s="49"/>
      <c r="Q165" s="49"/>
    </row>
    <row r="166" spans="2:17" ht="10.5" customHeight="1" x14ac:dyDescent="0.25">
      <c r="B166" s="33"/>
      <c r="C166" s="34" t="s">
        <v>87</v>
      </c>
      <c r="D166" s="35"/>
      <c r="E166" s="36"/>
    </row>
    <row r="167" spans="2:17" ht="10.5" customHeight="1" x14ac:dyDescent="0.25">
      <c r="B167" s="39"/>
      <c r="C167" s="40">
        <v>20</v>
      </c>
      <c r="D167" s="43" t="s">
        <v>57</v>
      </c>
      <c r="E167" s="42" t="s">
        <v>55</v>
      </c>
    </row>
    <row r="168" spans="2:17" ht="10.5" customHeight="1" x14ac:dyDescent="0.25">
      <c r="B168" s="39"/>
      <c r="C168" s="40">
        <v>20</v>
      </c>
      <c r="D168" s="43" t="s">
        <v>62</v>
      </c>
      <c r="E168" s="42" t="s">
        <v>56</v>
      </c>
    </row>
    <row r="169" spans="2:17" ht="10.5" customHeight="1" x14ac:dyDescent="0.25">
      <c r="B169" s="39"/>
      <c r="C169" s="40">
        <f>C168*22</f>
        <v>440</v>
      </c>
      <c r="D169" s="43" t="s">
        <v>62</v>
      </c>
      <c r="E169" s="42" t="s">
        <v>92</v>
      </c>
    </row>
    <row r="170" spans="2:17" ht="10.5" customHeight="1" x14ac:dyDescent="0.25">
      <c r="B170" s="39"/>
      <c r="C170" s="40">
        <v>200</v>
      </c>
      <c r="D170" s="43" t="s">
        <v>69</v>
      </c>
      <c r="E170" s="42"/>
    </row>
    <row r="171" spans="2:17" ht="10.5" customHeight="1" x14ac:dyDescent="0.25">
      <c r="B171" s="39" t="s">
        <v>58</v>
      </c>
      <c r="C171" s="44">
        <v>4.4000000000000004</v>
      </c>
      <c r="D171" s="43" t="s">
        <v>59</v>
      </c>
      <c r="E171" s="42"/>
    </row>
    <row r="172" spans="2:17" ht="10.5" customHeight="1" x14ac:dyDescent="0.25">
      <c r="B172" s="39" t="s">
        <v>60</v>
      </c>
      <c r="C172" s="44">
        <f>C170-C171</f>
        <v>195.6</v>
      </c>
      <c r="D172" s="43" t="s">
        <v>61</v>
      </c>
      <c r="E172" s="42"/>
    </row>
    <row r="173" spans="2:17" ht="10.5" customHeight="1" x14ac:dyDescent="0.25">
      <c r="B173" s="26"/>
      <c r="C173" s="27"/>
      <c r="D173" s="27"/>
      <c r="E173" s="28"/>
    </row>
  </sheetData>
  <sheetProtection formatCells="0" selectLockedCells="1"/>
  <phoneticPr fontId="7" type="noConversion"/>
  <pageMargins left="0.25" right="0.25" top="0.75" bottom="0.75" header="0.3" footer="0.3"/>
  <pageSetup scale="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MCB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Gillies</dc:creator>
  <cp:lastModifiedBy>Nick Decuzzi</cp:lastModifiedBy>
  <cp:lastPrinted>2022-02-23T20:38:27Z</cp:lastPrinted>
  <dcterms:created xsi:type="dcterms:W3CDTF">2016-03-02T19:35:01Z</dcterms:created>
  <dcterms:modified xsi:type="dcterms:W3CDTF">2023-05-17T21:55:57Z</dcterms:modified>
</cp:coreProperties>
</file>