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ció de les Titulacions" sheetId="1" r:id="rId3"/>
    <sheet state="visible" name="Gràfiques" sheetId="2" r:id="rId4"/>
  </sheets>
  <definedNames/>
  <calcPr/>
</workbook>
</file>

<file path=xl/sharedStrings.xml><?xml version="1.0" encoding="utf-8"?>
<sst xmlns="http://schemas.openxmlformats.org/spreadsheetml/2006/main" count="159" uniqueCount="87">
  <si>
    <t xml:space="preserve">Bachelor's degree in Bioinformatics (interuniversitari UPF-UPC-UB) </t>
  </si>
  <si>
    <t>Facultat d'Informàtica de Barcelona (FIB)</t>
  </si>
  <si>
    <t>places</t>
  </si>
  <si>
    <t xml:space="preserve">Bachelor's degree in Civil Engineering (docència en anglès) </t>
  </si>
  <si>
    <t>Escola Tècnica Superior d'Enginyers de Camins, Canals i Ports de Barcelona (ETSECCPB)</t>
  </si>
  <si>
    <t xml:space="preserve">Bachelor's degree in Industrial Technologies and Economic Analysis (interuniversitari UPC-UPF) </t>
  </si>
  <si>
    <t>Escola Tècnica Superior d'Enginyeria Industrial de Barcelona (ETSEIB)</t>
  </si>
  <si>
    <t xml:space="preserve">Doble titulació de grau en Enginyeria de Sistemes Aeroespacials i Enginyeria de Sistemes de Telecomunicació o Enginyeria Telemàtica </t>
  </si>
  <si>
    <t>Escola d'Enginyeria de Telecomunicació i Aeroespacial de Castelldefels (EETAC)</t>
  </si>
  <si>
    <t xml:space="preserve">Grau en Arquitectura Tècnica i Edificació </t>
  </si>
  <si>
    <t>Escola Politècnica Superior d'Edificació de Barcelona (EPSEB)</t>
  </si>
  <si>
    <t xml:space="preserve">Grau en Ciència i Enginyeria de Dades </t>
  </si>
  <si>
    <t>Facultat de Matemàtiques i Estadística (FIB-ETSETB-FME)</t>
  </si>
  <si>
    <t>Escola Tècnica Superior d'Enginyeria de Telecomunicació de Barcelona (FIB-ETSETB-FME)</t>
  </si>
  <si>
    <t>Facultat d'Informàtica de Barcelona (FIB-ETSETB-FME)</t>
  </si>
  <si>
    <t xml:space="preserve">Grau en Ciències Culinàries i Gastronòmiques (interuniversitari UB-UPC) </t>
  </si>
  <si>
    <t>Escola Superior d'Agricultura de Barcelona (ESAB)</t>
  </si>
  <si>
    <t xml:space="preserve">Grau en Ciències i Tecnologies del Mar </t>
  </si>
  <si>
    <t>Escola Tècnica Superior d'Enginyers de Camins, Canals i Ports de Barcelona (ETSECCPB-EPSEVG-ESAB)</t>
  </si>
  <si>
    <t>Escola Politècnica Superior d'Enginyeria de Vilanova i la Geltrú (ETSECCPB-EPSEVG-ESAB)</t>
  </si>
  <si>
    <t>Escola Superior d'Agricultura de Barcelona (ETSECCPB-EPSEVG-ESAB)</t>
  </si>
  <si>
    <t xml:space="preserve">Grau en Economia-Estadística (doble titulació interuniversitària UB-UPC) </t>
  </si>
  <si>
    <t>Facultat de Matemàtiques i Estadística (FME)</t>
  </si>
  <si>
    <t xml:space="preserve">Grau en Enginyeria Alimentària </t>
  </si>
  <si>
    <t xml:space="preserve">Grau en Enginyeria Biomèdica </t>
  </si>
  <si>
    <t>Escola d'Enginyeria de Barcelona Est (EEBE)</t>
  </si>
  <si>
    <t xml:space="preserve">Grau en Enginyeria Civil </t>
  </si>
  <si>
    <t xml:space="preserve">Grau en Enginyeria d'Automoció </t>
  </si>
  <si>
    <t>Escola Politècnica Superior d'Enginyeria de Manresa (EPSEM)</t>
  </si>
  <si>
    <t xml:space="preserve">Grau en Enginyeria d'Obres Públiques </t>
  </si>
  <si>
    <t xml:space="preserve">Grau en Enginyeria de Ciències Agronòmiques </t>
  </si>
  <si>
    <t xml:space="preserve">Grau en Enginyeria de Disseny Industrial i Desenvolupament del Producte </t>
  </si>
  <si>
    <t>Escola Politècnica Superior d'Enginyeria de Vilanova i la Geltrú (EPSEVG)</t>
  </si>
  <si>
    <t>Escola Superior d’Enginyeries Industrial, Aeroespacial i Audiovisual de Terrassa (ESEIAAT)</t>
  </si>
  <si>
    <t xml:space="preserve">Grau en Enginyeria de l'Energia </t>
  </si>
  <si>
    <t xml:space="preserve">Grau en Enginyeria de Materials </t>
  </si>
  <si>
    <t xml:space="preserve">Grau en Enginyeria de Sistemes Aeroespacials </t>
  </si>
  <si>
    <t xml:space="preserve">Grau en Enginyeria de Sistemes Audiovisuals </t>
  </si>
  <si>
    <t xml:space="preserve">Grau en Enginyeria de Sistemes Biològics </t>
  </si>
  <si>
    <t xml:space="preserve">Grau en Enginyeria de Sistemes de Telecomunicació </t>
  </si>
  <si>
    <t xml:space="preserve">Grau en Enginyeria de Sistemes TIC </t>
  </si>
  <si>
    <t xml:space="preserve">Grau en Enginyeria de Tecnologia i Disseny Tèxtil </t>
  </si>
  <si>
    <t xml:space="preserve">Grau en Enginyeria de Tecnologies i Serveis de Telecomunicació </t>
  </si>
  <si>
    <t>Escola Tècnica Superior d'Enginyeria de Telecomunicació de Barcelona (ETSETB)</t>
  </si>
  <si>
    <t xml:space="preserve">Grau en Enginyeria Elèctrica </t>
  </si>
  <si>
    <t xml:space="preserve">Grau en Enginyeria Electrònica de Telecomunicació </t>
  </si>
  <si>
    <t xml:space="preserve">Grau en Enginyeria Electrònica Industrial i Automàtica </t>
  </si>
  <si>
    <t xml:space="preserve">Grau en Enginyeria en Sistemes i Tecnologia Naval </t>
  </si>
  <si>
    <t>Facultat de Nàutica de Barcelona (FNB)</t>
  </si>
  <si>
    <t xml:space="preserve">Grau en Enginyeria en Tecnologies Aeroespacials </t>
  </si>
  <si>
    <t xml:space="preserve">Grau en Enginyeria en Tecnologies Industrials </t>
  </si>
  <si>
    <t xml:space="preserve">Grau en Enginyeria en Vehicles Aeroespacials </t>
  </si>
  <si>
    <t xml:space="preserve">Grau en Enginyeria Física </t>
  </si>
  <si>
    <t xml:space="preserve">Grau en Enginyeria Geològica i Ambiental (interuniversitari UPC-UB) </t>
  </si>
  <si>
    <t xml:space="preserve">Grau en Enginyeria Informàtica </t>
  </si>
  <si>
    <t xml:space="preserve">Grau en Enginyeria Mecànica </t>
  </si>
  <si>
    <t xml:space="preserve">Grau en Enginyeria Minera </t>
  </si>
  <si>
    <t xml:space="preserve">Grau en Enginyeria Química </t>
  </si>
  <si>
    <t xml:space="preserve">Grau en Enginyeria Telemàtica </t>
  </si>
  <si>
    <t xml:space="preserve">Grau en Estadística (interuniversitari UB-UPC) </t>
  </si>
  <si>
    <t xml:space="preserve">Grau en Estudis d'Arquitectura </t>
  </si>
  <si>
    <t>Escola Tècnica Superior d'Arquitectura de Barcelona (ETSAB)</t>
  </si>
  <si>
    <t>Escola Tècnica Superior d'Arquitectura del Vallès (ETSAV)</t>
  </si>
  <si>
    <t xml:space="preserve">Grau en Matemàtiques </t>
  </si>
  <si>
    <t xml:space="preserve">Grau en Nàutica i Transport Marítim </t>
  </si>
  <si>
    <t xml:space="preserve">Grau en Òptica i Optometria </t>
  </si>
  <si>
    <t>Facultat d'Òptica i Optometria de Terrassa (FOOT)</t>
  </si>
  <si>
    <t xml:space="preserve">Grau en Tecnologies Marines </t>
  </si>
  <si>
    <t xml:space="preserve">Bachelor's degree in Video Game Design and Development (docència en anglès) </t>
  </si>
  <si>
    <t>Centre de la Imatge i la Tecnologia Multimèdia (CITM)</t>
  </si>
  <si>
    <t xml:space="preserve">Grau en Administració i Direcció d'Empreses </t>
  </si>
  <si>
    <t>Centre Universitari EAE</t>
  </si>
  <si>
    <t>Centre Universitari Euncet Business School</t>
  </si>
  <si>
    <t xml:space="preserve">Grau en Ciències i Tecnologies Aplicades a l'Esport i al Fitnes </t>
  </si>
  <si>
    <t xml:space="preserve">Grau en Disseny i Desenvolupament de Videojocs </t>
  </si>
  <si>
    <t xml:space="preserve">Grau en Disseny, Animació i Art Digital </t>
  </si>
  <si>
    <t xml:space="preserve">Grau en Màrqueting i Comunicació Digital </t>
  </si>
  <si>
    <t xml:space="preserve">Grau en Multimèdia </t>
  </si>
  <si>
    <t>Anys</t>
  </si>
  <si>
    <t>Beneficis</t>
  </si>
  <si>
    <t>Pèrdues</t>
  </si>
  <si>
    <t>Costos de manteniment</t>
  </si>
  <si>
    <t>Cost del projecte</t>
  </si>
  <si>
    <t>TIR:</t>
  </si>
  <si>
    <t>&gt; 0</t>
  </si>
  <si>
    <t>PROJECTE VIABLE</t>
  </si>
  <si>
    <t>Beneficis Nets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</si>
</sst>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.00\ [$€-1]"/>
    <numFmt numFmtId="166" formatCode="#,##0.000000000000"/>
  </numFmts>
  <fonts count="6">
    <font>
      <sz val="11.0"/>
      <color rgb="FF000000"/>
      <name val="Calibri"/>
    </font>
    <font>
      <u/>
      <sz val="11.0"/>
      <color rgb="FF0563C1"/>
      <name val="PT Serif"/>
    </font>
    <font>
      <sz val="11.0"/>
      <color rgb="FF636363"/>
      <name val="PT Serif"/>
    </font>
    <font>
      <sz val="11.0"/>
      <color rgb="FF000000"/>
      <name val="PT Serif"/>
    </font>
    <font>
      <name val="PT Serif"/>
    </font>
    <font/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3" xfId="0" applyAlignment="1" applyFont="1" applyNumberFormat="1">
      <alignment horizontal="left" shrinkToFit="0" vertical="center" wrapText="1"/>
    </xf>
    <xf borderId="0" fillId="0" fontId="3" numFmtId="164" xfId="0" applyFont="1" applyNumberFormat="1"/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Font="1" applyNumberFormat="1"/>
    <xf borderId="0" fillId="0" fontId="3" numFmtId="4" xfId="0" applyFont="1" applyNumberForma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2" fontId="5" numFmtId="4" xfId="0" applyAlignment="1" applyFont="1" applyNumberFormat="1">
      <alignment readingOrder="0"/>
    </xf>
    <xf borderId="0" fillId="3" fontId="5" numFmtId="165" xfId="0" applyAlignment="1" applyFill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2" fontId="5" numFmtId="0" xfId="0" applyFont="1"/>
    <xf borderId="0" fillId="3" fontId="5" numFmtId="165" xfId="0" applyFont="1" applyNumberFormat="1"/>
    <xf borderId="0" fillId="0" fontId="5" numFmtId="165" xfId="0" applyFont="1" applyNumberFormat="1"/>
    <xf borderId="0" fillId="4" fontId="5" numFmtId="0" xfId="0" applyAlignment="1" applyFill="1" applyFont="1">
      <alignment readingOrder="0"/>
    </xf>
    <xf borderId="0" fillId="4" fontId="5" numFmtId="9" xfId="0" applyAlignment="1" applyFont="1" applyNumberFormat="1">
      <alignment readingOrder="0"/>
    </xf>
    <xf borderId="0" fillId="4" fontId="5" numFmtId="0" xfId="0" applyFont="1"/>
    <xf borderId="0" fillId="2" fontId="5" numFmtId="0" xfId="0" applyAlignment="1" applyFont="1">
      <alignment horizontal="center" readingOrder="0"/>
    </xf>
    <xf borderId="0" fillId="2" fontId="5" numFmtId="4" xfId="0" applyAlignment="1" applyFont="1" applyNumberFormat="1">
      <alignment horizontal="center" readingOrder="0"/>
    </xf>
    <xf borderId="0" fillId="3" fontId="5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Beneficis potencials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'Gràfiques'!$A$5:$A$15</c:f>
            </c:numRef>
          </c:xVal>
          <c:yVal>
            <c:numRef>
              <c:f>'Gràfiques'!$B$5:$B$15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74325"/>
        <c:axId val="212162164"/>
      </c:scatterChart>
      <c:valAx>
        <c:axId val="357074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162164"/>
      </c:valAx>
      <c:valAx>
        <c:axId val="212162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Beneficis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707432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Beneficis potencials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'Gràfiques'!$B$26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'Gràfiques'!$A$27:$A$37</c:f>
            </c:numRef>
          </c:xVal>
          <c:yVal>
            <c:numRef>
              <c:f>'Gràfiques'!$B$27:$B$37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56680"/>
        <c:axId val="231936126"/>
      </c:scatterChart>
      <c:valAx>
        <c:axId val="1978056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1936126"/>
      </c:valAx>
      <c:valAx>
        <c:axId val="231936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Beneficis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05668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Beneficis i pèrdues de la Universitat al llarg dels anys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'Gràfiques'!$B$48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'Gràfiques'!$A$49:$A$59</c:f>
            </c:numRef>
          </c:xVal>
          <c:yVal>
            <c:numRef>
              <c:f>'Gràfiques'!$B$49:$B$59</c:f>
            </c:numRef>
          </c:yVal>
        </c:ser>
        <c:ser>
          <c:idx val="1"/>
          <c:order val="1"/>
          <c:tx>
            <c:strRef>
              <c:f>'Gràfiques'!$C$48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'Gràfiques'!$A$49:$A$59</c:f>
            </c:numRef>
          </c:xVal>
          <c:yVal>
            <c:numRef>
              <c:f>'Gràfiques'!$C$49:$C$59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7934"/>
        <c:axId val="1263432405"/>
      </c:scatterChart>
      <c:valAx>
        <c:axId val="118107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3432405"/>
      </c:valAx>
      <c:valAx>
        <c:axId val="126343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10793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Benefici Nét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'Gràfiques'!$B$69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xVal>
            <c:numRef>
              <c:f>'Gràfiques'!$A$70:$A$80</c:f>
            </c:numRef>
          </c:xVal>
          <c:yVal>
            <c:numRef>
              <c:f>'Gràfiques'!$B$70:$B$80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5698"/>
        <c:axId val="409812631"/>
      </c:scatterChart>
      <c:valAx>
        <c:axId val="1181735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9812631"/>
      </c:valAx>
      <c:valAx>
        <c:axId val="409812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Balanç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1735698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0</xdr:colOff>
      <xdr:row>2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25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46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67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upc.edu/ca/graus/enginyeria-en-tecnologies-aeroespacials-terrassa-eseiaat" TargetMode="External"/><Relationship Id="rId42" Type="http://schemas.openxmlformats.org/officeDocument/2006/relationships/hyperlink" Target="https://upc.edu/ca/graus/enginyeria-en-tecnologies-industrials-barcelona-etseib" TargetMode="External"/><Relationship Id="rId41" Type="http://schemas.openxmlformats.org/officeDocument/2006/relationships/hyperlink" Target="https://upc.edu/ca/graus/enginyeria-en-tecnologies-industrials-terrassa-eseiaat" TargetMode="External"/><Relationship Id="rId44" Type="http://schemas.openxmlformats.org/officeDocument/2006/relationships/hyperlink" Target="https://upc.edu/ca/graus/enginyeria-fisica-barcelona-etsetb" TargetMode="External"/><Relationship Id="rId43" Type="http://schemas.openxmlformats.org/officeDocument/2006/relationships/hyperlink" Target="https://upc.edu/ca/graus/enginyeria-en-vehicles-aeroespacials-terrassa-eseiaat" TargetMode="External"/><Relationship Id="rId46" Type="http://schemas.openxmlformats.org/officeDocument/2006/relationships/hyperlink" Target="https://upc.edu/ca/graus/enginyeria-informatica-vilanova-i-la-geltru-epsevg" TargetMode="External"/><Relationship Id="rId45" Type="http://schemas.openxmlformats.org/officeDocument/2006/relationships/hyperlink" Target="https://upc.edu/ca/graus/enginyeria-geologica-i-ambiental-interuniversitari-upc-ub-barcelona-etseccpb" TargetMode="External"/><Relationship Id="rId1" Type="http://schemas.openxmlformats.org/officeDocument/2006/relationships/hyperlink" Target="https://upc.edu/ca/graus/bioinformatics-interuniversitari-upf-upc-ub-barcelona-fib" TargetMode="External"/><Relationship Id="rId2" Type="http://schemas.openxmlformats.org/officeDocument/2006/relationships/hyperlink" Target="https://upc.edu/ca/graus/civil-engineering-docencia-en-angles-barcelona-etseccpb" TargetMode="External"/><Relationship Id="rId3" Type="http://schemas.openxmlformats.org/officeDocument/2006/relationships/hyperlink" Target="https://upc.edu/ca/graus/industrial-technologies-and-economic-analysis-interuniversitari-upc-upf-barcelona-etseib" TargetMode="External"/><Relationship Id="rId4" Type="http://schemas.openxmlformats.org/officeDocument/2006/relationships/hyperlink" Target="https://upc.edu/ca/graus/doble-titulacio-de-enginyeria-de-sistemes-aeroespacials-i-enginyeria-de-sistemes-de-telecomunicacio-o-enginyeria-telematica-castelldefels-eetac" TargetMode="External"/><Relationship Id="rId9" Type="http://schemas.openxmlformats.org/officeDocument/2006/relationships/hyperlink" Target="https://upc.edu/ca/graus/ciencies-culinaries-i-gastronomiques-interuniversitari-ub-upc-castelldefels-esab" TargetMode="External"/><Relationship Id="rId48" Type="http://schemas.openxmlformats.org/officeDocument/2006/relationships/hyperlink" Target="https://upc.edu/ca/graus/enginyeria-mecanica-manresa-epsem" TargetMode="External"/><Relationship Id="rId47" Type="http://schemas.openxmlformats.org/officeDocument/2006/relationships/hyperlink" Target="https://upc.edu/ca/graus/enginyeria-informatica-barcelona-fib" TargetMode="External"/><Relationship Id="rId49" Type="http://schemas.openxmlformats.org/officeDocument/2006/relationships/hyperlink" Target="https://upc.edu/ca/graus/enginyeria-mecanica-vilanova-i-la-geltru-epsevg" TargetMode="External"/><Relationship Id="rId5" Type="http://schemas.openxmlformats.org/officeDocument/2006/relationships/hyperlink" Target="https://upc.edu/ca/graus/arquitectura-tecnica-i-edificacio-barcelona-epseb" TargetMode="External"/><Relationship Id="rId6" Type="http://schemas.openxmlformats.org/officeDocument/2006/relationships/hyperlink" Target="https://upc.edu/ca/graus/ciencia-i-enginyeria-de-dades-barcelona-fib-etsetb-fme" TargetMode="External"/><Relationship Id="rId7" Type="http://schemas.openxmlformats.org/officeDocument/2006/relationships/hyperlink" Target="https://upc.edu/ca/graus/ciencia-i-enginyeria-de-dades-barcelona-fib-etsetb-fme" TargetMode="External"/><Relationship Id="rId8" Type="http://schemas.openxmlformats.org/officeDocument/2006/relationships/hyperlink" Target="https://upc.edu/ca/graus/ciencia-i-enginyeria-de-dades-barcelona-fib-etsetb-fme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upc.edu/ca/graus/multimedia-terrassa-citm" TargetMode="External"/><Relationship Id="rId31" Type="http://schemas.openxmlformats.org/officeDocument/2006/relationships/hyperlink" Target="https://upc.edu/ca/graus/enginyeria-electrica-vilanova-i-la-geltru-epsevg" TargetMode="External"/><Relationship Id="rId30" Type="http://schemas.openxmlformats.org/officeDocument/2006/relationships/hyperlink" Target="https://upc.edu/ca/graus/enginyeria-de-tecnologies-i-serveis-de-telecomunicacio-barcelona-etsetb" TargetMode="External"/><Relationship Id="rId33" Type="http://schemas.openxmlformats.org/officeDocument/2006/relationships/hyperlink" Target="https://upc.edu/ca/graus/enginyeria-electrica-terrassa-eseiaat" TargetMode="External"/><Relationship Id="rId32" Type="http://schemas.openxmlformats.org/officeDocument/2006/relationships/hyperlink" Target="https://upc.edu/ca/graus/enginyeria-electrica-barcelona-eebe" TargetMode="External"/><Relationship Id="rId35" Type="http://schemas.openxmlformats.org/officeDocument/2006/relationships/hyperlink" Target="https://upc.edu/ca/graus/enginyeria-electronica-industrial-i-automatica-manresa-epsem" TargetMode="External"/><Relationship Id="rId34" Type="http://schemas.openxmlformats.org/officeDocument/2006/relationships/hyperlink" Target="https://upc.edu/ca/graus/enginyeria-electronica-de-telecomunicacio-barcelona-etsetb" TargetMode="External"/><Relationship Id="rId71" Type="http://schemas.openxmlformats.org/officeDocument/2006/relationships/hyperlink" Target="https://upc.edu/ca/graus/marqueting-i-comunicacio-digital-barcelona" TargetMode="External"/><Relationship Id="rId70" Type="http://schemas.openxmlformats.org/officeDocument/2006/relationships/hyperlink" Target="https://upc.edu/ca/graus/marqueting-i-comunicacio-digital-terrassa" TargetMode="External"/><Relationship Id="rId37" Type="http://schemas.openxmlformats.org/officeDocument/2006/relationships/hyperlink" Target="https://upc.edu/ca/graus/enginyeria-electronica-industrial-i-automatica-terrassa-eseiaat" TargetMode="External"/><Relationship Id="rId36" Type="http://schemas.openxmlformats.org/officeDocument/2006/relationships/hyperlink" Target="https://upc.edu/ca/graus/enginyeria-electronica-industrial-i-automatica-vilanova-i-la-geltru-epsevg" TargetMode="External"/><Relationship Id="rId39" Type="http://schemas.openxmlformats.org/officeDocument/2006/relationships/hyperlink" Target="https://upc.edu/ca/graus/enginyeria-en-sistemes-i-tecnologia-naval-barcelona-fnb" TargetMode="External"/><Relationship Id="rId38" Type="http://schemas.openxmlformats.org/officeDocument/2006/relationships/hyperlink" Target="https://upc.edu/ca/graus/enginyeria-electronica-industrial-i-automatica-barcelona-eebe" TargetMode="External"/><Relationship Id="rId62" Type="http://schemas.openxmlformats.org/officeDocument/2006/relationships/hyperlink" Target="https://upc.edu/ca/graus/optica-i-optometria-terrassa-foot" TargetMode="External"/><Relationship Id="rId61" Type="http://schemas.openxmlformats.org/officeDocument/2006/relationships/hyperlink" Target="https://upc.edu/ca/graus/nautica-i-transport-maritim-barcelona-fnb" TargetMode="External"/><Relationship Id="rId20" Type="http://schemas.openxmlformats.org/officeDocument/2006/relationships/hyperlink" Target="https://upc.edu/ca/graus/enginyeria-de-disseny-industrial-i-desenvolupament-del-producte-vilanova-i-la-geltru-epsevg" TargetMode="External"/><Relationship Id="rId64" Type="http://schemas.openxmlformats.org/officeDocument/2006/relationships/hyperlink" Target="https://upc.edu/ca/graus/video-game-design-and-development-docencia-en-angles-terrassa-citm" TargetMode="External"/><Relationship Id="rId63" Type="http://schemas.openxmlformats.org/officeDocument/2006/relationships/hyperlink" Target="https://upc.edu/ca/graus/tecnologies-marines-barcelona-fnb" TargetMode="External"/><Relationship Id="rId22" Type="http://schemas.openxmlformats.org/officeDocument/2006/relationships/hyperlink" Target="https://upc.edu/ca/graus/enginyeria-de-lenergia-barcelona-eebe" TargetMode="External"/><Relationship Id="rId66" Type="http://schemas.openxmlformats.org/officeDocument/2006/relationships/hyperlink" Target="https://upc.edu/ca/graus/administracio-i-direccio-dempreses-terrassa" TargetMode="External"/><Relationship Id="rId21" Type="http://schemas.openxmlformats.org/officeDocument/2006/relationships/hyperlink" Target="https://upc.edu/ca/graus/enginyeria-de-disseny-industrial-i-desenvolupament-del-producte-terrassa-eseiaat" TargetMode="External"/><Relationship Id="rId65" Type="http://schemas.openxmlformats.org/officeDocument/2006/relationships/hyperlink" Target="https://upc.edu/ca/graus/administracio-i-direccio-dempreses-barcelona" TargetMode="External"/><Relationship Id="rId24" Type="http://schemas.openxmlformats.org/officeDocument/2006/relationships/hyperlink" Target="https://upc.edu/ca/graus/enginyeria-de-sistemes-aeroespacials-castelldefels-eetac" TargetMode="External"/><Relationship Id="rId68" Type="http://schemas.openxmlformats.org/officeDocument/2006/relationships/hyperlink" Target="https://upc.edu/ca/graus/disseny-i-desenvolupament-de-videojocs-terrassa-citm" TargetMode="External"/><Relationship Id="rId23" Type="http://schemas.openxmlformats.org/officeDocument/2006/relationships/hyperlink" Target="https://upc.edu/ca/graus/enginyeria-de-materials-barcelona-eebe" TargetMode="External"/><Relationship Id="rId67" Type="http://schemas.openxmlformats.org/officeDocument/2006/relationships/hyperlink" Target="https://upc.edu/ca/graus/ciencies-i-tecnologies-aplicades-a-lesport-i-al-fitnes-terrassa" TargetMode="External"/><Relationship Id="rId60" Type="http://schemas.openxmlformats.org/officeDocument/2006/relationships/hyperlink" Target="https://upc.edu/ca/graus/matematiques-barcelona-fme" TargetMode="External"/><Relationship Id="rId26" Type="http://schemas.openxmlformats.org/officeDocument/2006/relationships/hyperlink" Target="https://upc.edu/ca/graus/enginyeria-de-sistemes-biologics-castelldefels-esab" TargetMode="External"/><Relationship Id="rId25" Type="http://schemas.openxmlformats.org/officeDocument/2006/relationships/hyperlink" Target="https://upc.edu/ca/graus/enginyeria-de-sistemes-audiovisuals-terrassa-eseiaat" TargetMode="External"/><Relationship Id="rId69" Type="http://schemas.openxmlformats.org/officeDocument/2006/relationships/hyperlink" Target="https://upc.edu/ca/graus/disseny-animacio-i-art-digital-terrassa-citm" TargetMode="External"/><Relationship Id="rId28" Type="http://schemas.openxmlformats.org/officeDocument/2006/relationships/hyperlink" Target="https://upc.edu/ca/graus/enginyeria-de-sistemes-tic-manresa-epsem" TargetMode="External"/><Relationship Id="rId27" Type="http://schemas.openxmlformats.org/officeDocument/2006/relationships/hyperlink" Target="https://upc.edu/ca/graus/enginyeria-de-sistemes-de-telecomunicacio-castelldefels-eetac" TargetMode="External"/><Relationship Id="rId29" Type="http://schemas.openxmlformats.org/officeDocument/2006/relationships/hyperlink" Target="https://upc.edu/ca/graus/enginyeria-de-tecnologia-i-disseny-textil-terrassa-eseiaat" TargetMode="External"/><Relationship Id="rId51" Type="http://schemas.openxmlformats.org/officeDocument/2006/relationships/hyperlink" Target="https://upc.edu/ca/graus/enginyeria-mecanica-barcelona-eebe" TargetMode="External"/><Relationship Id="rId50" Type="http://schemas.openxmlformats.org/officeDocument/2006/relationships/hyperlink" Target="https://upc.edu/ca/graus/enginyeria-mecanica-terrassa-eseiaat" TargetMode="External"/><Relationship Id="rId53" Type="http://schemas.openxmlformats.org/officeDocument/2006/relationships/hyperlink" Target="https://upc.edu/ca/graus/enginyeria-quimica-manresa-epsem" TargetMode="External"/><Relationship Id="rId52" Type="http://schemas.openxmlformats.org/officeDocument/2006/relationships/hyperlink" Target="https://upc.edu/ca/graus/enginyeria-minera-manresa-epsem" TargetMode="External"/><Relationship Id="rId11" Type="http://schemas.openxmlformats.org/officeDocument/2006/relationships/hyperlink" Target="https://upc.edu/ca/graus/ciencies-i-tecnologies-del-mar-barcelona-vilanova-i-la-geltru-castelldefels-etseccpb-epsevg-esab" TargetMode="External"/><Relationship Id="rId55" Type="http://schemas.openxmlformats.org/officeDocument/2006/relationships/hyperlink" Target="https://upc.edu/ca/graus/enginyeria-quimica-terrassa-eseiaat" TargetMode="External"/><Relationship Id="rId10" Type="http://schemas.openxmlformats.org/officeDocument/2006/relationships/hyperlink" Target="https://upc.edu/ca/graus/ciencies-i-tecnologies-del-mar-barcelona-vilanova-i-la-geltru-castelldefels-etseccpb-epsevg-esab" TargetMode="External"/><Relationship Id="rId54" Type="http://schemas.openxmlformats.org/officeDocument/2006/relationships/hyperlink" Target="https://upc.edu/ca/graus/enginyeria-quimica-barcelona-eebe" TargetMode="External"/><Relationship Id="rId13" Type="http://schemas.openxmlformats.org/officeDocument/2006/relationships/hyperlink" Target="https://upc.edu/ca/graus/economia-estadistica-doble-titulacio-interuniversitaria-ub-upc-barcelona-fme" TargetMode="External"/><Relationship Id="rId57" Type="http://schemas.openxmlformats.org/officeDocument/2006/relationships/hyperlink" Target="https://upc.edu/ca/graus/estadistica-interuniversitari-ub-upc-barcelona-fme" TargetMode="External"/><Relationship Id="rId12" Type="http://schemas.openxmlformats.org/officeDocument/2006/relationships/hyperlink" Target="https://upc.edu/ca/graus/ciencies-i-tecnologies-del-mar-barcelona-vilanova-i-la-geltru-castelldefels-etseccpb-epsevg-esab" TargetMode="External"/><Relationship Id="rId56" Type="http://schemas.openxmlformats.org/officeDocument/2006/relationships/hyperlink" Target="https://upc.edu/ca/graus/enginyeria-telematica-castelldefels-eetac" TargetMode="External"/><Relationship Id="rId15" Type="http://schemas.openxmlformats.org/officeDocument/2006/relationships/hyperlink" Target="https://upc.edu/ca/graus/enginyeria-biomedica-barcelona-eebe" TargetMode="External"/><Relationship Id="rId59" Type="http://schemas.openxmlformats.org/officeDocument/2006/relationships/hyperlink" Target="https://upc.edu/ca/graus/estudis-darquitectura-sant-cugat-del-valles-etsav" TargetMode="External"/><Relationship Id="rId14" Type="http://schemas.openxmlformats.org/officeDocument/2006/relationships/hyperlink" Target="https://upc.edu/ca/graus/enginyeria-alimentaria-castelldefels-esab" TargetMode="External"/><Relationship Id="rId58" Type="http://schemas.openxmlformats.org/officeDocument/2006/relationships/hyperlink" Target="https://upc.edu/ca/graus/estudis-darquitectura-barcelona-etsab" TargetMode="External"/><Relationship Id="rId17" Type="http://schemas.openxmlformats.org/officeDocument/2006/relationships/hyperlink" Target="https://upc.edu/ca/graus/enginyeria-dautomocio-manresa-epsem" TargetMode="External"/><Relationship Id="rId16" Type="http://schemas.openxmlformats.org/officeDocument/2006/relationships/hyperlink" Target="https://upc.edu/ca/graus/enginyeria-civil-barcelona-etseccpb" TargetMode="External"/><Relationship Id="rId19" Type="http://schemas.openxmlformats.org/officeDocument/2006/relationships/hyperlink" Target="https://upc.edu/ca/graus/enginyeria-de-ciencies-agronomiques-castelldefels-esab" TargetMode="External"/><Relationship Id="rId18" Type="http://schemas.openxmlformats.org/officeDocument/2006/relationships/hyperlink" Target="https://upc.edu/ca/graus/enginyeria-dobres-publiques-barcelona-etseccp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35.57"/>
    <col customWidth="1" min="3" max="4" width="10.71"/>
    <col customWidth="1" min="5" max="5" width="16.0"/>
    <col customWidth="1" min="6" max="7" width="10.71"/>
    <col customWidth="1" min="8" max="8" width="12.71"/>
    <col customWidth="1" min="9" max="9" width="10.71"/>
    <col customWidth="1" min="10" max="10" width="14.57"/>
    <col customWidth="1" min="11" max="26" width="10.71"/>
  </cols>
  <sheetData>
    <row r="1">
      <c r="A1" s="1" t="s">
        <v>0</v>
      </c>
      <c r="B1" s="2" t="s">
        <v>1</v>
      </c>
      <c r="C1" s="3">
        <v>5000.0</v>
      </c>
      <c r="D1" s="4">
        <v>7920.0</v>
      </c>
      <c r="E1" s="5">
        <v>3.0</v>
      </c>
      <c r="F1" s="5">
        <v>40.0</v>
      </c>
      <c r="G1" s="6" t="s">
        <v>2</v>
      </c>
      <c r="H1" s="7">
        <f t="shared" ref="H1:H72" si="1">E1*F1*D1</f>
        <v>950400</v>
      </c>
      <c r="I1" s="7"/>
      <c r="J1" s="8">
        <f t="shared" ref="J1:J72" si="2">D1*F1</f>
        <v>316800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3</v>
      </c>
      <c r="B2" s="2" t="s">
        <v>4</v>
      </c>
      <c r="C2" s="3">
        <v>8000.0</v>
      </c>
      <c r="D2" s="4">
        <v>2551.0</v>
      </c>
      <c r="E2" s="5">
        <v>4.0</v>
      </c>
      <c r="F2" s="8"/>
      <c r="G2" s="7"/>
      <c r="H2" s="7">
        <f t="shared" si="1"/>
        <v>0</v>
      </c>
      <c r="I2" s="7"/>
      <c r="J2" s="8">
        <f t="shared" si="2"/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</v>
      </c>
      <c r="B3" s="2" t="s">
        <v>6</v>
      </c>
      <c r="C3" s="3">
        <v>12102.0</v>
      </c>
      <c r="D3" s="4">
        <v>2551.0</v>
      </c>
      <c r="E3" s="5">
        <v>4.0</v>
      </c>
      <c r="F3" s="8"/>
      <c r="G3" s="7"/>
      <c r="H3" s="7">
        <f t="shared" si="1"/>
        <v>0</v>
      </c>
      <c r="I3" s="7"/>
      <c r="J3" s="8">
        <f t="shared" si="2"/>
        <v>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7</v>
      </c>
      <c r="B4" s="2" t="s">
        <v>8</v>
      </c>
      <c r="C4" s="3">
        <v>10378.0</v>
      </c>
      <c r="D4" s="4">
        <v>2520.0</v>
      </c>
      <c r="E4" s="5">
        <v>5.0</v>
      </c>
      <c r="F4" s="8"/>
      <c r="G4" s="7"/>
      <c r="H4" s="7">
        <f t="shared" si="1"/>
        <v>0</v>
      </c>
      <c r="I4" s="7"/>
      <c r="J4" s="8">
        <f t="shared" si="2"/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9</v>
      </c>
      <c r="B5" s="2" t="s">
        <v>10</v>
      </c>
      <c r="C5" s="3">
        <v>5000.0</v>
      </c>
      <c r="D5" s="4">
        <v>2326.0</v>
      </c>
      <c r="E5" s="5">
        <v>4.0</v>
      </c>
      <c r="F5" s="5">
        <v>140.0</v>
      </c>
      <c r="G5" s="7"/>
      <c r="H5" s="7">
        <f t="shared" si="1"/>
        <v>1302560</v>
      </c>
      <c r="I5" s="7"/>
      <c r="J5" s="8">
        <f t="shared" si="2"/>
        <v>325640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11</v>
      </c>
      <c r="B6" s="2" t="s">
        <v>12</v>
      </c>
      <c r="C6" s="3">
        <v>12018.0</v>
      </c>
      <c r="D6" s="4">
        <v>2551.0</v>
      </c>
      <c r="E6" s="5">
        <v>4.0</v>
      </c>
      <c r="F6" s="8"/>
      <c r="G6" s="7"/>
      <c r="H6" s="7">
        <f t="shared" si="1"/>
        <v>0</v>
      </c>
      <c r="I6" s="7"/>
      <c r="J6" s="8">
        <f t="shared" si="2"/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11</v>
      </c>
      <c r="B7" s="2" t="s">
        <v>13</v>
      </c>
      <c r="C7" s="3">
        <v>12018.0</v>
      </c>
      <c r="D7" s="4">
        <v>2551.0</v>
      </c>
      <c r="E7" s="5">
        <v>4.0</v>
      </c>
      <c r="F7" s="8"/>
      <c r="G7" s="7"/>
      <c r="H7" s="7">
        <f t="shared" si="1"/>
        <v>0</v>
      </c>
      <c r="I7" s="7"/>
      <c r="J7" s="8">
        <f t="shared" si="2"/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11</v>
      </c>
      <c r="B8" s="2" t="s">
        <v>14</v>
      </c>
      <c r="C8" s="3">
        <v>12018.0</v>
      </c>
      <c r="D8" s="4">
        <v>2551.0</v>
      </c>
      <c r="E8" s="5">
        <v>4.0</v>
      </c>
      <c r="F8" s="8"/>
      <c r="G8" s="7"/>
      <c r="H8" s="7">
        <f t="shared" si="1"/>
        <v>0</v>
      </c>
      <c r="I8" s="7"/>
      <c r="J8" s="8">
        <f t="shared" si="2"/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15</v>
      </c>
      <c r="B9" s="2" t="s">
        <v>16</v>
      </c>
      <c r="C9" s="3">
        <v>5000.0</v>
      </c>
      <c r="D9" s="4">
        <v>7533.0</v>
      </c>
      <c r="E9" s="5">
        <v>4.0</v>
      </c>
      <c r="F9" s="5">
        <v>80.0</v>
      </c>
      <c r="G9" s="7"/>
      <c r="H9" s="7">
        <f t="shared" si="1"/>
        <v>2410560</v>
      </c>
      <c r="I9" s="7"/>
      <c r="J9" s="8">
        <f t="shared" si="2"/>
        <v>602640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17</v>
      </c>
      <c r="B10" s="2" t="s">
        <v>18</v>
      </c>
      <c r="C10" s="3">
        <v>5000.0</v>
      </c>
      <c r="D10" s="4">
        <v>2551.0</v>
      </c>
      <c r="E10" s="5">
        <v>4.0</v>
      </c>
      <c r="F10" s="5">
        <v>50.0</v>
      </c>
      <c r="G10" s="7"/>
      <c r="H10" s="7">
        <f t="shared" si="1"/>
        <v>510200</v>
      </c>
      <c r="I10" s="7"/>
      <c r="J10" s="8">
        <f t="shared" si="2"/>
        <v>127550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 t="s">
        <v>17</v>
      </c>
      <c r="B11" s="2" t="s">
        <v>19</v>
      </c>
      <c r="C11" s="3">
        <v>5000.0</v>
      </c>
      <c r="D11" s="4">
        <v>2551.0</v>
      </c>
      <c r="E11" s="5">
        <v>4.0</v>
      </c>
      <c r="F11" s="5">
        <v>50.0</v>
      </c>
      <c r="G11" s="7"/>
      <c r="H11" s="7">
        <f t="shared" si="1"/>
        <v>510200</v>
      </c>
      <c r="I11" s="7"/>
      <c r="J11" s="8">
        <f t="shared" si="2"/>
        <v>127550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 t="s">
        <v>17</v>
      </c>
      <c r="B12" s="2" t="s">
        <v>20</v>
      </c>
      <c r="C12" s="3">
        <v>5000.0</v>
      </c>
      <c r="D12" s="4">
        <v>2551.0</v>
      </c>
      <c r="E12" s="5">
        <v>4.0</v>
      </c>
      <c r="F12" s="5">
        <v>50.0</v>
      </c>
      <c r="G12" s="7"/>
      <c r="H12" s="7">
        <f t="shared" si="1"/>
        <v>510200</v>
      </c>
      <c r="I12" s="7"/>
      <c r="J12" s="8">
        <f t="shared" si="2"/>
        <v>127550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 t="s">
        <v>21</v>
      </c>
      <c r="B13" s="2" t="s">
        <v>22</v>
      </c>
      <c r="C13" s="3">
        <v>9876.0</v>
      </c>
      <c r="D13" s="4">
        <v>2280.0</v>
      </c>
      <c r="E13" s="5">
        <v>5.5</v>
      </c>
      <c r="F13" s="8"/>
      <c r="G13" s="7"/>
      <c r="H13" s="7">
        <f t="shared" si="1"/>
        <v>0</v>
      </c>
      <c r="I13" s="7"/>
      <c r="J13" s="8">
        <f t="shared" si="2"/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 t="s">
        <v>23</v>
      </c>
      <c r="B14" s="2" t="s">
        <v>16</v>
      </c>
      <c r="C14" s="3">
        <v>5000.0</v>
      </c>
      <c r="D14" s="4">
        <v>2551.0</v>
      </c>
      <c r="E14" s="5">
        <v>4.0</v>
      </c>
      <c r="F14" s="5">
        <v>50.0</v>
      </c>
      <c r="G14" s="7"/>
      <c r="H14" s="7">
        <f t="shared" si="1"/>
        <v>510200</v>
      </c>
      <c r="I14" s="7"/>
      <c r="J14" s="8">
        <f t="shared" si="2"/>
        <v>127550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 t="s">
        <v>24</v>
      </c>
      <c r="B15" s="2" t="s">
        <v>25</v>
      </c>
      <c r="C15" s="3">
        <v>11254.0</v>
      </c>
      <c r="D15" s="4">
        <v>2551.0</v>
      </c>
      <c r="E15" s="5">
        <v>4.0</v>
      </c>
      <c r="F15" s="8"/>
      <c r="G15" s="7"/>
      <c r="H15" s="7">
        <f t="shared" si="1"/>
        <v>0</v>
      </c>
      <c r="I15" s="7"/>
      <c r="J15" s="8">
        <f t="shared" si="2"/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 t="s">
        <v>26</v>
      </c>
      <c r="B16" s="2" t="s">
        <v>4</v>
      </c>
      <c r="C16" s="3">
        <v>5000.0</v>
      </c>
      <c r="D16" s="4">
        <v>2551.0</v>
      </c>
      <c r="E16" s="5">
        <v>4.0</v>
      </c>
      <c r="F16" s="5">
        <v>100.0</v>
      </c>
      <c r="G16" s="7"/>
      <c r="H16" s="7">
        <f t="shared" si="1"/>
        <v>1020400</v>
      </c>
      <c r="I16" s="7"/>
      <c r="J16" s="8">
        <f t="shared" si="2"/>
        <v>255100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27</v>
      </c>
      <c r="B17" s="2" t="s">
        <v>28</v>
      </c>
      <c r="C17" s="3">
        <v>9032.0</v>
      </c>
      <c r="D17" s="4">
        <v>2551.0</v>
      </c>
      <c r="E17" s="5">
        <v>4.0</v>
      </c>
      <c r="F17" s="8"/>
      <c r="G17" s="7"/>
      <c r="H17" s="7">
        <f t="shared" si="1"/>
        <v>0</v>
      </c>
      <c r="I17" s="7"/>
      <c r="J17" s="8">
        <f t="shared" si="2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 t="s">
        <v>29</v>
      </c>
      <c r="B18" s="2" t="s">
        <v>4</v>
      </c>
      <c r="C18" s="3">
        <v>5000.0</v>
      </c>
      <c r="D18" s="4">
        <v>2551.0</v>
      </c>
      <c r="E18" s="5">
        <v>4.0</v>
      </c>
      <c r="F18" s="5">
        <v>70.0</v>
      </c>
      <c r="G18" s="7"/>
      <c r="H18" s="7">
        <f t="shared" si="1"/>
        <v>714280</v>
      </c>
      <c r="I18" s="7"/>
      <c r="J18" s="8">
        <f t="shared" si="2"/>
        <v>178570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 t="s">
        <v>30</v>
      </c>
      <c r="B19" s="2" t="s">
        <v>16</v>
      </c>
      <c r="C19" s="3">
        <v>5000.0</v>
      </c>
      <c r="D19" s="4">
        <v>2551.0</v>
      </c>
      <c r="E19" s="5">
        <v>4.0</v>
      </c>
      <c r="F19" s="5">
        <v>60.0</v>
      </c>
      <c r="G19" s="7"/>
      <c r="H19" s="7">
        <f t="shared" si="1"/>
        <v>612240</v>
      </c>
      <c r="I19" s="7"/>
      <c r="J19" s="8">
        <f t="shared" si="2"/>
        <v>153060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 t="s">
        <v>31</v>
      </c>
      <c r="B20" s="2" t="s">
        <v>32</v>
      </c>
      <c r="C20" s="3">
        <v>5566.0</v>
      </c>
      <c r="D20" s="4">
        <v>2551.0</v>
      </c>
      <c r="E20" s="5">
        <v>4.0</v>
      </c>
      <c r="F20" s="8"/>
      <c r="G20" s="7"/>
      <c r="H20" s="7">
        <f t="shared" si="1"/>
        <v>0</v>
      </c>
      <c r="I20" s="7"/>
      <c r="J20" s="8">
        <f t="shared" si="2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31</v>
      </c>
      <c r="B21" s="2" t="s">
        <v>33</v>
      </c>
      <c r="C21" s="3">
        <v>10382.0</v>
      </c>
      <c r="D21" s="4">
        <v>2551.0</v>
      </c>
      <c r="E21" s="5">
        <v>4.0</v>
      </c>
      <c r="F21" s="8"/>
      <c r="G21" s="7"/>
      <c r="H21" s="7">
        <f t="shared" si="1"/>
        <v>0</v>
      </c>
      <c r="I21" s="7"/>
      <c r="J21" s="8">
        <f t="shared" si="2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34</v>
      </c>
      <c r="B22" s="2" t="s">
        <v>25</v>
      </c>
      <c r="C22" s="3">
        <v>7232.0</v>
      </c>
      <c r="D22" s="4">
        <v>2551.0</v>
      </c>
      <c r="E22" s="5">
        <v>4.0</v>
      </c>
      <c r="F22" s="8"/>
      <c r="G22" s="7"/>
      <c r="H22" s="7">
        <f t="shared" si="1"/>
        <v>0</v>
      </c>
      <c r="I22" s="7"/>
      <c r="J22" s="8">
        <f t="shared" si="2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 t="s">
        <v>35</v>
      </c>
      <c r="B23" s="2" t="s">
        <v>25</v>
      </c>
      <c r="C23" s="3">
        <v>5000.0</v>
      </c>
      <c r="D23" s="4">
        <v>2551.0</v>
      </c>
      <c r="E23" s="5">
        <v>4.0</v>
      </c>
      <c r="F23" s="5">
        <v>40.0</v>
      </c>
      <c r="G23" s="7"/>
      <c r="H23" s="7">
        <f t="shared" si="1"/>
        <v>408160</v>
      </c>
      <c r="I23" s="7"/>
      <c r="J23" s="8">
        <f t="shared" si="2"/>
        <v>102040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36</v>
      </c>
      <c r="B24" s="2" t="s">
        <v>8</v>
      </c>
      <c r="C24" s="3">
        <v>9192.0</v>
      </c>
      <c r="D24" s="4">
        <v>2551.0</v>
      </c>
      <c r="E24" s="5">
        <v>4.0</v>
      </c>
      <c r="F24" s="8"/>
      <c r="G24" s="7"/>
      <c r="H24" s="7">
        <f t="shared" si="1"/>
        <v>0</v>
      </c>
      <c r="I24" s="7"/>
      <c r="J24" s="8">
        <f t="shared" si="2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 t="s">
        <v>37</v>
      </c>
      <c r="B25" s="2" t="s">
        <v>33</v>
      </c>
      <c r="C25" s="3">
        <v>5000.0</v>
      </c>
      <c r="D25" s="4">
        <v>2551.0</v>
      </c>
      <c r="E25" s="5">
        <v>4.0</v>
      </c>
      <c r="F25" s="5">
        <v>60.0</v>
      </c>
      <c r="G25" s="7"/>
      <c r="H25" s="7">
        <f t="shared" si="1"/>
        <v>612240</v>
      </c>
      <c r="I25" s="7"/>
      <c r="J25" s="8">
        <f t="shared" si="2"/>
        <v>153060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 t="s">
        <v>38</v>
      </c>
      <c r="B26" s="2" t="s">
        <v>16</v>
      </c>
      <c r="C26" s="3">
        <v>5400.0</v>
      </c>
      <c r="D26" s="4">
        <v>2551.0</v>
      </c>
      <c r="E26" s="5">
        <v>4.0</v>
      </c>
      <c r="F26" s="8"/>
      <c r="G26" s="7"/>
      <c r="H26" s="7">
        <f t="shared" si="1"/>
        <v>0</v>
      </c>
      <c r="I26" s="7"/>
      <c r="J26" s="8">
        <f t="shared" si="2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 t="s">
        <v>39</v>
      </c>
      <c r="B27" s="2" t="s">
        <v>8</v>
      </c>
      <c r="C27" s="3">
        <v>5000.0</v>
      </c>
      <c r="D27" s="4">
        <v>2551.0</v>
      </c>
      <c r="E27" s="5">
        <v>4.0</v>
      </c>
      <c r="F27" s="5">
        <v>120.0</v>
      </c>
      <c r="G27" s="7"/>
      <c r="H27" s="7">
        <f t="shared" si="1"/>
        <v>1224480</v>
      </c>
      <c r="I27" s="7"/>
      <c r="J27" s="8">
        <f t="shared" si="2"/>
        <v>306120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40</v>
      </c>
      <c r="B28" s="2" t="s">
        <v>28</v>
      </c>
      <c r="C28" s="3">
        <v>5200.0</v>
      </c>
      <c r="D28" s="4">
        <v>2551.0</v>
      </c>
      <c r="E28" s="5">
        <v>4.0</v>
      </c>
      <c r="F28" s="8"/>
      <c r="G28" s="7"/>
      <c r="H28" s="7">
        <f t="shared" si="1"/>
        <v>0</v>
      </c>
      <c r="I28" s="7"/>
      <c r="J28" s="8">
        <f t="shared" si="2"/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 t="s">
        <v>41</v>
      </c>
      <c r="B29" s="2" t="s">
        <v>33</v>
      </c>
      <c r="C29" s="3">
        <v>6186.0</v>
      </c>
      <c r="D29" s="4">
        <v>2551.0</v>
      </c>
      <c r="E29" s="5">
        <v>4.0</v>
      </c>
      <c r="F29" s="8"/>
      <c r="G29" s="7"/>
      <c r="H29" s="7">
        <f t="shared" si="1"/>
        <v>0</v>
      </c>
      <c r="I29" s="7"/>
      <c r="J29" s="8">
        <f t="shared" si="2"/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 t="s">
        <v>42</v>
      </c>
      <c r="B30" s="2" t="s">
        <v>43</v>
      </c>
      <c r="C30" s="3">
        <v>6916.0</v>
      </c>
      <c r="D30" s="4">
        <v>2551.0</v>
      </c>
      <c r="E30" s="5">
        <v>4.0</v>
      </c>
      <c r="F30" s="8"/>
      <c r="G30" s="7"/>
      <c r="H30" s="7">
        <f t="shared" si="1"/>
        <v>0</v>
      </c>
      <c r="I30" s="7"/>
      <c r="J30" s="8">
        <f t="shared" si="2"/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 t="s">
        <v>44</v>
      </c>
      <c r="B31" s="2" t="s">
        <v>32</v>
      </c>
      <c r="C31" s="3">
        <v>5000.0</v>
      </c>
      <c r="D31" s="4">
        <v>2551.0</v>
      </c>
      <c r="E31" s="5">
        <v>4.0</v>
      </c>
      <c r="F31" s="5">
        <v>200.0</v>
      </c>
      <c r="G31" s="7"/>
      <c r="H31" s="7">
        <f t="shared" si="1"/>
        <v>2040800</v>
      </c>
      <c r="I31" s="7"/>
      <c r="J31" s="8">
        <f t="shared" si="2"/>
        <v>510200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" t="s">
        <v>44</v>
      </c>
      <c r="B32" s="2" t="s">
        <v>25</v>
      </c>
      <c r="C32" s="3">
        <v>5770.0</v>
      </c>
      <c r="D32" s="4">
        <v>2551.0</v>
      </c>
      <c r="E32" s="5">
        <v>4.0</v>
      </c>
      <c r="F32" s="8"/>
      <c r="G32" s="7"/>
      <c r="H32" s="7">
        <f t="shared" si="1"/>
        <v>0</v>
      </c>
      <c r="I32" s="7"/>
      <c r="J32" s="8">
        <f t="shared" si="2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" t="s">
        <v>44</v>
      </c>
      <c r="B33" s="2" t="s">
        <v>33</v>
      </c>
      <c r="C33" s="3">
        <v>6020.0</v>
      </c>
      <c r="D33" s="4">
        <v>2551.0</v>
      </c>
      <c r="E33" s="5">
        <v>4.0</v>
      </c>
      <c r="F33" s="8"/>
      <c r="G33" s="7"/>
      <c r="H33" s="7">
        <f t="shared" si="1"/>
        <v>0</v>
      </c>
      <c r="I33" s="7"/>
      <c r="J33" s="8">
        <f t="shared" si="2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" t="s">
        <v>45</v>
      </c>
      <c r="B34" s="2" t="s">
        <v>43</v>
      </c>
      <c r="C34" s="3">
        <v>9732.0</v>
      </c>
      <c r="D34" s="4">
        <v>2551.0</v>
      </c>
      <c r="E34" s="5">
        <v>4.0</v>
      </c>
      <c r="F34" s="8"/>
      <c r="G34" s="7"/>
      <c r="H34" s="7">
        <f t="shared" si="1"/>
        <v>0</v>
      </c>
      <c r="I34" s="7"/>
      <c r="J34" s="8">
        <f t="shared" si="2"/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 t="s">
        <v>46</v>
      </c>
      <c r="B35" s="2" t="s">
        <v>28</v>
      </c>
      <c r="C35" s="3">
        <v>5000.0</v>
      </c>
      <c r="D35" s="4">
        <v>2551.0</v>
      </c>
      <c r="E35" s="5">
        <v>4.0</v>
      </c>
      <c r="F35" s="5">
        <v>140.0</v>
      </c>
      <c r="G35" s="7"/>
      <c r="H35" s="7">
        <f t="shared" si="1"/>
        <v>1428560</v>
      </c>
      <c r="I35" s="7"/>
      <c r="J35" s="8">
        <f t="shared" si="2"/>
        <v>357140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" t="s">
        <v>46</v>
      </c>
      <c r="B36" s="2" t="s">
        <v>32</v>
      </c>
      <c r="C36" s="3">
        <v>5000.0</v>
      </c>
      <c r="D36" s="4">
        <v>2551.0</v>
      </c>
      <c r="E36" s="5">
        <v>4.0</v>
      </c>
      <c r="F36" s="5">
        <v>200.0</v>
      </c>
      <c r="G36" s="7"/>
      <c r="H36" s="7">
        <f t="shared" si="1"/>
        <v>2040800</v>
      </c>
      <c r="I36" s="7"/>
      <c r="J36" s="8">
        <f t="shared" si="2"/>
        <v>510200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" t="s">
        <v>46</v>
      </c>
      <c r="B37" s="2" t="s">
        <v>33</v>
      </c>
      <c r="C37" s="3">
        <v>6186.0</v>
      </c>
      <c r="D37" s="4">
        <v>2551.0</v>
      </c>
      <c r="E37" s="5">
        <v>4.0</v>
      </c>
      <c r="F37" s="8"/>
      <c r="G37" s="7"/>
      <c r="H37" s="7">
        <f t="shared" si="1"/>
        <v>0</v>
      </c>
      <c r="I37" s="7"/>
      <c r="J37" s="8">
        <f t="shared" si="2"/>
        <v>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" t="s">
        <v>46</v>
      </c>
      <c r="B38" s="2" t="s">
        <v>25</v>
      </c>
      <c r="C38" s="3">
        <v>8780.0</v>
      </c>
      <c r="D38" s="4">
        <v>2551.0</v>
      </c>
      <c r="E38" s="5">
        <v>4.0</v>
      </c>
      <c r="F38" s="8"/>
      <c r="G38" s="7"/>
      <c r="H38" s="7">
        <f t="shared" si="1"/>
        <v>0</v>
      </c>
      <c r="I38" s="7"/>
      <c r="J38" s="8">
        <f t="shared" si="2"/>
        <v>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" t="s">
        <v>47</v>
      </c>
      <c r="B39" s="2" t="s">
        <v>48</v>
      </c>
      <c r="C39" s="3">
        <v>5020.0</v>
      </c>
      <c r="D39" s="4">
        <v>2551.0</v>
      </c>
      <c r="E39" s="5">
        <v>4.0</v>
      </c>
      <c r="F39" s="8"/>
      <c r="G39" s="7"/>
      <c r="H39" s="7">
        <f t="shared" si="1"/>
        <v>0</v>
      </c>
      <c r="I39" s="7"/>
      <c r="J39" s="8">
        <f t="shared" si="2"/>
        <v>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 t="s">
        <v>49</v>
      </c>
      <c r="B40" s="2" t="s">
        <v>33</v>
      </c>
      <c r="C40" s="3">
        <v>12390.0</v>
      </c>
      <c r="D40" s="4">
        <v>2551.0</v>
      </c>
      <c r="E40" s="5">
        <v>4.0</v>
      </c>
      <c r="F40" s="8"/>
      <c r="G40" s="7"/>
      <c r="H40" s="7">
        <f t="shared" si="1"/>
        <v>0</v>
      </c>
      <c r="I40" s="7"/>
      <c r="J40" s="8">
        <f t="shared" si="2"/>
        <v>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" t="s">
        <v>50</v>
      </c>
      <c r="B41" s="2" t="s">
        <v>33</v>
      </c>
      <c r="C41" s="3">
        <v>5000.0</v>
      </c>
      <c r="D41" s="4">
        <v>2551.0</v>
      </c>
      <c r="E41" s="5">
        <v>4.0</v>
      </c>
      <c r="F41" s="5">
        <v>180.0</v>
      </c>
      <c r="G41" s="7"/>
      <c r="H41" s="7">
        <f t="shared" si="1"/>
        <v>1836720</v>
      </c>
      <c r="I41" s="7"/>
      <c r="J41" s="8">
        <f t="shared" si="2"/>
        <v>459180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" t="s">
        <v>50</v>
      </c>
      <c r="B42" s="2" t="s">
        <v>6</v>
      </c>
      <c r="C42" s="3">
        <v>9766.0</v>
      </c>
      <c r="D42" s="4">
        <v>2551.0</v>
      </c>
      <c r="E42" s="5">
        <v>4.0</v>
      </c>
      <c r="F42" s="8"/>
      <c r="G42" s="7"/>
      <c r="H42" s="7">
        <f t="shared" si="1"/>
        <v>0</v>
      </c>
      <c r="I42" s="7"/>
      <c r="J42" s="8">
        <f t="shared" si="2"/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 t="s">
        <v>51</v>
      </c>
      <c r="B43" s="2" t="s">
        <v>33</v>
      </c>
      <c r="C43" s="3">
        <v>11822.0</v>
      </c>
      <c r="D43" s="4">
        <v>2551.0</v>
      </c>
      <c r="E43" s="5">
        <v>4.0</v>
      </c>
      <c r="F43" s="8"/>
      <c r="G43" s="7"/>
      <c r="H43" s="7">
        <f t="shared" si="1"/>
        <v>0</v>
      </c>
      <c r="I43" s="7"/>
      <c r="J43" s="8">
        <f t="shared" si="2"/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" t="s">
        <v>52</v>
      </c>
      <c r="B44" s="2" t="s">
        <v>43</v>
      </c>
      <c r="C44" s="3">
        <v>12732.0</v>
      </c>
      <c r="D44" s="4">
        <v>2551.0</v>
      </c>
      <c r="E44" s="5">
        <v>4.0</v>
      </c>
      <c r="F44" s="8"/>
      <c r="G44" s="7"/>
      <c r="H44" s="7">
        <f t="shared" si="1"/>
        <v>0</v>
      </c>
      <c r="I44" s="7"/>
      <c r="J44" s="8">
        <f t="shared" si="2"/>
        <v>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" t="s">
        <v>53</v>
      </c>
      <c r="B45" s="2" t="s">
        <v>4</v>
      </c>
      <c r="C45" s="3">
        <v>5000.0</v>
      </c>
      <c r="D45" s="4">
        <v>2551.0</v>
      </c>
      <c r="E45" s="5">
        <v>4.0</v>
      </c>
      <c r="F45" s="5">
        <v>40.0</v>
      </c>
      <c r="G45" s="7"/>
      <c r="H45" s="7">
        <f t="shared" si="1"/>
        <v>408160</v>
      </c>
      <c r="I45" s="7"/>
      <c r="J45" s="8">
        <f t="shared" si="2"/>
        <v>102040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" t="s">
        <v>54</v>
      </c>
      <c r="B46" s="2" t="s">
        <v>32</v>
      </c>
      <c r="C46" s="3">
        <v>6902.0</v>
      </c>
      <c r="D46" s="4">
        <v>2551.0</v>
      </c>
      <c r="E46" s="5">
        <v>4.0</v>
      </c>
      <c r="F46" s="8"/>
      <c r="G46" s="7"/>
      <c r="H46" s="7">
        <f t="shared" si="1"/>
        <v>0</v>
      </c>
      <c r="I46" s="7"/>
      <c r="J46" s="8">
        <f t="shared" si="2"/>
        <v>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" t="s">
        <v>54</v>
      </c>
      <c r="B47" s="2" t="s">
        <v>1</v>
      </c>
      <c r="C47" s="3">
        <v>9406.0</v>
      </c>
      <c r="D47" s="4">
        <v>2551.0</v>
      </c>
      <c r="E47" s="5">
        <v>4.0</v>
      </c>
      <c r="F47" s="8"/>
      <c r="G47" s="7"/>
      <c r="H47" s="7">
        <f t="shared" si="1"/>
        <v>0</v>
      </c>
      <c r="I47" s="7"/>
      <c r="J47" s="8">
        <f t="shared" si="2"/>
        <v>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" t="s">
        <v>55</v>
      </c>
      <c r="B48" s="2" t="s">
        <v>28</v>
      </c>
      <c r="C48" s="3">
        <v>5000.0</v>
      </c>
      <c r="D48" s="4">
        <v>2551.0</v>
      </c>
      <c r="E48" s="5">
        <v>4.0</v>
      </c>
      <c r="F48" s="5">
        <v>140.0</v>
      </c>
      <c r="G48" s="7"/>
      <c r="H48" s="7">
        <f t="shared" si="1"/>
        <v>1428560</v>
      </c>
      <c r="I48" s="7"/>
      <c r="J48" s="8">
        <f t="shared" si="2"/>
        <v>357140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" t="s">
        <v>55</v>
      </c>
      <c r="B49" s="2" t="s">
        <v>32</v>
      </c>
      <c r="C49" s="3">
        <v>5000.0</v>
      </c>
      <c r="D49" s="4">
        <v>2551.0</v>
      </c>
      <c r="E49" s="5">
        <v>4.0</v>
      </c>
      <c r="F49" s="5">
        <v>200.0</v>
      </c>
      <c r="G49" s="7"/>
      <c r="H49" s="7">
        <f t="shared" si="1"/>
        <v>2040800</v>
      </c>
      <c r="I49" s="7"/>
      <c r="J49" s="8">
        <f t="shared" si="2"/>
        <v>510200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" t="s">
        <v>55</v>
      </c>
      <c r="B50" s="2" t="s">
        <v>33</v>
      </c>
      <c r="C50" s="3">
        <v>6186.0</v>
      </c>
      <c r="D50" s="4">
        <v>2551.0</v>
      </c>
      <c r="E50" s="5">
        <v>4.0</v>
      </c>
      <c r="F50" s="8"/>
      <c r="G50" s="7"/>
      <c r="H50" s="7">
        <f t="shared" si="1"/>
        <v>0</v>
      </c>
      <c r="I50" s="7"/>
      <c r="J50" s="8">
        <f t="shared" si="2"/>
        <v>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" t="s">
        <v>55</v>
      </c>
      <c r="B51" s="2" t="s">
        <v>25</v>
      </c>
      <c r="C51" s="3">
        <v>7788.0</v>
      </c>
      <c r="D51" s="4">
        <v>2551.0</v>
      </c>
      <c r="E51" s="5">
        <v>4.0</v>
      </c>
      <c r="F51" s="8"/>
      <c r="G51" s="7"/>
      <c r="H51" s="7">
        <f t="shared" si="1"/>
        <v>0</v>
      </c>
      <c r="I51" s="7"/>
      <c r="J51" s="8">
        <f t="shared" si="2"/>
        <v>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 t="s">
        <v>56</v>
      </c>
      <c r="B52" s="2" t="s">
        <v>28</v>
      </c>
      <c r="C52" s="3">
        <v>5000.0</v>
      </c>
      <c r="D52" s="9">
        <v>2551.0</v>
      </c>
      <c r="E52" s="5">
        <v>4.0</v>
      </c>
      <c r="F52" s="5">
        <v>40.0</v>
      </c>
      <c r="G52" s="7"/>
      <c r="H52" s="7">
        <f t="shared" si="1"/>
        <v>408160</v>
      </c>
      <c r="I52" s="7"/>
      <c r="J52" s="8">
        <f t="shared" si="2"/>
        <v>102040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" t="s">
        <v>57</v>
      </c>
      <c r="B53" s="2" t="s">
        <v>28</v>
      </c>
      <c r="C53" s="3">
        <v>5000.0</v>
      </c>
      <c r="D53" s="4">
        <v>2551.0</v>
      </c>
      <c r="E53" s="5">
        <v>4.0</v>
      </c>
      <c r="F53" s="5">
        <v>140.0</v>
      </c>
      <c r="G53" s="7"/>
      <c r="H53" s="7">
        <f t="shared" si="1"/>
        <v>1428560</v>
      </c>
      <c r="I53" s="7"/>
      <c r="J53" s="8">
        <f t="shared" si="2"/>
        <v>357140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" t="s">
        <v>57</v>
      </c>
      <c r="B54" s="2" t="s">
        <v>25</v>
      </c>
      <c r="C54" s="3">
        <v>5026.0</v>
      </c>
      <c r="D54" s="4">
        <v>2551.0</v>
      </c>
      <c r="E54" s="5">
        <v>4.0</v>
      </c>
      <c r="F54" s="8"/>
      <c r="G54" s="7"/>
      <c r="H54" s="7">
        <f t="shared" si="1"/>
        <v>0</v>
      </c>
      <c r="I54" s="7"/>
      <c r="J54" s="8">
        <f t="shared" si="2"/>
        <v>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" t="s">
        <v>57</v>
      </c>
      <c r="B55" s="2" t="s">
        <v>33</v>
      </c>
      <c r="C55" s="3">
        <v>6186.0</v>
      </c>
      <c r="D55" s="4">
        <v>2551.0</v>
      </c>
      <c r="E55" s="5">
        <v>4.0</v>
      </c>
      <c r="F55" s="8"/>
      <c r="G55" s="7"/>
      <c r="H55" s="7">
        <f t="shared" si="1"/>
        <v>0</v>
      </c>
      <c r="I55" s="7"/>
      <c r="J55" s="8">
        <f t="shared" si="2"/>
        <v>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" t="s">
        <v>58</v>
      </c>
      <c r="B56" s="2" t="s">
        <v>8</v>
      </c>
      <c r="C56" s="3">
        <v>5000.0</v>
      </c>
      <c r="D56" s="4">
        <v>2551.0</v>
      </c>
      <c r="E56" s="5">
        <v>4.0</v>
      </c>
      <c r="F56" s="5">
        <v>120.0</v>
      </c>
      <c r="G56" s="7"/>
      <c r="H56" s="7">
        <f t="shared" si="1"/>
        <v>1224480</v>
      </c>
      <c r="I56" s="7"/>
      <c r="J56" s="8">
        <f t="shared" si="2"/>
        <v>306120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" t="s">
        <v>59</v>
      </c>
      <c r="B57" s="2" t="s">
        <v>22</v>
      </c>
      <c r="C57" s="3">
        <v>7794.0</v>
      </c>
      <c r="D57" s="10">
        <v>2326.0</v>
      </c>
      <c r="E57" s="5">
        <v>4.0</v>
      </c>
      <c r="F57" s="8"/>
      <c r="G57" s="7"/>
      <c r="H57" s="7">
        <f t="shared" si="1"/>
        <v>0</v>
      </c>
      <c r="I57" s="7"/>
      <c r="J57" s="8">
        <f t="shared" si="2"/>
        <v>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" t="s">
        <v>60</v>
      </c>
      <c r="B58" s="2" t="s">
        <v>61</v>
      </c>
      <c r="C58" s="3">
        <v>5288.0</v>
      </c>
      <c r="D58" s="10">
        <v>2326.0</v>
      </c>
      <c r="E58" s="5">
        <v>5.0</v>
      </c>
      <c r="F58" s="8"/>
      <c r="G58" s="7"/>
      <c r="H58" s="7">
        <f t="shared" si="1"/>
        <v>0</v>
      </c>
      <c r="I58" s="7"/>
      <c r="J58" s="8">
        <f t="shared" si="2"/>
        <v>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" t="s">
        <v>60</v>
      </c>
      <c r="B59" s="2" t="s">
        <v>62</v>
      </c>
      <c r="C59" s="3">
        <v>8144.0</v>
      </c>
      <c r="D59" s="10">
        <v>2326.0</v>
      </c>
      <c r="E59" s="5">
        <v>5.0</v>
      </c>
      <c r="F59" s="8"/>
      <c r="G59" s="7"/>
      <c r="H59" s="7">
        <f t="shared" si="1"/>
        <v>0</v>
      </c>
      <c r="I59" s="7"/>
      <c r="J59" s="8">
        <f t="shared" si="2"/>
        <v>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" t="s">
        <v>63</v>
      </c>
      <c r="B60" s="2" t="s">
        <v>22</v>
      </c>
      <c r="C60" s="3">
        <v>12684.0</v>
      </c>
      <c r="D60" s="10">
        <v>2326.0</v>
      </c>
      <c r="E60" s="5">
        <v>4.0</v>
      </c>
      <c r="F60" s="8"/>
      <c r="G60" s="7"/>
      <c r="H60" s="7">
        <f t="shared" si="1"/>
        <v>0</v>
      </c>
      <c r="I60" s="7"/>
      <c r="J60" s="8">
        <f t="shared" si="2"/>
        <v>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" t="s">
        <v>64</v>
      </c>
      <c r="B61" s="2" t="s">
        <v>48</v>
      </c>
      <c r="C61" s="3">
        <v>6469.0</v>
      </c>
      <c r="D61" s="4">
        <v>2551.0</v>
      </c>
      <c r="E61" s="5">
        <v>4.0</v>
      </c>
      <c r="F61" s="8"/>
      <c r="G61" s="7"/>
      <c r="H61" s="7">
        <f t="shared" si="1"/>
        <v>0</v>
      </c>
      <c r="I61" s="7"/>
      <c r="J61" s="8">
        <f t="shared" si="2"/>
        <v>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 t="s">
        <v>65</v>
      </c>
      <c r="B62" s="2" t="s">
        <v>66</v>
      </c>
      <c r="C62" s="3">
        <v>5000.0</v>
      </c>
      <c r="D62" s="4">
        <v>2551.0</v>
      </c>
      <c r="E62" s="5">
        <v>4.0</v>
      </c>
      <c r="F62" s="5">
        <v>90.0</v>
      </c>
      <c r="G62" s="7"/>
      <c r="H62" s="7">
        <f t="shared" si="1"/>
        <v>918360</v>
      </c>
      <c r="I62" s="7"/>
      <c r="J62" s="8">
        <f t="shared" si="2"/>
        <v>229590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" t="s">
        <v>67</v>
      </c>
      <c r="B63" s="2" t="s">
        <v>48</v>
      </c>
      <c r="C63" s="3">
        <v>5000.0</v>
      </c>
      <c r="D63" s="4">
        <v>2551.0</v>
      </c>
      <c r="E63" s="5">
        <v>4.0</v>
      </c>
      <c r="F63" s="5">
        <v>40.0</v>
      </c>
      <c r="G63" s="7"/>
      <c r="H63" s="7">
        <f t="shared" si="1"/>
        <v>408160</v>
      </c>
      <c r="I63" s="7"/>
      <c r="J63" s="8">
        <f t="shared" si="2"/>
        <v>102040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" t="s">
        <v>68</v>
      </c>
      <c r="B64" s="2" t="s">
        <v>69</v>
      </c>
      <c r="C64" s="3">
        <v>8806.0</v>
      </c>
      <c r="D64" s="10">
        <v>6360.0</v>
      </c>
      <c r="E64" s="5">
        <v>4.0</v>
      </c>
      <c r="F64" s="8"/>
      <c r="G64" s="7"/>
      <c r="H64" s="7">
        <f t="shared" si="1"/>
        <v>0</v>
      </c>
      <c r="I64" s="7"/>
      <c r="J64" s="8">
        <f t="shared" si="2"/>
        <v>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" t="s">
        <v>70</v>
      </c>
      <c r="B65" s="2" t="s">
        <v>71</v>
      </c>
      <c r="C65" s="3">
        <v>5000.0</v>
      </c>
      <c r="D65" s="7"/>
      <c r="E65" s="8"/>
      <c r="F65" s="8"/>
      <c r="G65" s="7"/>
      <c r="H65" s="7">
        <f t="shared" si="1"/>
        <v>0</v>
      </c>
      <c r="I65" s="7"/>
      <c r="J65" s="8">
        <f t="shared" si="2"/>
        <v>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" t="s">
        <v>70</v>
      </c>
      <c r="B66" s="2" t="s">
        <v>72</v>
      </c>
      <c r="C66" s="3">
        <v>5026.0</v>
      </c>
      <c r="D66" s="7"/>
      <c r="E66" s="8"/>
      <c r="F66" s="8"/>
      <c r="G66" s="7"/>
      <c r="H66" s="7">
        <f t="shared" si="1"/>
        <v>0</v>
      </c>
      <c r="I66" s="7"/>
      <c r="J66" s="8">
        <f t="shared" si="2"/>
        <v>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" t="s">
        <v>73</v>
      </c>
      <c r="B67" s="2" t="s">
        <v>72</v>
      </c>
      <c r="C67" s="3">
        <v>5000.0</v>
      </c>
      <c r="D67" s="7"/>
      <c r="E67" s="8"/>
      <c r="F67" s="8"/>
      <c r="G67" s="7"/>
      <c r="H67" s="7">
        <f t="shared" si="1"/>
        <v>0</v>
      </c>
      <c r="I67" s="7"/>
      <c r="J67" s="8">
        <f t="shared" si="2"/>
        <v>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" t="s">
        <v>74</v>
      </c>
      <c r="B68" s="2" t="s">
        <v>69</v>
      </c>
      <c r="C68" s="3">
        <v>7548.0</v>
      </c>
      <c r="D68" s="7"/>
      <c r="E68" s="8"/>
      <c r="F68" s="8"/>
      <c r="G68" s="7"/>
      <c r="H68" s="7">
        <f t="shared" si="1"/>
        <v>0</v>
      </c>
      <c r="I68" s="7"/>
      <c r="J68" s="8">
        <f t="shared" si="2"/>
        <v>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" t="s">
        <v>75</v>
      </c>
      <c r="B69" s="2" t="s">
        <v>69</v>
      </c>
      <c r="C69" s="3">
        <v>9104.0</v>
      </c>
      <c r="D69" s="10">
        <v>6360.0</v>
      </c>
      <c r="E69" s="5">
        <v>3.0</v>
      </c>
      <c r="F69" s="8"/>
      <c r="G69" s="7"/>
      <c r="H69" s="7">
        <f t="shared" si="1"/>
        <v>0</v>
      </c>
      <c r="I69" s="7"/>
      <c r="J69" s="8">
        <f t="shared" si="2"/>
        <v>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" t="s">
        <v>76</v>
      </c>
      <c r="B70" s="2" t="s">
        <v>72</v>
      </c>
      <c r="C70" s="3">
        <v>5000.0</v>
      </c>
      <c r="D70" s="7"/>
      <c r="E70" s="8"/>
      <c r="F70" s="8"/>
      <c r="G70" s="7"/>
      <c r="H70" s="7">
        <f t="shared" si="1"/>
        <v>0</v>
      </c>
      <c r="I70" s="7"/>
      <c r="J70" s="8">
        <f t="shared" si="2"/>
        <v>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" t="s">
        <v>76</v>
      </c>
      <c r="B71" s="2" t="s">
        <v>71</v>
      </c>
      <c r="C71" s="3">
        <v>5970.0</v>
      </c>
      <c r="D71" s="7"/>
      <c r="E71" s="8"/>
      <c r="F71" s="8"/>
      <c r="G71" s="7"/>
      <c r="H71" s="7">
        <f t="shared" si="1"/>
        <v>0</v>
      </c>
      <c r="I71" s="7"/>
      <c r="J71" s="8">
        <f t="shared" si="2"/>
        <v>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" t="s">
        <v>77</v>
      </c>
      <c r="B72" s="2" t="s">
        <v>69</v>
      </c>
      <c r="C72" s="3">
        <v>6676.0</v>
      </c>
      <c r="D72" s="10">
        <v>6360.0</v>
      </c>
      <c r="E72" s="5">
        <v>4.0</v>
      </c>
      <c r="F72" s="8"/>
      <c r="G72" s="7"/>
      <c r="H72" s="7">
        <f t="shared" si="1"/>
        <v>0</v>
      </c>
      <c r="I72" s="7"/>
      <c r="J72" s="8">
        <f t="shared" si="2"/>
        <v>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8">
        <f>SUM(E1:E72)/COUNT(E1:E72)</f>
        <v>4.037878788</v>
      </c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8"/>
      <c r="G74" s="7"/>
      <c r="H74" s="7">
        <f t="shared" ref="H74:J74" si="3">SUM(H1:H72)</f>
        <v>26908240</v>
      </c>
      <c r="I74" s="7">
        <f t="shared" si="3"/>
        <v>0</v>
      </c>
      <c r="J74" s="8">
        <f t="shared" si="3"/>
        <v>6806260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8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8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8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8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8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8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8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8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8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8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8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8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8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8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8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8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8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8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8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8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8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8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8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8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8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8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8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8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8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8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8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8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8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8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8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8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8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8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8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8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8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8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8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8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8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8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8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8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8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8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8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8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8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8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8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8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8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8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8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8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8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8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8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8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8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8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8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8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8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8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8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8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8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8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8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8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8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8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8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8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8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8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8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8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8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8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8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8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8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8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8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8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8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8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8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8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8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8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8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8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8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8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8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8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8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8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8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8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8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8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8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8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8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8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8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8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8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8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8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8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8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8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8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8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8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8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8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8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8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8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8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8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8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8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8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8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8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8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8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8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8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8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8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8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8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8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8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8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8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8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8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8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8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8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8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8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8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8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8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8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8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8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8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8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8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8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8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8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8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8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8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8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8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8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8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8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8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8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8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8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8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8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8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8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8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8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8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8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8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8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8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8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8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8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8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8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8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8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8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8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8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8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8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8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8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8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8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8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8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8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8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8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8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8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8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8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8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8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8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8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8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8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8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8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8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8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8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8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8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8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8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8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8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8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8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8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8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8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8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8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8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8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8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8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8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8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8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8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8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8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8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8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8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8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8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8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8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8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8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8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8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8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8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8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8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8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8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8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8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8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8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8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8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8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8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8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8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8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8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8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8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8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8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8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8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8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8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8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8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8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8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8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</hyperlinks>
  <printOptions/>
  <pageMargins bottom="0.75" footer="0.0" header="0.0" left="0.7" right="0.7" top="0.75"/>
  <pageSetup paperSize="9" orientation="portrait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8.29"/>
    <col customWidth="1" min="4" max="4" width="20.14"/>
  </cols>
  <sheetData>
    <row r="1">
      <c r="A1" s="11"/>
      <c r="B1" s="12"/>
    </row>
    <row r="2">
      <c r="A2" s="11"/>
      <c r="B2" s="12"/>
    </row>
    <row r="3">
      <c r="A3" s="11"/>
      <c r="B3" s="12"/>
    </row>
    <row r="4">
      <c r="A4" s="13" t="s">
        <v>78</v>
      </c>
      <c r="B4" s="14" t="s">
        <v>79</v>
      </c>
    </row>
    <row r="5">
      <c r="A5" s="13">
        <v>0.0</v>
      </c>
      <c r="B5" s="15">
        <v>0.0</v>
      </c>
    </row>
    <row r="6">
      <c r="A6" s="13">
        <v>1.0</v>
      </c>
      <c r="B6" s="15">
        <v>6806260.0</v>
      </c>
    </row>
    <row r="7">
      <c r="A7" s="13">
        <v>2.0</v>
      </c>
      <c r="B7" s="15">
        <v>1.361252E7</v>
      </c>
    </row>
    <row r="8">
      <c r="A8" s="13">
        <v>3.0</v>
      </c>
      <c r="B8" s="15">
        <v>2.041878E7</v>
      </c>
    </row>
    <row r="9">
      <c r="A9" s="13">
        <v>4.0</v>
      </c>
      <c r="B9" s="15">
        <v>2.690824E7</v>
      </c>
    </row>
    <row r="10">
      <c r="A10" s="13">
        <v>5.0</v>
      </c>
      <c r="B10" s="15">
        <v>2.690824E7</v>
      </c>
    </row>
    <row r="11">
      <c r="A11" s="13">
        <v>6.0</v>
      </c>
      <c r="B11" s="15">
        <v>2.690824E7</v>
      </c>
    </row>
    <row r="12">
      <c r="A12" s="13">
        <v>7.0</v>
      </c>
      <c r="B12" s="15">
        <v>2.690824E7</v>
      </c>
    </row>
    <row r="13">
      <c r="A13" s="13">
        <v>8.0</v>
      </c>
      <c r="B13" s="15">
        <v>2.690824E7</v>
      </c>
    </row>
    <row r="14">
      <c r="A14" s="13">
        <v>9.0</v>
      </c>
      <c r="B14" s="15">
        <v>2.690824E7</v>
      </c>
    </row>
    <row r="15">
      <c r="A15" s="13">
        <v>10.0</v>
      </c>
      <c r="B15" s="15">
        <v>2.690824E7</v>
      </c>
    </row>
    <row r="26">
      <c r="A26" s="13" t="s">
        <v>78</v>
      </c>
      <c r="B26" s="14" t="s">
        <v>79</v>
      </c>
    </row>
    <row r="27">
      <c r="A27" s="13">
        <v>0.0</v>
      </c>
      <c r="B27" s="15">
        <v>0.0</v>
      </c>
    </row>
    <row r="28">
      <c r="A28" s="13">
        <v>1.0</v>
      </c>
      <c r="B28" s="15">
        <v>22930.11</v>
      </c>
    </row>
    <row r="29">
      <c r="A29" s="13">
        <v>2.0</v>
      </c>
      <c r="B29" s="15">
        <v>62330.5</v>
      </c>
    </row>
    <row r="30">
      <c r="A30" s="13">
        <v>3.0</v>
      </c>
      <c r="B30" s="15">
        <v>169431.87</v>
      </c>
    </row>
    <row r="31">
      <c r="A31" s="13">
        <v>4.0</v>
      </c>
      <c r="B31" s="15">
        <v>460563.56</v>
      </c>
    </row>
    <row r="32">
      <c r="A32" s="13">
        <v>5.0</v>
      </c>
      <c r="B32" s="15">
        <v>1251941.56</v>
      </c>
    </row>
    <row r="33">
      <c r="A33" s="13">
        <v>6.0</v>
      </c>
      <c r="B33" s="15">
        <v>3403130.0</v>
      </c>
    </row>
    <row r="34">
      <c r="A34" s="13">
        <v>7.0</v>
      </c>
      <c r="B34" s="15">
        <v>4717739.93</v>
      </c>
    </row>
    <row r="35">
      <c r="A35" s="13">
        <v>8.0</v>
      </c>
      <c r="B35" s="15">
        <v>5477126.44</v>
      </c>
    </row>
    <row r="36">
      <c r="A36" s="13">
        <v>9.0</v>
      </c>
      <c r="B36" s="15">
        <v>6097590.4</v>
      </c>
    </row>
    <row r="37">
      <c r="A37" s="13">
        <v>10.0</v>
      </c>
      <c r="B37" s="15">
        <v>6097590.4</v>
      </c>
    </row>
    <row r="38">
      <c r="C38" s="16"/>
    </row>
    <row r="39">
      <c r="C39" s="16"/>
    </row>
    <row r="40">
      <c r="C40" s="16"/>
    </row>
    <row r="48">
      <c r="A48" s="13" t="s">
        <v>78</v>
      </c>
      <c r="B48" s="14" t="s">
        <v>79</v>
      </c>
      <c r="C48" s="13" t="s">
        <v>80</v>
      </c>
      <c r="D48" s="13" t="s">
        <v>81</v>
      </c>
      <c r="E48" s="13" t="s">
        <v>82</v>
      </c>
      <c r="F48" s="17"/>
    </row>
    <row r="49">
      <c r="A49" s="13">
        <v>0.0</v>
      </c>
      <c r="B49" s="15">
        <v>0.0</v>
      </c>
      <c r="C49" s="15">
        <v>179933.26</v>
      </c>
      <c r="D49" s="15"/>
      <c r="E49" s="15"/>
      <c r="F49" s="18">
        <f t="shared" ref="F49:F59" si="1">B49-C49</f>
        <v>-179933.26</v>
      </c>
    </row>
    <row r="50">
      <c r="A50" s="13">
        <v>1.0</v>
      </c>
      <c r="B50" s="15">
        <v>22930.11</v>
      </c>
      <c r="C50" s="18">
        <f t="shared" ref="C50:C59" si="2">$D$50</f>
        <v>26645.2</v>
      </c>
      <c r="D50" s="15">
        <v>26645.2</v>
      </c>
      <c r="E50" s="15">
        <v>179933.26</v>
      </c>
      <c r="F50" s="18">
        <f t="shared" si="1"/>
        <v>-3715.09</v>
      </c>
    </row>
    <row r="51">
      <c r="A51" s="13">
        <v>2.0</v>
      </c>
      <c r="B51" s="15">
        <v>62330.5</v>
      </c>
      <c r="C51" s="18">
        <f t="shared" si="2"/>
        <v>26645.2</v>
      </c>
      <c r="D51" s="18"/>
      <c r="E51" s="18"/>
      <c r="F51" s="18">
        <f t="shared" si="1"/>
        <v>35685.3</v>
      </c>
    </row>
    <row r="52">
      <c r="A52" s="13">
        <v>3.0</v>
      </c>
      <c r="B52" s="15">
        <v>169431.87</v>
      </c>
      <c r="C52" s="18">
        <f t="shared" si="2"/>
        <v>26645.2</v>
      </c>
      <c r="D52" s="18"/>
      <c r="E52" s="18"/>
      <c r="F52" s="18">
        <f t="shared" si="1"/>
        <v>142786.67</v>
      </c>
    </row>
    <row r="53">
      <c r="A53" s="13">
        <v>4.0</v>
      </c>
      <c r="B53" s="15">
        <v>460563.56</v>
      </c>
      <c r="C53" s="18">
        <f t="shared" si="2"/>
        <v>26645.2</v>
      </c>
      <c r="D53" s="18"/>
      <c r="E53" s="18"/>
      <c r="F53" s="18">
        <f t="shared" si="1"/>
        <v>433918.36</v>
      </c>
    </row>
    <row r="54">
      <c r="A54" s="13">
        <v>5.0</v>
      </c>
      <c r="B54" s="15">
        <v>1251941.56</v>
      </c>
      <c r="C54" s="18">
        <f t="shared" si="2"/>
        <v>26645.2</v>
      </c>
      <c r="D54" s="18"/>
      <c r="E54" s="18"/>
      <c r="F54" s="18">
        <f t="shared" si="1"/>
        <v>1225296.36</v>
      </c>
    </row>
    <row r="55">
      <c r="A55" s="13">
        <v>6.0</v>
      </c>
      <c r="B55" s="15">
        <v>3403130.0</v>
      </c>
      <c r="C55" s="18">
        <f t="shared" si="2"/>
        <v>26645.2</v>
      </c>
      <c r="D55" s="18"/>
      <c r="E55" s="18"/>
      <c r="F55" s="18">
        <f t="shared" si="1"/>
        <v>3376484.8</v>
      </c>
    </row>
    <row r="56">
      <c r="A56" s="13">
        <v>7.0</v>
      </c>
      <c r="B56" s="15">
        <v>4717739.93</v>
      </c>
      <c r="C56" s="18">
        <f t="shared" si="2"/>
        <v>26645.2</v>
      </c>
      <c r="D56" s="18"/>
      <c r="E56" s="18"/>
      <c r="F56" s="18">
        <f t="shared" si="1"/>
        <v>4691094.73</v>
      </c>
    </row>
    <row r="57">
      <c r="A57" s="13">
        <v>8.0</v>
      </c>
      <c r="B57" s="15">
        <v>5477126.44</v>
      </c>
      <c r="C57" s="18">
        <f t="shared" si="2"/>
        <v>26645.2</v>
      </c>
      <c r="D57" s="18"/>
      <c r="E57" s="18"/>
      <c r="F57" s="18">
        <f t="shared" si="1"/>
        <v>5450481.24</v>
      </c>
    </row>
    <row r="58">
      <c r="A58" s="13">
        <v>9.0</v>
      </c>
      <c r="B58" s="15">
        <v>6097590.4</v>
      </c>
      <c r="C58" s="18">
        <f t="shared" si="2"/>
        <v>26645.2</v>
      </c>
      <c r="D58" s="18"/>
      <c r="E58" s="18"/>
      <c r="F58" s="18">
        <f t="shared" si="1"/>
        <v>6070945.2</v>
      </c>
    </row>
    <row r="59">
      <c r="A59" s="13">
        <v>10.0</v>
      </c>
      <c r="B59" s="15">
        <v>6097590.4</v>
      </c>
      <c r="C59" s="18">
        <f t="shared" si="2"/>
        <v>26645.2</v>
      </c>
      <c r="D59" s="18"/>
      <c r="E59" s="18"/>
      <c r="F59" s="18">
        <f t="shared" si="1"/>
        <v>6070945.2</v>
      </c>
    </row>
    <row r="60">
      <c r="F60" s="19">
        <f>SUM(F49:F59)</f>
        <v>27313989.51</v>
      </c>
    </row>
    <row r="61">
      <c r="D61" s="20" t="s">
        <v>83</v>
      </c>
      <c r="E61" s="21">
        <f>IRR(F49:F59)</f>
        <v>1.068728273</v>
      </c>
      <c r="F61" s="20" t="s">
        <v>84</v>
      </c>
    </row>
    <row r="62">
      <c r="D62" s="20" t="s">
        <v>85</v>
      </c>
      <c r="E62" s="22"/>
      <c r="F62" s="22"/>
    </row>
    <row r="69">
      <c r="A69" s="23" t="s">
        <v>78</v>
      </c>
      <c r="B69" s="24" t="s">
        <v>86</v>
      </c>
    </row>
    <row r="70">
      <c r="A70" s="23">
        <v>0.0</v>
      </c>
      <c r="B70" s="25">
        <f>-E50</f>
        <v>-179933.26</v>
      </c>
    </row>
    <row r="71">
      <c r="A71" s="23">
        <v>1.0</v>
      </c>
      <c r="B71" s="25">
        <f t="shared" ref="B71:B80" si="3">B50-C50</f>
        <v>-3715.09</v>
      </c>
    </row>
    <row r="72">
      <c r="A72" s="23">
        <v>2.0</v>
      </c>
      <c r="B72" s="25">
        <f t="shared" si="3"/>
        <v>35685.3</v>
      </c>
    </row>
    <row r="73">
      <c r="A73" s="23">
        <v>3.0</v>
      </c>
      <c r="B73" s="25">
        <f t="shared" si="3"/>
        <v>142786.67</v>
      </c>
    </row>
    <row r="74">
      <c r="A74" s="23">
        <v>4.0</v>
      </c>
      <c r="B74" s="25">
        <f t="shared" si="3"/>
        <v>433918.36</v>
      </c>
    </row>
    <row r="75">
      <c r="A75" s="23">
        <v>5.0</v>
      </c>
      <c r="B75" s="25">
        <f t="shared" si="3"/>
        <v>1225296.36</v>
      </c>
    </row>
    <row r="76">
      <c r="A76" s="23">
        <v>6.0</v>
      </c>
      <c r="B76" s="25">
        <f t="shared" si="3"/>
        <v>3376484.8</v>
      </c>
    </row>
    <row r="77">
      <c r="A77" s="23">
        <v>7.0</v>
      </c>
      <c r="B77" s="25">
        <f t="shared" si="3"/>
        <v>4691094.73</v>
      </c>
    </row>
    <row r="78">
      <c r="A78" s="23">
        <v>8.0</v>
      </c>
      <c r="B78" s="25">
        <f t="shared" si="3"/>
        <v>5450481.24</v>
      </c>
    </row>
    <row r="79">
      <c r="A79" s="23">
        <v>9.0</v>
      </c>
      <c r="B79" s="25">
        <f t="shared" si="3"/>
        <v>6070945.2</v>
      </c>
    </row>
    <row r="80">
      <c r="A80" s="23">
        <v>10.0</v>
      </c>
      <c r="B80" s="25">
        <f t="shared" si="3"/>
        <v>6070945.2</v>
      </c>
    </row>
  </sheetData>
  <drawing r:id="rId1"/>
</worksheet>
</file>