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2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3" i="1"/>
  <c r="H3" i="1"/>
  <c r="G11" i="1"/>
  <c r="G12" i="1"/>
  <c r="G13" i="1"/>
  <c r="G10" i="1"/>
  <c r="H10" i="1"/>
  <c r="G74" i="1"/>
  <c r="G73" i="1"/>
  <c r="G72" i="1"/>
  <c r="H72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16" i="1"/>
  <c r="G16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14" i="1"/>
  <c r="F15" i="1"/>
  <c r="F8" i="1"/>
  <c r="F9" i="1"/>
  <c r="F10" i="1"/>
  <c r="F11" i="1"/>
  <c r="F12" i="1"/>
  <c r="F13" i="1"/>
  <c r="F4" i="1"/>
  <c r="F5" i="1"/>
  <c r="F6" i="1"/>
  <c r="F7" i="1"/>
  <c r="F3" i="1"/>
</calcChain>
</file>

<file path=xl/sharedStrings.xml><?xml version="1.0" encoding="utf-8"?>
<sst xmlns="http://schemas.openxmlformats.org/spreadsheetml/2006/main" count="144" uniqueCount="101">
  <si>
    <t>1951–2013 USA</t>
  </si>
  <si>
    <t>*1959–2013 CAN.</t>
  </si>
  <si>
    <t>2014 USA</t>
  </si>
  <si>
    <t>2014 CAN.</t>
  </si>
  <si>
    <t>Terrain</t>
  </si>
  <si>
    <t>Rock</t>
  </si>
  <si>
    <t>Snow</t>
  </si>
  <si>
    <t>Ice</t>
  </si>
  <si>
    <t>River</t>
  </si>
  <si>
    <t>Unknown</t>
  </si>
  <si>
    <t>Ascent or Descent</t>
  </si>
  <si>
    <t xml:space="preserve">Ascent </t>
  </si>
  <si>
    <t>Descent</t>
  </si>
  <si>
    <t>Other1</t>
  </si>
  <si>
    <t>Immediate Cause</t>
  </si>
  <si>
    <t>Fall or slip on rock</t>
  </si>
  <si>
    <t>Slip on snow or ice</t>
  </si>
  <si>
    <t xml:space="preserve">Falling rock, ice, or object </t>
  </si>
  <si>
    <t>Exceeding abilities</t>
  </si>
  <si>
    <t>Illness2</t>
  </si>
  <si>
    <t>Stranded</t>
  </si>
  <si>
    <t>Avalanche</t>
  </si>
  <si>
    <t>Rappel Failure/Error3</t>
  </si>
  <si>
    <t>Exposure</t>
  </si>
  <si>
    <t>Loss of control/glissade</t>
  </si>
  <si>
    <t>Nut/cam pulled out</t>
  </si>
  <si>
    <t>Failure to follow route</t>
  </si>
  <si>
    <t>Fall into crevasse/moat</t>
  </si>
  <si>
    <t>Faulty use of crampons</t>
  </si>
  <si>
    <t>Piton/ice screw pulled out</t>
  </si>
  <si>
    <t>Ascending too fast</t>
  </si>
  <si>
    <t>Skiing4</t>
  </si>
  <si>
    <t>Lightning</t>
  </si>
  <si>
    <t>Equipment failure</t>
  </si>
  <si>
    <t>Other5</t>
  </si>
  <si>
    <t>Contributory Causes</t>
  </si>
  <si>
    <t>Climbing unroped</t>
  </si>
  <si>
    <t xml:space="preserve">Placed no/inadequate </t>
  </si>
  <si>
    <t xml:space="preserve">protection </t>
  </si>
  <si>
    <t>Inadequate equipment/</t>
  </si>
  <si>
    <t xml:space="preserve">clothing </t>
  </si>
  <si>
    <t>Weather</t>
  </si>
  <si>
    <t>Climbing alone</t>
  </si>
  <si>
    <t>No helmet</t>
  </si>
  <si>
    <t>Inadequate belay6</t>
  </si>
  <si>
    <t>Poor position</t>
  </si>
  <si>
    <t>Darkness</t>
  </si>
  <si>
    <t>Party separated</t>
  </si>
  <si>
    <t>Failure to test holds</t>
  </si>
  <si>
    <t>Failed to follow directions</t>
  </si>
  <si>
    <t>Age of Individuals</t>
  </si>
  <si>
    <t>Under 15</t>
  </si>
  <si>
    <t>15-20</t>
  </si>
  <si>
    <t>21-25</t>
  </si>
  <si>
    <t>26-30</t>
  </si>
  <si>
    <t>31-35</t>
  </si>
  <si>
    <t>36-50</t>
  </si>
  <si>
    <t>Over 50</t>
  </si>
  <si>
    <t>Experience Level</t>
  </si>
  <si>
    <t>None/Little</t>
  </si>
  <si>
    <t>Moderate (1 to 3 years)</t>
  </si>
  <si>
    <t>Experienced</t>
  </si>
  <si>
    <t xml:space="preserve">Unknown </t>
  </si>
  <si>
    <t>Month of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</si>
  <si>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</si>
  <si>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</si>
  <si>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</si>
  <si>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</si>
  <si>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</si>
  <si>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</si>
  <si>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</si>
  <si>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</si>
  <si>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</si>
  <si>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</si>
  <si>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</si>
  <si>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</si>
  <si>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Type of Injury/Illness</t>
  </si>
  <si>
    <t>(Data since 1984)</t>
  </si>
  <si>
    <t>Fracture</t>
  </si>
  <si>
    <t>Laceration</t>
  </si>
  <si>
    <t>Abrasion</t>
  </si>
  <si>
    <t>Bruise</t>
  </si>
  <si>
    <t>Sprain/strain</t>
  </si>
  <si>
    <t>Concussion</t>
  </si>
  <si>
    <t>Hypothermia</t>
  </si>
  <si>
    <t>Frostbite</t>
  </si>
  <si>
    <t>Dislocation</t>
  </si>
  <si>
    <t>Puncture</t>
  </si>
  <si>
    <t>Acute Mountain Sickness</t>
  </si>
  <si>
    <t>HAPE</t>
  </si>
  <si>
    <t>HACE</t>
  </si>
  <si>
    <t>Other7</t>
  </si>
  <si>
    <t>None</t>
  </si>
  <si>
    <t>Sum</t>
  </si>
  <si>
    <t>s</t>
  </si>
  <si>
    <t>user action</t>
  </si>
  <si>
    <t>o</t>
  </si>
  <si>
    <t>terrain</t>
  </si>
  <si>
    <t>elements</t>
  </si>
  <si>
    <t>equipment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</si>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</sst>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showRuler="0" workbookViewId="0">
      <selection activeCell="J4" sqref="J4"/>
    </sheetView>
  </sheetViews>
  <sheetFormatPr baseColWidth="10" defaultRowHeight="15" x14ac:dyDescent="0"/>
  <cols>
    <col min="1" max="1" width="30.33203125" customWidth="1"/>
    <col min="2" max="2" width="17.1640625" customWidth="1"/>
    <col min="3" max="3" width="17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93</v>
      </c>
      <c r="G1" t="s">
        <v>100</v>
      </c>
    </row>
    <row r="2" spans="1:10">
      <c r="A2" t="s">
        <v>4</v>
      </c>
    </row>
    <row r="3" spans="1:10">
      <c r="A3" t="s">
        <v>5</v>
      </c>
      <c r="B3">
        <v>5036</v>
      </c>
      <c r="C3">
        <v>546</v>
      </c>
      <c r="D3">
        <v>84</v>
      </c>
      <c r="E3">
        <v>4</v>
      </c>
      <c r="F3">
        <f>SUM(B3:E3)</f>
        <v>5670</v>
      </c>
      <c r="G3">
        <f>F3/9012</f>
        <v>0.62916111850865508</v>
      </c>
      <c r="H3">
        <f>SUM(F3:F7)</f>
        <v>9012</v>
      </c>
    </row>
    <row r="4" spans="1:10">
      <c r="A4" t="s">
        <v>6</v>
      </c>
      <c r="B4">
        <v>2582</v>
      </c>
      <c r="C4">
        <v>362</v>
      </c>
      <c r="D4">
        <v>25</v>
      </c>
      <c r="E4">
        <v>3</v>
      </c>
      <c r="F4">
        <f t="shared" ref="F4:F67" si="0">SUM(B4:E4)</f>
        <v>2972</v>
      </c>
      <c r="G4">
        <f t="shared" ref="G4:G7" si="1">F4/9012</f>
        <v>0.32978251220594762</v>
      </c>
    </row>
    <row r="5" spans="1:10">
      <c r="A5" t="s">
        <v>7</v>
      </c>
      <c r="B5">
        <v>290</v>
      </c>
      <c r="C5">
        <v>15</v>
      </c>
      <c r="D5">
        <v>4</v>
      </c>
      <c r="E5">
        <v>2</v>
      </c>
      <c r="F5">
        <f t="shared" si="0"/>
        <v>311</v>
      </c>
      <c r="G5">
        <f t="shared" si="1"/>
        <v>3.4509542831779851E-2</v>
      </c>
    </row>
    <row r="6" spans="1:10">
      <c r="A6" t="s">
        <v>8</v>
      </c>
      <c r="B6">
        <v>22</v>
      </c>
      <c r="C6">
        <v>3</v>
      </c>
      <c r="D6">
        <v>1</v>
      </c>
      <c r="E6">
        <v>0</v>
      </c>
      <c r="F6">
        <f t="shared" si="0"/>
        <v>26</v>
      </c>
      <c r="G6">
        <f t="shared" si="1"/>
        <v>2.8850421660008875E-3</v>
      </c>
    </row>
    <row r="7" spans="1:10">
      <c r="A7" t="s">
        <v>9</v>
      </c>
      <c r="B7">
        <v>22</v>
      </c>
      <c r="C7">
        <v>10</v>
      </c>
      <c r="D7">
        <v>0</v>
      </c>
      <c r="E7">
        <v>1</v>
      </c>
      <c r="F7">
        <f t="shared" si="0"/>
        <v>33</v>
      </c>
      <c r="G7">
        <f t="shared" si="1"/>
        <v>3.6617842876165113E-3</v>
      </c>
    </row>
    <row r="8" spans="1:10">
      <c r="F8">
        <f t="shared" si="0"/>
        <v>0</v>
      </c>
    </row>
    <row r="9" spans="1:10">
      <c r="A9" t="s">
        <v>10</v>
      </c>
      <c r="F9">
        <f t="shared" si="0"/>
        <v>0</v>
      </c>
    </row>
    <row r="10" spans="1:10">
      <c r="A10" t="s">
        <v>11</v>
      </c>
      <c r="B10">
        <v>4066</v>
      </c>
      <c r="C10">
        <v>598</v>
      </c>
      <c r="D10">
        <v>66</v>
      </c>
      <c r="E10">
        <v>5</v>
      </c>
      <c r="F10">
        <f t="shared" si="0"/>
        <v>4735</v>
      </c>
      <c r="G10">
        <f>F10/6742</f>
        <v>0.70231385345594777</v>
      </c>
      <c r="H10">
        <f>SUM(F10:F13)</f>
        <v>6742</v>
      </c>
    </row>
    <row r="11" spans="1:10">
      <c r="A11" t="s">
        <v>12</v>
      </c>
      <c r="B11">
        <v>1275</v>
      </c>
      <c r="C11">
        <v>385</v>
      </c>
      <c r="D11">
        <v>35</v>
      </c>
      <c r="E11">
        <v>5</v>
      </c>
      <c r="F11">
        <f t="shared" si="0"/>
        <v>1700</v>
      </c>
      <c r="G11">
        <f t="shared" ref="G11:G13" si="2">F11/6742</f>
        <v>0.25215069712251559</v>
      </c>
    </row>
    <row r="12" spans="1:10">
      <c r="A12" t="s">
        <v>9</v>
      </c>
      <c r="B12">
        <v>259</v>
      </c>
      <c r="C12">
        <v>13</v>
      </c>
      <c r="D12">
        <v>9</v>
      </c>
      <c r="E12">
        <v>0</v>
      </c>
      <c r="F12">
        <f t="shared" si="0"/>
        <v>281</v>
      </c>
      <c r="G12">
        <f t="shared" si="2"/>
        <v>4.1679026994956986E-2</v>
      </c>
    </row>
    <row r="13" spans="1:10">
      <c r="A13" t="s">
        <v>13</v>
      </c>
      <c r="B13">
        <v>21</v>
      </c>
      <c r="C13">
        <v>0</v>
      </c>
      <c r="D13">
        <v>5</v>
      </c>
      <c r="E13">
        <v>0</v>
      </c>
      <c r="F13">
        <f t="shared" si="0"/>
        <v>26</v>
      </c>
      <c r="G13">
        <f t="shared" si="2"/>
        <v>3.8564224265796501E-3</v>
      </c>
    </row>
    <row r="14" spans="1:10">
      <c r="F14">
        <f t="shared" si="0"/>
        <v>0</v>
      </c>
    </row>
    <row r="15" spans="1:10">
      <c r="A15" t="s">
        <v>14</v>
      </c>
      <c r="F15">
        <f t="shared" si="0"/>
        <v>0</v>
      </c>
    </row>
    <row r="16" spans="1:10">
      <c r="A16" t="s">
        <v>15</v>
      </c>
      <c r="B16">
        <v>3987</v>
      </c>
      <c r="C16">
        <v>297</v>
      </c>
      <c r="D16">
        <v>55</v>
      </c>
      <c r="E16">
        <v>1</v>
      </c>
      <c r="F16">
        <f t="shared" si="0"/>
        <v>4340</v>
      </c>
      <c r="G16">
        <f>CEILING(F16,20)/20</f>
        <v>217</v>
      </c>
      <c r="I16" s="1" t="s">
        <v>94</v>
      </c>
      <c r="J16" s="1" t="s">
        <v>95</v>
      </c>
    </row>
    <row r="17" spans="1:10">
      <c r="A17" t="s">
        <v>16</v>
      </c>
      <c r="B17">
        <v>1140</v>
      </c>
      <c r="C17">
        <v>210</v>
      </c>
      <c r="D17">
        <v>12</v>
      </c>
      <c r="E17">
        <v>3</v>
      </c>
      <c r="F17">
        <f t="shared" si="0"/>
        <v>1365</v>
      </c>
      <c r="G17">
        <f t="shared" ref="G17:G36" si="3">CEILING(F17,20)/20</f>
        <v>69</v>
      </c>
      <c r="I17" s="1" t="s">
        <v>94</v>
      </c>
      <c r="J17" s="1" t="s">
        <v>95</v>
      </c>
    </row>
    <row r="18" spans="1:10">
      <c r="A18" t="s">
        <v>17</v>
      </c>
      <c r="B18">
        <v>677</v>
      </c>
      <c r="C18">
        <v>141</v>
      </c>
      <c r="D18">
        <v>11</v>
      </c>
      <c r="E18">
        <v>3</v>
      </c>
      <c r="F18">
        <f t="shared" si="0"/>
        <v>832</v>
      </c>
      <c r="G18">
        <f t="shared" si="3"/>
        <v>42</v>
      </c>
      <c r="I18" s="1" t="s">
        <v>96</v>
      </c>
      <c r="J18" s="1" t="s">
        <v>97</v>
      </c>
    </row>
    <row r="19" spans="1:10">
      <c r="A19" t="s">
        <v>18</v>
      </c>
      <c r="B19">
        <v>583</v>
      </c>
      <c r="C19">
        <v>36</v>
      </c>
      <c r="D19">
        <v>7</v>
      </c>
      <c r="E19">
        <v>0</v>
      </c>
      <c r="F19">
        <f t="shared" si="0"/>
        <v>626</v>
      </c>
      <c r="G19">
        <f t="shared" si="3"/>
        <v>32</v>
      </c>
      <c r="I19" s="1" t="s">
        <v>94</v>
      </c>
      <c r="J19" s="1" t="s">
        <v>95</v>
      </c>
    </row>
    <row r="20" spans="1:10">
      <c r="A20" t="s">
        <v>19</v>
      </c>
      <c r="B20">
        <v>444</v>
      </c>
      <c r="C20">
        <v>26</v>
      </c>
      <c r="D20">
        <v>6</v>
      </c>
      <c r="E20">
        <v>1</v>
      </c>
      <c r="F20">
        <f t="shared" si="0"/>
        <v>477</v>
      </c>
      <c r="G20">
        <f t="shared" si="3"/>
        <v>24</v>
      </c>
      <c r="I20" s="1" t="s">
        <v>96</v>
      </c>
      <c r="J20" s="1" t="s">
        <v>98</v>
      </c>
    </row>
    <row r="21" spans="1:10">
      <c r="A21" t="s">
        <v>20</v>
      </c>
      <c r="B21">
        <v>388</v>
      </c>
      <c r="C21">
        <v>60</v>
      </c>
      <c r="D21">
        <v>4</v>
      </c>
      <c r="E21">
        <v>0</v>
      </c>
      <c r="F21">
        <f t="shared" si="0"/>
        <v>452</v>
      </c>
      <c r="G21">
        <f t="shared" si="3"/>
        <v>23</v>
      </c>
      <c r="I21" s="1" t="s">
        <v>94</v>
      </c>
      <c r="J21" s="1" t="s">
        <v>95</v>
      </c>
    </row>
    <row r="22" spans="1:10">
      <c r="A22" t="s">
        <v>21</v>
      </c>
      <c r="B22">
        <v>323</v>
      </c>
      <c r="C22">
        <v>128</v>
      </c>
      <c r="D22">
        <v>4</v>
      </c>
      <c r="E22">
        <v>0</v>
      </c>
      <c r="F22">
        <f t="shared" si="0"/>
        <v>455</v>
      </c>
      <c r="G22">
        <f t="shared" si="3"/>
        <v>23</v>
      </c>
      <c r="I22" s="1" t="s">
        <v>96</v>
      </c>
      <c r="J22" s="1" t="s">
        <v>97</v>
      </c>
    </row>
    <row r="23" spans="1:10">
      <c r="A23" t="s">
        <v>22</v>
      </c>
      <c r="B23">
        <v>366</v>
      </c>
      <c r="C23">
        <v>52</v>
      </c>
      <c r="D23">
        <v>16</v>
      </c>
      <c r="E23">
        <v>1</v>
      </c>
      <c r="F23">
        <f t="shared" si="0"/>
        <v>435</v>
      </c>
      <c r="G23">
        <f t="shared" si="3"/>
        <v>22</v>
      </c>
      <c r="I23" s="1" t="s">
        <v>94</v>
      </c>
      <c r="J23" s="1" t="s">
        <v>95</v>
      </c>
    </row>
    <row r="24" spans="1:10">
      <c r="A24" t="s">
        <v>23</v>
      </c>
      <c r="B24">
        <v>281</v>
      </c>
      <c r="C24">
        <v>14</v>
      </c>
      <c r="D24">
        <v>1</v>
      </c>
      <c r="E24">
        <v>0</v>
      </c>
      <c r="F24">
        <f t="shared" si="0"/>
        <v>296</v>
      </c>
      <c r="G24">
        <f t="shared" si="3"/>
        <v>15</v>
      </c>
      <c r="I24" s="1" t="s">
        <v>96</v>
      </c>
      <c r="J24" s="1" t="s">
        <v>98</v>
      </c>
    </row>
    <row r="25" spans="1:10">
      <c r="A25" t="s">
        <v>24</v>
      </c>
      <c r="B25">
        <v>228</v>
      </c>
      <c r="C25">
        <v>17</v>
      </c>
      <c r="D25">
        <v>3</v>
      </c>
      <c r="E25">
        <v>1</v>
      </c>
      <c r="F25">
        <f t="shared" si="0"/>
        <v>249</v>
      </c>
      <c r="G25">
        <f t="shared" si="3"/>
        <v>13</v>
      </c>
      <c r="I25" s="1" t="s">
        <v>94</v>
      </c>
      <c r="J25" s="1" t="s">
        <v>95</v>
      </c>
    </row>
    <row r="26" spans="1:10">
      <c r="A26" t="s">
        <v>25</v>
      </c>
      <c r="B26">
        <v>284</v>
      </c>
      <c r="C26">
        <v>11</v>
      </c>
      <c r="D26">
        <v>7</v>
      </c>
      <c r="E26">
        <v>0</v>
      </c>
      <c r="F26">
        <f t="shared" si="0"/>
        <v>302</v>
      </c>
      <c r="G26">
        <f t="shared" si="3"/>
        <v>16</v>
      </c>
      <c r="I26" s="1" t="s">
        <v>94</v>
      </c>
      <c r="J26" s="1" t="s">
        <v>99</v>
      </c>
    </row>
    <row r="27" spans="1:10">
      <c r="A27" t="s">
        <v>26</v>
      </c>
      <c r="B27">
        <v>245</v>
      </c>
      <c r="C27">
        <v>35</v>
      </c>
      <c r="D27">
        <v>10</v>
      </c>
      <c r="E27">
        <v>0</v>
      </c>
      <c r="F27">
        <f t="shared" si="0"/>
        <v>290</v>
      </c>
      <c r="G27">
        <f t="shared" si="3"/>
        <v>15</v>
      </c>
      <c r="I27" s="1" t="s">
        <v>94</v>
      </c>
      <c r="J27" s="1" t="s">
        <v>95</v>
      </c>
    </row>
    <row r="28" spans="1:10">
      <c r="A28" t="s">
        <v>27</v>
      </c>
      <c r="B28">
        <v>185</v>
      </c>
      <c r="C28">
        <v>52</v>
      </c>
      <c r="D28">
        <v>3</v>
      </c>
      <c r="E28">
        <v>0</v>
      </c>
      <c r="F28">
        <f t="shared" si="0"/>
        <v>240</v>
      </c>
      <c r="G28">
        <f t="shared" si="3"/>
        <v>12</v>
      </c>
      <c r="I28" s="1" t="s">
        <v>96</v>
      </c>
      <c r="J28" s="1" t="s">
        <v>97</v>
      </c>
    </row>
    <row r="29" spans="1:10">
      <c r="A29" t="s">
        <v>28</v>
      </c>
      <c r="B29">
        <v>124</v>
      </c>
      <c r="C29">
        <v>7</v>
      </c>
      <c r="D29">
        <v>0</v>
      </c>
      <c r="E29">
        <v>0</v>
      </c>
      <c r="F29">
        <f t="shared" si="0"/>
        <v>131</v>
      </c>
      <c r="G29">
        <f t="shared" si="3"/>
        <v>7</v>
      </c>
      <c r="I29" s="1" t="s">
        <v>94</v>
      </c>
      <c r="J29" s="1" t="s">
        <v>95</v>
      </c>
    </row>
    <row r="30" spans="1:10">
      <c r="A30" t="s">
        <v>29</v>
      </c>
      <c r="B30">
        <v>95</v>
      </c>
      <c r="C30">
        <v>13</v>
      </c>
      <c r="D30">
        <v>0</v>
      </c>
      <c r="E30">
        <v>0</v>
      </c>
      <c r="F30">
        <f t="shared" si="0"/>
        <v>108</v>
      </c>
      <c r="G30">
        <f t="shared" si="3"/>
        <v>6</v>
      </c>
      <c r="I30" s="1" t="s">
        <v>94</v>
      </c>
      <c r="J30" s="1" t="s">
        <v>99</v>
      </c>
    </row>
    <row r="31" spans="1:10">
      <c r="A31" t="s">
        <v>30</v>
      </c>
      <c r="B31">
        <v>73</v>
      </c>
      <c r="C31">
        <v>0</v>
      </c>
      <c r="D31">
        <v>1</v>
      </c>
      <c r="E31">
        <v>0</v>
      </c>
      <c r="F31">
        <f t="shared" si="0"/>
        <v>74</v>
      </c>
      <c r="G31">
        <f t="shared" si="3"/>
        <v>4</v>
      </c>
      <c r="I31" s="1" t="s">
        <v>94</v>
      </c>
      <c r="J31" s="1" t="s">
        <v>95</v>
      </c>
    </row>
    <row r="32" spans="1:10">
      <c r="A32" t="s">
        <v>31</v>
      </c>
      <c r="B32">
        <v>68</v>
      </c>
      <c r="C32">
        <v>14</v>
      </c>
      <c r="D32">
        <v>2</v>
      </c>
      <c r="E32">
        <v>0</v>
      </c>
      <c r="F32">
        <f t="shared" si="0"/>
        <v>84</v>
      </c>
      <c r="G32">
        <f t="shared" si="3"/>
        <v>5</v>
      </c>
      <c r="I32" s="1" t="s">
        <v>94</v>
      </c>
      <c r="J32" s="1" t="s">
        <v>95</v>
      </c>
    </row>
    <row r="33" spans="1:10">
      <c r="A33" t="s">
        <v>32</v>
      </c>
      <c r="B33">
        <v>67</v>
      </c>
      <c r="C33">
        <v>7</v>
      </c>
      <c r="D33">
        <v>1</v>
      </c>
      <c r="E33">
        <v>0</v>
      </c>
      <c r="F33">
        <f t="shared" si="0"/>
        <v>75</v>
      </c>
      <c r="G33">
        <f t="shared" si="3"/>
        <v>4</v>
      </c>
      <c r="I33" s="1" t="s">
        <v>96</v>
      </c>
      <c r="J33" s="1" t="s">
        <v>98</v>
      </c>
    </row>
    <row r="34" spans="1:10">
      <c r="A34" t="s">
        <v>33</v>
      </c>
      <c r="B34">
        <v>16</v>
      </c>
      <c r="C34">
        <v>3</v>
      </c>
      <c r="D34">
        <v>1</v>
      </c>
      <c r="E34">
        <v>0</v>
      </c>
      <c r="F34">
        <f t="shared" si="0"/>
        <v>20</v>
      </c>
      <c r="G34">
        <f t="shared" si="3"/>
        <v>1</v>
      </c>
      <c r="I34" s="1" t="s">
        <v>94</v>
      </c>
      <c r="J34" s="1" t="s">
        <v>99</v>
      </c>
    </row>
    <row r="35" spans="1:10">
      <c r="A35" t="s">
        <v>34</v>
      </c>
      <c r="B35">
        <v>615</v>
      </c>
      <c r="C35">
        <v>38</v>
      </c>
      <c r="D35">
        <v>6</v>
      </c>
      <c r="E35">
        <v>0</v>
      </c>
      <c r="F35">
        <f t="shared" si="0"/>
        <v>659</v>
      </c>
      <c r="G35">
        <f t="shared" si="3"/>
        <v>33</v>
      </c>
    </row>
    <row r="36" spans="1:10">
      <c r="A36" t="s">
        <v>9</v>
      </c>
      <c r="B36">
        <v>64</v>
      </c>
      <c r="C36">
        <v>10</v>
      </c>
      <c r="D36">
        <v>3</v>
      </c>
      <c r="E36">
        <v>0</v>
      </c>
      <c r="F36">
        <f t="shared" si="0"/>
        <v>77</v>
      </c>
      <c r="G36">
        <f t="shared" si="3"/>
        <v>4</v>
      </c>
    </row>
    <row r="37" spans="1:10">
      <c r="F37">
        <f>SUM(B37:E37)</f>
        <v>0</v>
      </c>
    </row>
    <row r="38" spans="1:10">
      <c r="A38" t="s">
        <v>35</v>
      </c>
      <c r="F38">
        <f t="shared" si="0"/>
        <v>0</v>
      </c>
    </row>
    <row r="39" spans="1:10">
      <c r="A39" t="s">
        <v>36</v>
      </c>
      <c r="B39">
        <v>1064</v>
      </c>
      <c r="C39">
        <v>169</v>
      </c>
      <c r="D39">
        <v>16</v>
      </c>
      <c r="E39">
        <v>0</v>
      </c>
      <c r="F39">
        <f t="shared" si="0"/>
        <v>1249</v>
      </c>
    </row>
    <row r="40" spans="1:10">
      <c r="A40" t="s">
        <v>18</v>
      </c>
      <c r="B40">
        <v>1012</v>
      </c>
      <c r="C40">
        <v>206</v>
      </c>
      <c r="D40">
        <v>14</v>
      </c>
      <c r="E40">
        <v>0</v>
      </c>
      <c r="F40">
        <f t="shared" si="0"/>
        <v>1232</v>
      </c>
    </row>
    <row r="41" spans="1:10">
      <c r="A41" t="s">
        <v>37</v>
      </c>
      <c r="F41">
        <f t="shared" si="0"/>
        <v>0</v>
      </c>
    </row>
    <row r="42" spans="1:10">
      <c r="A42" t="s">
        <v>38</v>
      </c>
      <c r="B42">
        <v>871</v>
      </c>
      <c r="C42">
        <v>98</v>
      </c>
      <c r="D42">
        <v>15</v>
      </c>
      <c r="E42">
        <v>2</v>
      </c>
      <c r="F42">
        <f t="shared" si="0"/>
        <v>986</v>
      </c>
    </row>
    <row r="43" spans="1:10">
      <c r="A43" t="s">
        <v>39</v>
      </c>
      <c r="F43">
        <f t="shared" si="0"/>
        <v>0</v>
      </c>
    </row>
    <row r="44" spans="1:10">
      <c r="A44" t="s">
        <v>40</v>
      </c>
      <c r="B44">
        <v>740</v>
      </c>
      <c r="C44">
        <v>72</v>
      </c>
      <c r="D44">
        <v>8</v>
      </c>
      <c r="E44">
        <v>1</v>
      </c>
      <c r="F44">
        <f t="shared" si="0"/>
        <v>821</v>
      </c>
    </row>
    <row r="45" spans="1:10">
      <c r="A45" t="s">
        <v>41</v>
      </c>
      <c r="B45">
        <v>526</v>
      </c>
      <c r="C45">
        <v>73</v>
      </c>
      <c r="D45">
        <v>11</v>
      </c>
      <c r="E45">
        <v>0</v>
      </c>
      <c r="F45">
        <f t="shared" si="0"/>
        <v>610</v>
      </c>
    </row>
    <row r="46" spans="1:10">
      <c r="A46" t="s">
        <v>42</v>
      </c>
      <c r="B46">
        <v>442</v>
      </c>
      <c r="C46">
        <v>72</v>
      </c>
      <c r="D46">
        <v>10</v>
      </c>
      <c r="E46">
        <v>0</v>
      </c>
      <c r="F46">
        <f t="shared" si="0"/>
        <v>524</v>
      </c>
    </row>
    <row r="47" spans="1:10">
      <c r="A47" t="s">
        <v>43</v>
      </c>
      <c r="B47">
        <v>375</v>
      </c>
      <c r="C47">
        <v>72</v>
      </c>
      <c r="D47">
        <v>6</v>
      </c>
      <c r="E47">
        <v>1</v>
      </c>
      <c r="F47">
        <f t="shared" si="0"/>
        <v>454</v>
      </c>
    </row>
    <row r="48" spans="1:10">
      <c r="A48" t="s">
        <v>44</v>
      </c>
      <c r="B48">
        <v>268</v>
      </c>
      <c r="C48">
        <v>28</v>
      </c>
      <c r="D48">
        <v>13</v>
      </c>
      <c r="E48">
        <v>0</v>
      </c>
      <c r="F48">
        <f t="shared" si="0"/>
        <v>309</v>
      </c>
    </row>
    <row r="49" spans="1:6">
      <c r="A49" t="s">
        <v>25</v>
      </c>
      <c r="B49">
        <v>217</v>
      </c>
      <c r="C49">
        <v>32</v>
      </c>
      <c r="D49">
        <v>8</v>
      </c>
      <c r="E49">
        <v>0</v>
      </c>
      <c r="F49">
        <f t="shared" si="0"/>
        <v>257</v>
      </c>
    </row>
    <row r="50" spans="1:6">
      <c r="A50" t="s">
        <v>45</v>
      </c>
      <c r="B50">
        <v>231</v>
      </c>
      <c r="C50">
        <v>21</v>
      </c>
      <c r="D50">
        <v>9</v>
      </c>
      <c r="E50">
        <v>3</v>
      </c>
      <c r="F50">
        <f t="shared" si="0"/>
        <v>264</v>
      </c>
    </row>
    <row r="51" spans="1:6">
      <c r="A51" t="s">
        <v>46</v>
      </c>
      <c r="B51">
        <v>171</v>
      </c>
      <c r="C51">
        <v>21</v>
      </c>
      <c r="D51">
        <v>6</v>
      </c>
      <c r="E51">
        <v>0</v>
      </c>
      <c r="F51">
        <f t="shared" si="0"/>
        <v>198</v>
      </c>
    </row>
    <row r="52" spans="1:6">
      <c r="A52" t="s">
        <v>47</v>
      </c>
      <c r="B52">
        <v>130</v>
      </c>
      <c r="C52">
        <v>12</v>
      </c>
      <c r="D52">
        <v>5</v>
      </c>
      <c r="E52">
        <v>0</v>
      </c>
      <c r="F52">
        <f t="shared" si="0"/>
        <v>147</v>
      </c>
    </row>
    <row r="53" spans="1:6">
      <c r="A53" t="s">
        <v>48</v>
      </c>
      <c r="B53">
        <v>111</v>
      </c>
      <c r="C53">
        <v>38</v>
      </c>
      <c r="D53">
        <v>6</v>
      </c>
      <c r="E53">
        <v>1</v>
      </c>
      <c r="F53">
        <f t="shared" si="0"/>
        <v>156</v>
      </c>
    </row>
    <row r="54" spans="1:6">
      <c r="A54" t="s">
        <v>29</v>
      </c>
      <c r="B54">
        <v>86</v>
      </c>
      <c r="C54">
        <v>13</v>
      </c>
      <c r="D54">
        <v>0</v>
      </c>
      <c r="E54">
        <v>1</v>
      </c>
      <c r="F54">
        <f t="shared" si="0"/>
        <v>100</v>
      </c>
    </row>
    <row r="55" spans="1:6">
      <c r="A55" t="s">
        <v>49</v>
      </c>
      <c r="B55">
        <v>71</v>
      </c>
      <c r="C55">
        <v>13</v>
      </c>
      <c r="D55">
        <v>6</v>
      </c>
      <c r="E55">
        <v>3</v>
      </c>
      <c r="F55">
        <f t="shared" si="0"/>
        <v>93</v>
      </c>
    </row>
    <row r="56" spans="1:6">
      <c r="A56" t="s">
        <v>23</v>
      </c>
      <c r="B56">
        <v>66</v>
      </c>
      <c r="C56">
        <v>16</v>
      </c>
      <c r="D56">
        <v>1</v>
      </c>
      <c r="E56">
        <v>0</v>
      </c>
      <c r="F56">
        <f t="shared" si="0"/>
        <v>83</v>
      </c>
    </row>
    <row r="57" spans="1:6">
      <c r="A57" t="s">
        <v>19</v>
      </c>
      <c r="B57">
        <v>40</v>
      </c>
      <c r="C57">
        <v>9</v>
      </c>
      <c r="D57">
        <v>0</v>
      </c>
      <c r="E57">
        <v>0</v>
      </c>
      <c r="F57">
        <f t="shared" si="0"/>
        <v>49</v>
      </c>
    </row>
    <row r="58" spans="1:6">
      <c r="A58" t="s">
        <v>33</v>
      </c>
      <c r="B58">
        <v>13</v>
      </c>
      <c r="C58">
        <v>7</v>
      </c>
      <c r="D58">
        <v>6</v>
      </c>
      <c r="E58">
        <v>0</v>
      </c>
      <c r="F58">
        <f t="shared" si="0"/>
        <v>26</v>
      </c>
    </row>
    <row r="59" spans="1:6">
      <c r="A59" t="s">
        <v>34</v>
      </c>
      <c r="B59">
        <v>307</v>
      </c>
      <c r="C59">
        <v>100</v>
      </c>
      <c r="D59">
        <v>1</v>
      </c>
      <c r="E59">
        <v>0</v>
      </c>
      <c r="F59">
        <f t="shared" si="0"/>
        <v>408</v>
      </c>
    </row>
    <row r="60" spans="1:6">
      <c r="F60">
        <f t="shared" si="0"/>
        <v>0</v>
      </c>
    </row>
    <row r="61" spans="1:6">
      <c r="A61" t="s">
        <v>50</v>
      </c>
      <c r="F61">
        <f t="shared" si="0"/>
        <v>0</v>
      </c>
    </row>
    <row r="62" spans="1:6">
      <c r="A62" t="s">
        <v>51</v>
      </c>
      <c r="B62">
        <v>1248</v>
      </c>
      <c r="C62">
        <v>12</v>
      </c>
      <c r="D62">
        <v>0</v>
      </c>
      <c r="E62">
        <v>0</v>
      </c>
      <c r="F62">
        <f t="shared" si="0"/>
        <v>1260</v>
      </c>
    </row>
    <row r="63" spans="1:6">
      <c r="A63" t="s">
        <v>52</v>
      </c>
      <c r="B63">
        <v>1327</v>
      </c>
      <c r="C63">
        <v>204</v>
      </c>
      <c r="D63">
        <v>9</v>
      </c>
      <c r="E63">
        <v>0</v>
      </c>
      <c r="F63">
        <f t="shared" si="0"/>
        <v>1540</v>
      </c>
    </row>
    <row r="64" spans="1:6">
      <c r="A64" t="s">
        <v>53</v>
      </c>
      <c r="B64">
        <v>1544</v>
      </c>
      <c r="C64">
        <v>257</v>
      </c>
      <c r="D64">
        <v>17</v>
      </c>
      <c r="E64">
        <v>1</v>
      </c>
      <c r="F64">
        <f t="shared" si="0"/>
        <v>1819</v>
      </c>
    </row>
    <row r="65" spans="1:8">
      <c r="A65" t="s">
        <v>54</v>
      </c>
      <c r="B65">
        <v>1456</v>
      </c>
      <c r="C65">
        <v>211</v>
      </c>
      <c r="D65">
        <v>14</v>
      </c>
      <c r="E65">
        <v>0</v>
      </c>
      <c r="F65">
        <f t="shared" si="0"/>
        <v>1681</v>
      </c>
    </row>
    <row r="66" spans="1:8">
      <c r="A66" t="s">
        <v>55</v>
      </c>
      <c r="B66">
        <v>2127</v>
      </c>
      <c r="C66">
        <v>115</v>
      </c>
      <c r="D66">
        <v>12</v>
      </c>
      <c r="E66">
        <v>1</v>
      </c>
      <c r="F66">
        <f t="shared" si="0"/>
        <v>2255</v>
      </c>
    </row>
    <row r="67" spans="1:8">
      <c r="A67" t="s">
        <v>56</v>
      </c>
      <c r="B67">
        <v>3476</v>
      </c>
      <c r="C67">
        <v>143</v>
      </c>
      <c r="D67">
        <v>19</v>
      </c>
      <c r="E67">
        <v>0</v>
      </c>
      <c r="F67">
        <f t="shared" si="0"/>
        <v>3638</v>
      </c>
    </row>
    <row r="68" spans="1:8">
      <c r="A68" t="s">
        <v>57</v>
      </c>
      <c r="B68">
        <v>384</v>
      </c>
      <c r="C68">
        <v>34</v>
      </c>
      <c r="D68">
        <v>20</v>
      </c>
      <c r="E68">
        <v>1</v>
      </c>
      <c r="F68">
        <f t="shared" ref="F68:F69" si="4">SUM(B68:E68)</f>
        <v>439</v>
      </c>
    </row>
    <row r="69" spans="1:8">
      <c r="A69" t="s">
        <v>9</v>
      </c>
      <c r="B69">
        <v>2171</v>
      </c>
      <c r="C69">
        <v>562</v>
      </c>
      <c r="D69">
        <v>31</v>
      </c>
      <c r="E69">
        <v>7</v>
      </c>
      <c r="F69">
        <f t="shared" si="4"/>
        <v>2771</v>
      </c>
    </row>
    <row r="70" spans="1:8">
      <c r="F70">
        <f>SUM(B70:E70)</f>
        <v>0</v>
      </c>
    </row>
    <row r="71" spans="1:8">
      <c r="A71" t="s">
        <v>58</v>
      </c>
      <c r="F71">
        <f t="shared" ref="F71:F90" si="5">SUM(B71:E71)</f>
        <v>0</v>
      </c>
    </row>
    <row r="72" spans="1:8">
      <c r="A72" t="s">
        <v>59</v>
      </c>
      <c r="B72">
        <v>1913</v>
      </c>
      <c r="C72">
        <v>308</v>
      </c>
      <c r="D72">
        <v>5</v>
      </c>
      <c r="E72">
        <v>0</v>
      </c>
      <c r="F72">
        <f t="shared" si="5"/>
        <v>2226</v>
      </c>
      <c r="G72">
        <f>F72/H72</f>
        <v>0.30839567747298419</v>
      </c>
      <c r="H72">
        <f>SUM(F72:F74)</f>
        <v>7218</v>
      </c>
    </row>
    <row r="73" spans="1:8">
      <c r="A73" t="s">
        <v>60</v>
      </c>
      <c r="B73">
        <v>1768</v>
      </c>
      <c r="C73">
        <v>357</v>
      </c>
      <c r="D73">
        <v>29</v>
      </c>
      <c r="E73">
        <v>1</v>
      </c>
      <c r="F73">
        <f t="shared" si="5"/>
        <v>2155</v>
      </c>
      <c r="G73">
        <f>F73/H72</f>
        <v>0.29855915766140206</v>
      </c>
    </row>
    <row r="74" spans="1:8">
      <c r="A74" t="s">
        <v>61</v>
      </c>
      <c r="B74">
        <v>2343</v>
      </c>
      <c r="C74">
        <v>451</v>
      </c>
      <c r="D74">
        <v>39</v>
      </c>
      <c r="E74">
        <v>4</v>
      </c>
      <c r="F74">
        <f t="shared" si="5"/>
        <v>2837</v>
      </c>
      <c r="G74">
        <f>F74/H72</f>
        <v>0.39304516486561375</v>
      </c>
    </row>
    <row r="75" spans="1:8">
      <c r="A75" t="s">
        <v>62</v>
      </c>
      <c r="B75">
        <v>2445</v>
      </c>
      <c r="C75">
        <v>576</v>
      </c>
      <c r="D75">
        <v>47</v>
      </c>
      <c r="E75">
        <v>5</v>
      </c>
      <c r="F75">
        <f t="shared" si="5"/>
        <v>3073</v>
      </c>
    </row>
    <row r="76" spans="1:8">
      <c r="F76">
        <f t="shared" si="5"/>
        <v>0</v>
      </c>
    </row>
    <row r="77" spans="1:8">
      <c r="A77" t="s">
        <v>63</v>
      </c>
      <c r="F77">
        <f t="shared" si="5"/>
        <v>0</v>
      </c>
    </row>
    <row r="78" spans="1:8">
      <c r="A78" t="s">
        <v>64</v>
      </c>
      <c r="B78">
        <v>261</v>
      </c>
      <c r="C78">
        <v>25</v>
      </c>
      <c r="D78">
        <v>4</v>
      </c>
      <c r="E78">
        <v>0</v>
      </c>
      <c r="F78">
        <f t="shared" si="5"/>
        <v>290</v>
      </c>
    </row>
    <row r="79" spans="1:8">
      <c r="A79" t="s">
        <v>65</v>
      </c>
      <c r="B79">
        <v>232</v>
      </c>
      <c r="C79">
        <v>55</v>
      </c>
      <c r="D79">
        <v>3</v>
      </c>
      <c r="E79">
        <v>1</v>
      </c>
      <c r="F79">
        <f t="shared" si="5"/>
        <v>291</v>
      </c>
    </row>
    <row r="80" spans="1:8">
      <c r="A80" t="s">
        <v>66</v>
      </c>
      <c r="B80">
        <v>366</v>
      </c>
      <c r="C80">
        <v>70</v>
      </c>
      <c r="D80">
        <v>7</v>
      </c>
      <c r="E80">
        <v>1</v>
      </c>
      <c r="F80">
        <f t="shared" si="5"/>
        <v>444</v>
      </c>
    </row>
    <row r="81" spans="1:6">
      <c r="A81" t="s">
        <v>67</v>
      </c>
      <c r="B81">
        <v>467</v>
      </c>
      <c r="C81">
        <v>40</v>
      </c>
      <c r="D81">
        <v>13</v>
      </c>
      <c r="E81">
        <v>0</v>
      </c>
      <c r="F81">
        <f t="shared" si="5"/>
        <v>520</v>
      </c>
    </row>
    <row r="82" spans="1:6">
      <c r="A82" t="s">
        <v>68</v>
      </c>
      <c r="B82">
        <v>1008</v>
      </c>
      <c r="C82">
        <v>65</v>
      </c>
      <c r="D82">
        <v>13</v>
      </c>
      <c r="E82">
        <v>0</v>
      </c>
      <c r="F82">
        <f t="shared" si="5"/>
        <v>1086</v>
      </c>
    </row>
    <row r="83" spans="1:6">
      <c r="A83" t="s">
        <v>69</v>
      </c>
      <c r="B83">
        <v>1236</v>
      </c>
      <c r="C83">
        <v>70</v>
      </c>
      <c r="D83">
        <v>11</v>
      </c>
      <c r="E83">
        <v>2</v>
      </c>
      <c r="F83">
        <f t="shared" si="5"/>
        <v>1319</v>
      </c>
    </row>
    <row r="84" spans="1:6">
      <c r="A84" t="s">
        <v>70</v>
      </c>
      <c r="B84">
        <v>2076</v>
      </c>
      <c r="C84">
        <v>264</v>
      </c>
      <c r="D84">
        <v>13</v>
      </c>
      <c r="E84">
        <v>2</v>
      </c>
      <c r="F84">
        <f t="shared" si="5"/>
        <v>2355</v>
      </c>
    </row>
    <row r="85" spans="1:6">
      <c r="A85" t="s">
        <v>71</v>
      </c>
      <c r="B85">
        <v>1157</v>
      </c>
      <c r="C85">
        <v>192</v>
      </c>
      <c r="D85">
        <v>14</v>
      </c>
      <c r="E85">
        <v>4</v>
      </c>
      <c r="F85">
        <f t="shared" si="5"/>
        <v>1367</v>
      </c>
    </row>
    <row r="86" spans="1:6">
      <c r="A86" t="s">
        <v>72</v>
      </c>
      <c r="B86">
        <v>2041</v>
      </c>
      <c r="C86">
        <v>76</v>
      </c>
      <c r="D86">
        <v>12</v>
      </c>
      <c r="E86">
        <v>0</v>
      </c>
      <c r="F86">
        <f t="shared" si="5"/>
        <v>2129</v>
      </c>
    </row>
    <row r="87" spans="1:6">
      <c r="A87" t="s">
        <v>73</v>
      </c>
      <c r="B87">
        <v>508</v>
      </c>
      <c r="C87">
        <v>42</v>
      </c>
      <c r="D87">
        <v>6</v>
      </c>
      <c r="E87">
        <v>0</v>
      </c>
      <c r="F87">
        <f t="shared" si="5"/>
        <v>556</v>
      </c>
    </row>
    <row r="88" spans="1:6">
      <c r="A88" t="s">
        <v>74</v>
      </c>
      <c r="B88">
        <v>232</v>
      </c>
      <c r="C88">
        <v>20</v>
      </c>
      <c r="D88">
        <v>5</v>
      </c>
      <c r="E88">
        <v>0</v>
      </c>
      <c r="F88">
        <f t="shared" si="5"/>
        <v>257</v>
      </c>
    </row>
    <row r="89" spans="1:6">
      <c r="A89" t="s">
        <v>75</v>
      </c>
      <c r="B89">
        <v>126</v>
      </c>
      <c r="C89">
        <v>24</v>
      </c>
      <c r="D89">
        <v>3</v>
      </c>
      <c r="E89">
        <v>0</v>
      </c>
      <c r="F89">
        <f t="shared" si="5"/>
        <v>153</v>
      </c>
    </row>
    <row r="90" spans="1:6">
      <c r="A90" t="s">
        <v>9</v>
      </c>
      <c r="B90">
        <v>20</v>
      </c>
      <c r="C90">
        <v>1</v>
      </c>
      <c r="D90">
        <v>7</v>
      </c>
      <c r="E90">
        <v>0</v>
      </c>
      <c r="F90">
        <f t="shared" si="5"/>
        <v>28</v>
      </c>
    </row>
    <row r="91" spans="1:6">
      <c r="F91">
        <f>SUM(B91:E91)</f>
        <v>0</v>
      </c>
    </row>
    <row r="92" spans="1:6">
      <c r="A92" t="s">
        <v>76</v>
      </c>
      <c r="F92">
        <f t="shared" ref="F92:F108" si="6">SUM(B92:E92)</f>
        <v>0</v>
      </c>
    </row>
    <row r="93" spans="1:6">
      <c r="A93" t="s">
        <v>77</v>
      </c>
      <c r="F93">
        <f t="shared" si="6"/>
        <v>0</v>
      </c>
    </row>
    <row r="94" spans="1:6">
      <c r="A94" t="s">
        <v>78</v>
      </c>
      <c r="B94">
        <v>1576</v>
      </c>
      <c r="C94">
        <v>233</v>
      </c>
      <c r="D94">
        <v>45</v>
      </c>
      <c r="E94">
        <v>3</v>
      </c>
      <c r="F94">
        <f t="shared" si="6"/>
        <v>1857</v>
      </c>
    </row>
    <row r="95" spans="1:6">
      <c r="A95" t="s">
        <v>79</v>
      </c>
      <c r="B95">
        <v>822</v>
      </c>
      <c r="C95">
        <v>76</v>
      </c>
      <c r="D95">
        <v>10</v>
      </c>
      <c r="E95">
        <v>0</v>
      </c>
      <c r="F95">
        <f t="shared" si="6"/>
        <v>908</v>
      </c>
    </row>
    <row r="96" spans="1:6">
      <c r="A96" t="s">
        <v>80</v>
      </c>
      <c r="B96">
        <v>402</v>
      </c>
      <c r="C96">
        <v>78</v>
      </c>
      <c r="D96">
        <v>9</v>
      </c>
      <c r="E96">
        <v>1</v>
      </c>
      <c r="F96">
        <f t="shared" si="6"/>
        <v>490</v>
      </c>
    </row>
    <row r="97" spans="1:6">
      <c r="A97" t="s">
        <v>81</v>
      </c>
      <c r="B97">
        <v>583</v>
      </c>
      <c r="C97">
        <v>85</v>
      </c>
      <c r="D97">
        <v>13</v>
      </c>
      <c r="E97">
        <v>4</v>
      </c>
      <c r="F97">
        <f t="shared" si="6"/>
        <v>685</v>
      </c>
    </row>
    <row r="98" spans="1:6">
      <c r="A98" t="s">
        <v>82</v>
      </c>
      <c r="B98">
        <v>476</v>
      </c>
      <c r="C98">
        <v>35</v>
      </c>
      <c r="D98">
        <v>4</v>
      </c>
      <c r="E98">
        <v>1</v>
      </c>
      <c r="F98">
        <f t="shared" si="6"/>
        <v>516</v>
      </c>
    </row>
    <row r="99" spans="1:6">
      <c r="A99" t="s">
        <v>83</v>
      </c>
      <c r="B99">
        <v>322</v>
      </c>
      <c r="C99">
        <v>30</v>
      </c>
      <c r="D99">
        <v>11</v>
      </c>
      <c r="E99">
        <v>0</v>
      </c>
      <c r="F99">
        <f t="shared" si="6"/>
        <v>363</v>
      </c>
    </row>
    <row r="100" spans="1:6">
      <c r="A100" t="s">
        <v>84</v>
      </c>
      <c r="B100">
        <v>177</v>
      </c>
      <c r="C100">
        <v>18</v>
      </c>
      <c r="D100">
        <v>2</v>
      </c>
      <c r="E100">
        <v>1</v>
      </c>
      <c r="F100">
        <f t="shared" si="6"/>
        <v>198</v>
      </c>
    </row>
    <row r="101" spans="1:6">
      <c r="A101" t="s">
        <v>85</v>
      </c>
      <c r="B101">
        <v>148</v>
      </c>
      <c r="C101">
        <v>12</v>
      </c>
      <c r="D101">
        <v>3</v>
      </c>
      <c r="E101">
        <v>0</v>
      </c>
      <c r="F101">
        <f t="shared" si="6"/>
        <v>163</v>
      </c>
    </row>
    <row r="102" spans="1:6">
      <c r="A102" t="s">
        <v>86</v>
      </c>
      <c r="B102">
        <v>163</v>
      </c>
      <c r="C102">
        <v>16</v>
      </c>
      <c r="D102">
        <v>4</v>
      </c>
      <c r="E102">
        <v>0</v>
      </c>
      <c r="F102">
        <f t="shared" si="6"/>
        <v>183</v>
      </c>
    </row>
    <row r="103" spans="1:6">
      <c r="A103" t="s">
        <v>87</v>
      </c>
      <c r="B103">
        <v>54</v>
      </c>
      <c r="C103">
        <v>13</v>
      </c>
      <c r="D103">
        <v>1</v>
      </c>
      <c r="E103">
        <v>1</v>
      </c>
      <c r="F103">
        <f t="shared" si="6"/>
        <v>69</v>
      </c>
    </row>
    <row r="104" spans="1:6">
      <c r="A104" t="s">
        <v>88</v>
      </c>
      <c r="B104">
        <v>48</v>
      </c>
      <c r="C104">
        <v>0</v>
      </c>
      <c r="D104">
        <v>2</v>
      </c>
      <c r="E104">
        <v>0</v>
      </c>
      <c r="F104">
        <f t="shared" si="6"/>
        <v>50</v>
      </c>
    </row>
    <row r="105" spans="1:6">
      <c r="A105" t="s">
        <v>89</v>
      </c>
      <c r="B105">
        <v>86</v>
      </c>
      <c r="C105">
        <v>0</v>
      </c>
      <c r="D105">
        <v>3</v>
      </c>
      <c r="E105">
        <v>0</v>
      </c>
      <c r="F105">
        <f t="shared" si="6"/>
        <v>89</v>
      </c>
    </row>
    <row r="106" spans="1:6">
      <c r="A106" t="s">
        <v>90</v>
      </c>
      <c r="B106">
        <v>32</v>
      </c>
      <c r="C106">
        <v>0</v>
      </c>
      <c r="D106">
        <v>1</v>
      </c>
      <c r="E106">
        <v>0</v>
      </c>
      <c r="F106">
        <f t="shared" si="6"/>
        <v>33</v>
      </c>
    </row>
    <row r="107" spans="1:6">
      <c r="A107" t="s">
        <v>91</v>
      </c>
      <c r="B107">
        <v>416</v>
      </c>
      <c r="C107">
        <v>52</v>
      </c>
      <c r="D107">
        <v>11</v>
      </c>
      <c r="E107">
        <v>1</v>
      </c>
      <c r="F107">
        <f t="shared" si="6"/>
        <v>480</v>
      </c>
    </row>
    <row r="108" spans="1:6">
      <c r="A108" t="s">
        <v>92</v>
      </c>
      <c r="B108">
        <v>365</v>
      </c>
      <c r="C108">
        <v>199</v>
      </c>
      <c r="D108">
        <v>3</v>
      </c>
      <c r="E108">
        <v>2</v>
      </c>
      <c r="F108">
        <f t="shared" si="6"/>
        <v>569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Alpine Club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Rieger</dc:creator>
  <cp:lastModifiedBy>Michael Skaug</cp:lastModifiedBy>
  <dcterms:created xsi:type="dcterms:W3CDTF">2015-12-22T00:59:11Z</dcterms:created>
  <dcterms:modified xsi:type="dcterms:W3CDTF">2016-02-18T20:40:18Z</dcterms:modified>
</cp:coreProperties>
</file>