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Albert_070/DS/DS_AUA_Toolkit/00 - AUA_DS/Current Courses/Time Series Forecasting/R and HW/HW2/"/>
    </mc:Choice>
  </mc:AlternateContent>
  <xr:revisionPtr revIDLastSave="0" documentId="13_ncr:1_{03882AFC-39B2-CC42-B34D-3353873C55A4}" xr6:coauthVersionLast="47" xr6:coauthVersionMax="47" xr10:uidLastSave="{00000000-0000-0000-0000-000000000000}"/>
  <bookViews>
    <workbookView xWindow="160" yWindow="1040" windowWidth="35680" windowHeight="22180" xr2:uid="{00000000-000D-0000-FFFF-FFFF00000000}"/>
  </bookViews>
  <sheets>
    <sheet name="Additive" sheetId="2" r:id="rId1"/>
    <sheet name="Multiplicative" sheetId="1" r:id="rId2"/>
  </sheets>
  <definedNames>
    <definedName name="solver_eng" localSheetId="0" hidden="1">1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opt" localSheetId="0" hidden="1">Additive!$I$14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9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17" i="1"/>
  <c r="D18" i="1"/>
  <c r="D19" i="1" s="1"/>
  <c r="F18" i="1"/>
  <c r="H18" i="1"/>
  <c r="H19" i="1"/>
  <c r="H17" i="1"/>
  <c r="F17" i="1"/>
  <c r="D17" i="1"/>
  <c r="F19" i="1" l="1"/>
  <c r="D20" i="1" s="1"/>
  <c r="H20" i="1"/>
  <c r="E17" i="2"/>
  <c r="G17" i="2" s="1"/>
  <c r="I18" i="2" s="1"/>
  <c r="I17" i="2"/>
  <c r="H5" i="1"/>
  <c r="H6" i="1"/>
  <c r="H7" i="1"/>
  <c r="H8" i="1"/>
  <c r="H9" i="1"/>
  <c r="H10" i="1"/>
  <c r="H11" i="1"/>
  <c r="H12" i="1"/>
  <c r="H13" i="1"/>
  <c r="H14" i="1"/>
  <c r="H15" i="1"/>
  <c r="H16" i="1"/>
  <c r="D16" i="1"/>
  <c r="K17" i="2"/>
  <c r="E16" i="2"/>
  <c r="I6" i="2"/>
  <c r="I7" i="2"/>
  <c r="I8" i="2"/>
  <c r="I9" i="2"/>
  <c r="I10" i="2"/>
  <c r="I11" i="2"/>
  <c r="I12" i="2"/>
  <c r="I13" i="2"/>
  <c r="I14" i="2"/>
  <c r="I15" i="2"/>
  <c r="I16" i="2"/>
  <c r="I5" i="2"/>
  <c r="F20" i="1" l="1"/>
  <c r="D21" i="1" s="1"/>
  <c r="H21" i="1"/>
  <c r="E18" i="2"/>
  <c r="G18" i="2" s="1"/>
  <c r="E19" i="2" s="1"/>
  <c r="G19" i="2" s="1"/>
  <c r="K18" i="2"/>
  <c r="F21" i="1" l="1"/>
  <c r="D22" i="1" s="1"/>
  <c r="H22" i="1"/>
  <c r="K19" i="2"/>
  <c r="F22" i="1" l="1"/>
  <c r="D23" i="1" s="1"/>
  <c r="H23" i="1"/>
  <c r="E20" i="2"/>
  <c r="G20" i="2" s="1"/>
  <c r="I20" i="2"/>
  <c r="K20" i="2"/>
  <c r="I19" i="2"/>
  <c r="D24" i="1" l="1"/>
  <c r="F23" i="1"/>
  <c r="F24" i="1"/>
  <c r="H24" i="1"/>
  <c r="K21" i="2"/>
  <c r="D25" i="1" l="1"/>
  <c r="F25" i="1" s="1"/>
  <c r="H25" i="1"/>
  <c r="I21" i="2"/>
  <c r="E21" i="2"/>
  <c r="G21" i="2" s="1"/>
  <c r="D26" i="1" l="1"/>
  <c r="F26" i="1"/>
  <c r="H26" i="1"/>
  <c r="E22" i="2"/>
  <c r="G22" i="2" s="1"/>
  <c r="D27" i="1" l="1"/>
  <c r="F27" i="1" s="1"/>
  <c r="H27" i="1"/>
  <c r="E23" i="2"/>
  <c r="G23" i="2" s="1"/>
  <c r="K22" i="2"/>
  <c r="I22" i="2"/>
  <c r="D28" i="1" l="1"/>
  <c r="H28" i="1"/>
  <c r="K24" i="2"/>
  <c r="K23" i="2"/>
  <c r="I23" i="2"/>
  <c r="F28" i="1" l="1"/>
  <c r="D29" i="1" s="1"/>
  <c r="H29" i="1"/>
  <c r="I24" i="2"/>
  <c r="E24" i="2"/>
  <c r="G24" i="2" s="1"/>
  <c r="F29" i="1" l="1"/>
  <c r="D30" i="1" s="1"/>
  <c r="H30" i="1"/>
  <c r="K25" i="2"/>
  <c r="F30" i="1" l="1"/>
  <c r="D31" i="1" s="1"/>
  <c r="H31" i="1"/>
  <c r="I25" i="2"/>
  <c r="E25" i="2"/>
  <c r="G25" i="2" s="1"/>
  <c r="F31" i="1" l="1"/>
  <c r="D32" i="1" s="1"/>
  <c r="H32" i="1"/>
  <c r="K26" i="2"/>
  <c r="F32" i="1" l="1"/>
  <c r="D33" i="1" s="1"/>
  <c r="H33" i="1"/>
  <c r="E26" i="2"/>
  <c r="G26" i="2" s="1"/>
  <c r="I26" i="2"/>
  <c r="F33" i="1" l="1"/>
  <c r="D34" i="1" s="1"/>
  <c r="H34" i="1"/>
  <c r="I27" i="2"/>
  <c r="F34" i="1" l="1"/>
  <c r="D35" i="1" s="1"/>
  <c r="H35" i="1"/>
  <c r="E27" i="2"/>
  <c r="G27" i="2" s="1"/>
  <c r="K27" i="2"/>
  <c r="F35" i="1" l="1"/>
  <c r="D36" i="1" s="1"/>
  <c r="H36" i="1"/>
  <c r="E28" i="2"/>
  <c r="G28" i="2" s="1"/>
  <c r="F36" i="1" l="1"/>
  <c r="D37" i="1" s="1"/>
  <c r="H37" i="1"/>
  <c r="E29" i="2"/>
  <c r="G29" i="2" s="1"/>
  <c r="I28" i="2"/>
  <c r="K28" i="2"/>
  <c r="F37" i="1" l="1"/>
  <c r="D38" i="1" s="1"/>
  <c r="H38" i="1"/>
  <c r="E30" i="2"/>
  <c r="G30" i="2" s="1"/>
  <c r="K30" i="2"/>
  <c r="I30" i="2"/>
  <c r="K29" i="2"/>
  <c r="I29" i="2"/>
  <c r="F38" i="1" l="1"/>
  <c r="D39" i="1" s="1"/>
  <c r="H39" i="1"/>
  <c r="E31" i="2"/>
  <c r="G31" i="2" s="1"/>
  <c r="K31" i="2"/>
  <c r="F39" i="1" l="1"/>
  <c r="D40" i="1" s="1"/>
  <c r="H40" i="1"/>
  <c r="E32" i="2"/>
  <c r="G32" i="2" s="1"/>
  <c r="I32" i="2"/>
  <c r="K32" i="2"/>
  <c r="I31" i="2"/>
  <c r="F40" i="1" l="1"/>
  <c r="D41" i="1" s="1"/>
  <c r="H41" i="1"/>
  <c r="K33" i="2"/>
  <c r="I33" i="2"/>
  <c r="F41" i="1" l="1"/>
  <c r="D42" i="1" s="1"/>
  <c r="H42" i="1"/>
  <c r="E33" i="2"/>
  <c r="G33" i="2" s="1"/>
  <c r="F42" i="1" l="1"/>
  <c r="D43" i="1" s="1"/>
  <c r="H43" i="1"/>
  <c r="K34" i="2"/>
  <c r="F43" i="1" l="1"/>
  <c r="H44" i="1" s="1"/>
  <c r="I34" i="2"/>
  <c r="E34" i="2"/>
  <c r="G34" i="2" s="1"/>
  <c r="D44" i="1" l="1"/>
  <c r="K35" i="2"/>
  <c r="I35" i="2"/>
  <c r="F44" i="1" l="1"/>
  <c r="H45" i="1" s="1"/>
  <c r="E35" i="2"/>
  <c r="G35" i="2" s="1"/>
  <c r="D45" i="1" l="1"/>
  <c r="E36" i="2"/>
  <c r="G36" i="2" s="1"/>
  <c r="K36" i="2"/>
  <c r="I36" i="2"/>
  <c r="F45" i="1" l="1"/>
  <c r="D46" i="1" s="1"/>
  <c r="H46" i="1"/>
  <c r="I37" i="2"/>
  <c r="F46" i="1" l="1"/>
  <c r="D47" i="1" s="1"/>
  <c r="H47" i="1"/>
  <c r="K37" i="2"/>
  <c r="E37" i="2"/>
  <c r="G37" i="2" s="1"/>
  <c r="F47" i="1" l="1"/>
  <c r="D48" i="1" s="1"/>
  <c r="H48" i="1"/>
  <c r="I38" i="2"/>
  <c r="K38" i="2"/>
  <c r="F48" i="1" l="1"/>
  <c r="D49" i="1" s="1"/>
  <c r="H49" i="1"/>
  <c r="E38" i="2"/>
  <c r="G38" i="2" s="1"/>
  <c r="F49" i="1" l="1"/>
  <c r="D50" i="1" s="1"/>
  <c r="H50" i="1"/>
  <c r="I39" i="2"/>
  <c r="K39" i="2"/>
  <c r="D51" i="1" l="1"/>
  <c r="F50" i="1"/>
  <c r="H51" i="1"/>
  <c r="E39" i="2"/>
  <c r="G39" i="2" s="1"/>
  <c r="F51" i="1" l="1"/>
  <c r="D52" i="1" s="1"/>
  <c r="H52" i="1"/>
  <c r="E40" i="2"/>
  <c r="G40" i="2" s="1"/>
  <c r="I40" i="2"/>
  <c r="K40" i="2"/>
  <c r="F52" i="1" l="1"/>
  <c r="D53" i="1" s="1"/>
  <c r="H53" i="1"/>
  <c r="E41" i="2"/>
  <c r="G41" i="2" s="1"/>
  <c r="K41" i="2"/>
  <c r="F53" i="1" l="1"/>
  <c r="D54" i="1" s="1"/>
  <c r="H54" i="1"/>
  <c r="I42" i="2"/>
  <c r="I41" i="2"/>
  <c r="F54" i="1" l="1"/>
  <c r="H55" i="1" s="1"/>
  <c r="E42" i="2"/>
  <c r="G42" i="2" s="1"/>
  <c r="K42" i="2"/>
  <c r="D55" i="1" l="1"/>
  <c r="E43" i="2"/>
  <c r="G43" i="2" s="1"/>
  <c r="I43" i="2"/>
  <c r="K43" i="2"/>
  <c r="F55" i="1" l="1"/>
  <c r="D56" i="1" s="1"/>
  <c r="H56" i="1"/>
  <c r="E44" i="2"/>
  <c r="G44" i="2" s="1"/>
  <c r="I44" i="2"/>
  <c r="K44" i="2"/>
  <c r="F56" i="1" l="1"/>
  <c r="D57" i="1" s="1"/>
  <c r="H57" i="1"/>
  <c r="E45" i="2"/>
  <c r="G45" i="2" s="1"/>
  <c r="I45" i="2"/>
  <c r="F57" i="1" l="1"/>
  <c r="D58" i="1" s="1"/>
  <c r="H58" i="1"/>
  <c r="E46" i="2"/>
  <c r="G46" i="2" s="1"/>
  <c r="I46" i="2"/>
  <c r="K45" i="2"/>
  <c r="D59" i="1" l="1"/>
  <c r="F58" i="1"/>
  <c r="H59" i="1"/>
  <c r="E47" i="2"/>
  <c r="G47" i="2" s="1"/>
  <c r="K46" i="2"/>
  <c r="F59" i="1" l="1"/>
  <c r="D60" i="1" s="1"/>
  <c r="H60" i="1"/>
  <c r="E48" i="2"/>
  <c r="G48" i="2" s="1"/>
  <c r="K48" i="2"/>
  <c r="I48" i="2"/>
  <c r="I47" i="2"/>
  <c r="K47" i="2"/>
  <c r="F60" i="1" l="1"/>
  <c r="D61" i="1" s="1"/>
  <c r="H61" i="1"/>
  <c r="E49" i="2"/>
  <c r="G49" i="2" s="1"/>
  <c r="K49" i="2"/>
  <c r="I49" i="2"/>
  <c r="F61" i="1" l="1"/>
  <c r="D62" i="1" s="1"/>
  <c r="H62" i="1"/>
  <c r="E50" i="2"/>
  <c r="G50" i="2" s="1"/>
  <c r="I50" i="2"/>
  <c r="K50" i="2"/>
  <c r="F62" i="1" l="1"/>
  <c r="D63" i="1" s="1"/>
  <c r="H63" i="1"/>
  <c r="I51" i="2"/>
  <c r="F63" i="1" l="1"/>
  <c r="D64" i="1" s="1"/>
  <c r="H64" i="1"/>
  <c r="K51" i="2"/>
  <c r="E51" i="2"/>
  <c r="G51" i="2" s="1"/>
  <c r="F64" i="1" l="1"/>
  <c r="D65" i="1" s="1"/>
  <c r="E52" i="2"/>
  <c r="G52" i="2" s="1"/>
  <c r="K52" i="2"/>
  <c r="I52" i="2"/>
  <c r="F65" i="1" l="1"/>
  <c r="D66" i="1" s="1"/>
  <c r="H65" i="1"/>
  <c r="E53" i="2"/>
  <c r="G53" i="2" s="1"/>
  <c r="I53" i="2"/>
  <c r="K53" i="2"/>
  <c r="F66" i="1" l="1"/>
  <c r="D67" i="1" s="1"/>
  <c r="H67" i="1"/>
  <c r="H66" i="1"/>
  <c r="E54" i="2"/>
  <c r="G54" i="2" s="1"/>
  <c r="I54" i="2"/>
  <c r="K54" i="2"/>
  <c r="F67" i="1" l="1"/>
  <c r="D68" i="1" s="1"/>
  <c r="H68" i="1"/>
  <c r="E55" i="2"/>
  <c r="G55" i="2" s="1"/>
  <c r="K55" i="2"/>
  <c r="I55" i="2"/>
  <c r="F68" i="1" l="1"/>
  <c r="D69" i="1" s="1"/>
  <c r="H69" i="1"/>
  <c r="K56" i="2"/>
  <c r="E56" i="2"/>
  <c r="G56" i="2" s="1"/>
  <c r="I56" i="2"/>
  <c r="F69" i="1" l="1"/>
  <c r="D70" i="1" s="1"/>
  <c r="I57" i="2"/>
  <c r="K57" i="2"/>
  <c r="F70" i="1" l="1"/>
  <c r="D71" i="1" s="1"/>
  <c r="H71" i="1"/>
  <c r="H70" i="1"/>
  <c r="E57" i="2"/>
  <c r="G57" i="2" s="1"/>
  <c r="F71" i="1" l="1"/>
  <c r="D72" i="1" s="1"/>
  <c r="H72" i="1"/>
  <c r="E58" i="2"/>
  <c r="G58" i="2" s="1"/>
  <c r="K58" i="2"/>
  <c r="I58" i="2"/>
  <c r="F72" i="1" l="1"/>
  <c r="D73" i="1" s="1"/>
  <c r="H73" i="1"/>
  <c r="E59" i="2"/>
  <c r="G59" i="2" s="1"/>
  <c r="K59" i="2"/>
  <c r="I59" i="2"/>
  <c r="F73" i="1" l="1"/>
  <c r="D74" i="1" s="1"/>
  <c r="H74" i="1"/>
  <c r="E60" i="2"/>
  <c r="G60" i="2" s="1"/>
  <c r="I60" i="2"/>
  <c r="F74" i="1" l="1"/>
  <c r="D75" i="1" s="1"/>
  <c r="H75" i="1"/>
  <c r="E61" i="2"/>
  <c r="G61" i="2" s="1"/>
  <c r="I61" i="2"/>
  <c r="K61" i="2"/>
  <c r="K60" i="2"/>
  <c r="F75" i="1" l="1"/>
  <c r="H76" i="1" s="1"/>
  <c r="E62" i="2"/>
  <c r="G62" i="2" s="1"/>
  <c r="D76" i="1" l="1"/>
  <c r="E63" i="2"/>
  <c r="G63" i="2" s="1"/>
  <c r="K63" i="2"/>
  <c r="I63" i="2"/>
  <c r="K62" i="2"/>
  <c r="I62" i="2"/>
  <c r="F76" i="1" l="1"/>
  <c r="D77" i="1" s="1"/>
  <c r="H77" i="1"/>
  <c r="E64" i="2"/>
  <c r="G64" i="2" s="1"/>
  <c r="I64" i="2"/>
  <c r="K64" i="2"/>
  <c r="F77" i="1" l="1"/>
  <c r="D78" i="1" s="1"/>
  <c r="H78" i="1"/>
  <c r="I65" i="2"/>
  <c r="E65" i="2"/>
  <c r="G65" i="2" s="1"/>
  <c r="K65" i="2"/>
  <c r="F78" i="1" l="1"/>
  <c r="D79" i="1" s="1"/>
  <c r="H79" i="1"/>
  <c r="E66" i="2"/>
  <c r="G66" i="2" s="1"/>
  <c r="I66" i="2"/>
  <c r="K66" i="2"/>
  <c r="F79" i="1" l="1"/>
  <c r="D80" i="1" s="1"/>
  <c r="H80" i="1"/>
  <c r="E67" i="2"/>
  <c r="G67" i="2" s="1"/>
  <c r="K67" i="2"/>
  <c r="I67" i="2"/>
  <c r="F80" i="1" l="1"/>
  <c r="D81" i="1" s="1"/>
  <c r="H81" i="1"/>
  <c r="I68" i="2"/>
  <c r="E68" i="2"/>
  <c r="G68" i="2" s="1"/>
  <c r="D82" i="1" l="1"/>
  <c r="F81" i="1"/>
  <c r="H82" i="1" s="1"/>
  <c r="E69" i="2"/>
  <c r="G69" i="2" s="1"/>
  <c r="I69" i="2"/>
  <c r="K69" i="2"/>
  <c r="K68" i="2"/>
  <c r="F82" i="1" l="1"/>
  <c r="D83" i="1" s="1"/>
  <c r="H83" i="1"/>
  <c r="I70" i="2"/>
  <c r="K70" i="2"/>
  <c r="E70" i="2"/>
  <c r="G70" i="2" s="1"/>
  <c r="F83" i="1" l="1"/>
  <c r="D84" i="1" s="1"/>
  <c r="H84" i="1"/>
  <c r="K71" i="2"/>
  <c r="I71" i="2"/>
  <c r="E71" i="2"/>
  <c r="G71" i="2" s="1"/>
  <c r="F84" i="1" l="1"/>
  <c r="D85" i="1" s="1"/>
  <c r="H85" i="1"/>
  <c r="K72" i="2"/>
  <c r="I72" i="2"/>
  <c r="E72" i="2"/>
  <c r="G72" i="2" s="1"/>
  <c r="F85" i="1" l="1"/>
  <c r="D86" i="1" s="1"/>
  <c r="H86" i="1"/>
  <c r="K73" i="2"/>
  <c r="I73" i="2"/>
  <c r="E73" i="2"/>
  <c r="G73" i="2" s="1"/>
  <c r="F86" i="1" l="1"/>
  <c r="D87" i="1" s="1"/>
  <c r="H87" i="1"/>
  <c r="I74" i="2"/>
  <c r="K74" i="2"/>
  <c r="E74" i="2"/>
  <c r="G74" i="2" s="1"/>
  <c r="F87" i="1" l="1"/>
  <c r="D88" i="1" s="1"/>
  <c r="K75" i="2"/>
  <c r="E75" i="2"/>
  <c r="G75" i="2" s="1"/>
  <c r="F88" i="1" l="1"/>
  <c r="D89" i="1" s="1"/>
  <c r="H89" i="1"/>
  <c r="H88" i="1"/>
  <c r="K76" i="2"/>
  <c r="I76" i="2"/>
  <c r="E76" i="2"/>
  <c r="G76" i="2" s="1"/>
  <c r="I75" i="2"/>
  <c r="F89" i="1" l="1"/>
  <c r="D90" i="1" s="1"/>
  <c r="H90" i="1"/>
  <c r="I77" i="2"/>
  <c r="E77" i="2"/>
  <c r="G77" i="2" s="1"/>
  <c r="F90" i="1" l="1"/>
  <c r="D91" i="1" s="1"/>
  <c r="H91" i="1"/>
  <c r="K77" i="2"/>
  <c r="K78" i="2"/>
  <c r="I78" i="2"/>
  <c r="E78" i="2"/>
  <c r="G78" i="2" s="1"/>
  <c r="F91" i="1" l="1"/>
  <c r="D92" i="1" s="1"/>
  <c r="H92" i="1"/>
  <c r="I79" i="2"/>
  <c r="E79" i="2"/>
  <c r="G79" i="2" s="1"/>
  <c r="F92" i="1" l="1"/>
  <c r="D93" i="1" s="1"/>
  <c r="H93" i="1"/>
  <c r="K80" i="2"/>
  <c r="E80" i="2"/>
  <c r="G80" i="2" s="1"/>
  <c r="K79" i="2"/>
  <c r="F93" i="1" l="1"/>
  <c r="D94" i="1" s="1"/>
  <c r="H94" i="1"/>
  <c r="I80" i="2"/>
  <c r="I81" i="2"/>
  <c r="F94" i="1" l="1"/>
  <c r="D95" i="1" s="1"/>
  <c r="H95" i="1"/>
  <c r="E81" i="2"/>
  <c r="G81" i="2" s="1"/>
  <c r="K81" i="2"/>
  <c r="F95" i="1" l="1"/>
  <c r="D96" i="1" s="1"/>
  <c r="H96" i="1"/>
  <c r="I82" i="2"/>
  <c r="K82" i="2"/>
  <c r="E82" i="2"/>
  <c r="G82" i="2" s="1"/>
  <c r="F96" i="1" l="1"/>
  <c r="D97" i="1" s="1"/>
  <c r="H97" i="1"/>
  <c r="K83" i="2"/>
  <c r="I83" i="2"/>
  <c r="E83" i="2"/>
  <c r="G83" i="2" s="1"/>
  <c r="D98" i="1" l="1"/>
  <c r="F97" i="1"/>
  <c r="H98" i="1"/>
  <c r="I84" i="2"/>
  <c r="K84" i="2"/>
  <c r="E84" i="2"/>
  <c r="G84" i="2" s="1"/>
  <c r="F98" i="1" l="1"/>
  <c r="D99" i="1" s="1"/>
  <c r="H99" i="1"/>
  <c r="K85" i="2"/>
  <c r="I85" i="2"/>
  <c r="E85" i="2"/>
  <c r="G85" i="2" s="1"/>
  <c r="F99" i="1" l="1"/>
  <c r="D100" i="1" s="1"/>
  <c r="H100" i="1"/>
  <c r="K86" i="2"/>
  <c r="F100" i="1" l="1"/>
  <c r="D101" i="1" s="1"/>
  <c r="H101" i="1"/>
  <c r="E86" i="2"/>
  <c r="G86" i="2" s="1"/>
  <c r="I86" i="2"/>
  <c r="F101" i="1" l="1"/>
  <c r="D102" i="1" s="1"/>
  <c r="H102" i="1"/>
  <c r="K87" i="2"/>
  <c r="F102" i="1" l="1"/>
  <c r="D103" i="1" s="1"/>
  <c r="H103" i="1"/>
  <c r="E87" i="2"/>
  <c r="G87" i="2" s="1"/>
  <c r="I87" i="2"/>
  <c r="F103" i="1" l="1"/>
  <c r="D104" i="1" s="1"/>
  <c r="H104" i="1"/>
  <c r="I88" i="2"/>
  <c r="K88" i="2"/>
  <c r="E88" i="2"/>
  <c r="G88" i="2" s="1"/>
  <c r="F104" i="1" l="1"/>
  <c r="D105" i="1" s="1"/>
  <c r="I89" i="2"/>
  <c r="K89" i="2"/>
  <c r="E89" i="2"/>
  <c r="G89" i="2" s="1"/>
  <c r="F105" i="1" l="1"/>
  <c r="D106" i="1" s="1"/>
  <c r="H106" i="1"/>
  <c r="H105" i="1"/>
  <c r="K90" i="2"/>
  <c r="I90" i="2"/>
  <c r="F106" i="1" l="1"/>
  <c r="D107" i="1" s="1"/>
  <c r="H107" i="1"/>
  <c r="E90" i="2"/>
  <c r="G90" i="2" s="1"/>
  <c r="F107" i="1" l="1"/>
  <c r="D108" i="1" s="1"/>
  <c r="H108" i="1"/>
  <c r="K91" i="2"/>
  <c r="I91" i="2"/>
  <c r="E91" i="2"/>
  <c r="G91" i="2" s="1"/>
  <c r="F108" i="1" l="1"/>
  <c r="D109" i="1" s="1"/>
  <c r="H109" i="1"/>
  <c r="I92" i="2"/>
  <c r="K92" i="2"/>
  <c r="E92" i="2"/>
  <c r="G92" i="2" s="1"/>
  <c r="F109" i="1" l="1"/>
  <c r="D110" i="1" s="1"/>
  <c r="H110" i="1"/>
  <c r="I93" i="2"/>
  <c r="K93" i="2"/>
  <c r="E93" i="2"/>
  <c r="G93" i="2" s="1"/>
  <c r="F110" i="1" l="1"/>
  <c r="H111" i="1" s="1"/>
  <c r="K94" i="2"/>
  <c r="I94" i="2"/>
  <c r="E94" i="2"/>
  <c r="G94" i="2" s="1"/>
  <c r="D111" i="1" l="1"/>
  <c r="I95" i="2"/>
  <c r="K95" i="2"/>
  <c r="E95" i="2"/>
  <c r="G95" i="2" s="1"/>
  <c r="F111" i="1" l="1"/>
  <c r="D112" i="1" s="1"/>
  <c r="E96" i="2"/>
  <c r="G96" i="2" s="1"/>
  <c r="I96" i="2"/>
  <c r="K96" i="2"/>
  <c r="F112" i="1" l="1"/>
  <c r="D113" i="1" s="1"/>
  <c r="H113" i="1"/>
  <c r="H112" i="1"/>
  <c r="K97" i="2"/>
  <c r="I97" i="2"/>
  <c r="E97" i="2"/>
  <c r="G97" i="2" s="1"/>
  <c r="F113" i="1" l="1"/>
  <c r="D114" i="1" s="1"/>
  <c r="H114" i="1"/>
  <c r="K98" i="2"/>
  <c r="I98" i="2"/>
  <c r="E98" i="2"/>
  <c r="G98" i="2" s="1"/>
  <c r="F114" i="1" l="1"/>
  <c r="D115" i="1" s="1"/>
  <c r="H115" i="1"/>
  <c r="K99" i="2"/>
  <c r="I99" i="2"/>
  <c r="F115" i="1" l="1"/>
  <c r="D116" i="1" s="1"/>
  <c r="H116" i="1"/>
  <c r="E99" i="2"/>
  <c r="G99" i="2" s="1"/>
  <c r="F116" i="1" l="1"/>
  <c r="D117" i="1" s="1"/>
  <c r="H117" i="1"/>
  <c r="K100" i="2"/>
  <c r="I100" i="2"/>
  <c r="E100" i="2"/>
  <c r="G100" i="2" s="1"/>
  <c r="F117" i="1" l="1"/>
  <c r="D118" i="1" s="1"/>
  <c r="H118" i="1"/>
  <c r="K101" i="2"/>
  <c r="E101" i="2"/>
  <c r="G101" i="2" s="1"/>
  <c r="F118" i="1" l="1"/>
  <c r="D119" i="1" s="1"/>
  <c r="H119" i="1"/>
  <c r="I102" i="2"/>
  <c r="K102" i="2"/>
  <c r="E102" i="2"/>
  <c r="G102" i="2" s="1"/>
  <c r="I101" i="2"/>
  <c r="F119" i="1" l="1"/>
  <c r="D120" i="1" s="1"/>
  <c r="H120" i="1"/>
  <c r="K103" i="2"/>
  <c r="I103" i="2"/>
  <c r="E103" i="2"/>
  <c r="G103" i="2" s="1"/>
  <c r="F120" i="1" l="1"/>
  <c r="D121" i="1" s="1"/>
  <c r="K104" i="2"/>
  <c r="I104" i="2"/>
  <c r="E104" i="2"/>
  <c r="G104" i="2" s="1"/>
  <c r="F121" i="1" l="1"/>
  <c r="D122" i="1" s="1"/>
  <c r="H122" i="1"/>
  <c r="H121" i="1"/>
  <c r="K105" i="2"/>
  <c r="I105" i="2"/>
  <c r="E105" i="2"/>
  <c r="G105" i="2" s="1"/>
  <c r="F122" i="1" l="1"/>
  <c r="D123" i="1" s="1"/>
  <c r="H123" i="1"/>
  <c r="I106" i="2"/>
  <c r="K106" i="2"/>
  <c r="E106" i="2"/>
  <c r="G106" i="2" s="1"/>
  <c r="F123" i="1" l="1"/>
  <c r="D124" i="1" s="1"/>
  <c r="H124" i="1"/>
  <c r="K107" i="2"/>
  <c r="I107" i="2"/>
  <c r="E107" i="2"/>
  <c r="G107" i="2" s="1"/>
  <c r="F124" i="1" l="1"/>
  <c r="D125" i="1" s="1"/>
  <c r="I108" i="2"/>
  <c r="K108" i="2"/>
  <c r="E108" i="2"/>
  <c r="G108" i="2" s="1"/>
  <c r="F125" i="1" l="1"/>
  <c r="D126" i="1" s="1"/>
  <c r="H126" i="1"/>
  <c r="H125" i="1"/>
  <c r="K109" i="2"/>
  <c r="I109" i="2"/>
  <c r="E109" i="2"/>
  <c r="G109" i="2" s="1"/>
  <c r="F126" i="1" l="1"/>
  <c r="D127" i="1" s="1"/>
  <c r="K110" i="2"/>
  <c r="I110" i="2"/>
  <c r="E110" i="2"/>
  <c r="G110" i="2" s="1"/>
  <c r="F127" i="1" l="1"/>
  <c r="D128" i="1" s="1"/>
  <c r="H127" i="1"/>
  <c r="I111" i="2"/>
  <c r="K111" i="2"/>
  <c r="E111" i="2"/>
  <c r="G111" i="2" s="1"/>
  <c r="F128" i="1" l="1"/>
  <c r="D129" i="1" s="1"/>
  <c r="H129" i="1"/>
  <c r="H128" i="1"/>
  <c r="K112" i="2"/>
  <c r="I112" i="2"/>
  <c r="E112" i="2"/>
  <c r="G112" i="2" s="1"/>
  <c r="F129" i="1" l="1"/>
  <c r="D130" i="1" s="1"/>
  <c r="H130" i="1"/>
  <c r="I113" i="2"/>
  <c r="K113" i="2"/>
  <c r="E113" i="2"/>
  <c r="G113" i="2" s="1"/>
  <c r="F130" i="1" l="1"/>
  <c r="D131" i="1" s="1"/>
  <c r="H131" i="1"/>
  <c r="I114" i="2"/>
  <c r="K114" i="2"/>
  <c r="E114" i="2"/>
  <c r="G114" i="2" s="1"/>
  <c r="F131" i="1" l="1"/>
  <c r="D132" i="1" s="1"/>
  <c r="H132" i="1"/>
  <c r="K115" i="2"/>
  <c r="I115" i="2"/>
  <c r="E115" i="2"/>
  <c r="G115" i="2" s="1"/>
  <c r="F132" i="1" l="1"/>
  <c r="D133" i="1" s="1"/>
  <c r="H133" i="1"/>
  <c r="I116" i="2"/>
  <c r="K116" i="2"/>
  <c r="E116" i="2"/>
  <c r="G116" i="2" s="1"/>
  <c r="F133" i="1" l="1"/>
  <c r="D134" i="1" s="1"/>
  <c r="H134" i="1"/>
  <c r="K117" i="2"/>
  <c r="I117" i="2"/>
  <c r="E117" i="2"/>
  <c r="G117" i="2" s="1"/>
  <c r="F134" i="1" l="1"/>
  <c r="D135" i="1" s="1"/>
  <c r="H135" i="1"/>
  <c r="I118" i="2"/>
  <c r="K118" i="2"/>
  <c r="E118" i="2"/>
  <c r="G118" i="2" s="1"/>
  <c r="F135" i="1" l="1"/>
  <c r="D136" i="1" s="1"/>
  <c r="H136" i="1"/>
  <c r="K119" i="2"/>
  <c r="I119" i="2"/>
  <c r="E119" i="2"/>
  <c r="G119" i="2" s="1"/>
  <c r="F136" i="1" l="1"/>
  <c r="D137" i="1" s="1"/>
  <c r="H137" i="1"/>
  <c r="K120" i="2"/>
  <c r="E120" i="2"/>
  <c r="G120" i="2" s="1"/>
  <c r="F137" i="1" l="1"/>
  <c r="D138" i="1" s="1"/>
  <c r="H138" i="1"/>
  <c r="I121" i="2"/>
  <c r="K121" i="2"/>
  <c r="E121" i="2"/>
  <c r="G121" i="2" s="1"/>
  <c r="I120" i="2"/>
  <c r="F138" i="1" l="1"/>
  <c r="D139" i="1" s="1"/>
  <c r="H139" i="1"/>
  <c r="K122" i="2"/>
  <c r="I122" i="2"/>
  <c r="F139" i="1" l="1"/>
  <c r="D140" i="1" s="1"/>
  <c r="H140" i="1"/>
  <c r="E122" i="2"/>
  <c r="G122" i="2" s="1"/>
  <c r="D141" i="1" l="1"/>
  <c r="F140" i="1"/>
  <c r="H141" i="1"/>
  <c r="I123" i="2"/>
  <c r="K123" i="2"/>
  <c r="E123" i="2"/>
  <c r="G123" i="2" s="1"/>
  <c r="F141" i="1" l="1"/>
  <c r="D142" i="1" s="1"/>
  <c r="H142" i="1"/>
  <c r="I124" i="2"/>
  <c r="K124" i="2"/>
  <c r="E124" i="2"/>
  <c r="G124" i="2" s="1"/>
  <c r="F142" i="1" l="1"/>
  <c r="D143" i="1" s="1"/>
  <c r="H143" i="1"/>
  <c r="I125" i="2"/>
  <c r="K125" i="2"/>
  <c r="E125" i="2"/>
  <c r="G125" i="2" s="1"/>
  <c r="F143" i="1" l="1"/>
  <c r="D144" i="1" s="1"/>
  <c r="H144" i="1"/>
  <c r="K126" i="2"/>
  <c r="I126" i="2"/>
  <c r="E126" i="2"/>
  <c r="G126" i="2" s="1"/>
  <c r="F144" i="1" l="1"/>
  <c r="D145" i="1" s="1"/>
  <c r="H145" i="1"/>
  <c r="K127" i="2"/>
  <c r="I127" i="2"/>
  <c r="E127" i="2"/>
  <c r="G127" i="2" s="1"/>
  <c r="F145" i="1" l="1"/>
  <c r="D146" i="1" s="1"/>
  <c r="H146" i="1"/>
  <c r="I128" i="2"/>
  <c r="K128" i="2"/>
  <c r="E128" i="2"/>
  <c r="G128" i="2" s="1"/>
  <c r="F146" i="1" l="1"/>
  <c r="D147" i="1" s="1"/>
  <c r="H147" i="1"/>
  <c r="K129" i="2"/>
  <c r="I129" i="2"/>
  <c r="E129" i="2"/>
  <c r="G129" i="2" s="1"/>
  <c r="F147" i="1" l="1"/>
  <c r="D148" i="1" s="1"/>
  <c r="H148" i="1"/>
  <c r="K130" i="2"/>
  <c r="I130" i="2"/>
  <c r="E130" i="2"/>
  <c r="G130" i="2" s="1"/>
  <c r="F148" i="1" l="1"/>
  <c r="D149" i="1" s="1"/>
  <c r="H149" i="1"/>
  <c r="I131" i="2"/>
  <c r="F149" i="1" l="1"/>
  <c r="D150" i="1" s="1"/>
  <c r="E131" i="2"/>
  <c r="G131" i="2" s="1"/>
  <c r="K131" i="2"/>
  <c r="F150" i="1" l="1"/>
  <c r="D151" i="1" s="1"/>
  <c r="H151" i="1"/>
  <c r="H150" i="1"/>
  <c r="K132" i="2"/>
  <c r="I132" i="2"/>
  <c r="E132" i="2"/>
  <c r="G132" i="2" s="1"/>
  <c r="F151" i="1" l="1"/>
  <c r="D152" i="1" s="1"/>
  <c r="H152" i="1"/>
  <c r="E133" i="2"/>
  <c r="G133" i="2" s="1"/>
  <c r="K133" i="2"/>
  <c r="F152" i="1" l="1"/>
  <c r="D153" i="1" s="1"/>
  <c r="H153" i="1"/>
  <c r="I134" i="2"/>
  <c r="K134" i="2"/>
  <c r="E134" i="2"/>
  <c r="G134" i="2" s="1"/>
  <c r="I133" i="2"/>
  <c r="F153" i="1" l="1"/>
  <c r="D154" i="1" s="1"/>
  <c r="H154" i="1"/>
  <c r="I135" i="2"/>
  <c r="K135" i="2"/>
  <c r="E135" i="2"/>
  <c r="G135" i="2" s="1"/>
  <c r="F154" i="1" l="1"/>
  <c r="D155" i="1" s="1"/>
  <c r="I136" i="2"/>
  <c r="K136" i="2"/>
  <c r="E136" i="2"/>
  <c r="G136" i="2" s="1"/>
  <c r="F155" i="1" l="1"/>
  <c r="D156" i="1" s="1"/>
  <c r="H156" i="1"/>
  <c r="H155" i="1"/>
  <c r="E137" i="2"/>
  <c r="G137" i="2" s="1"/>
  <c r="K137" i="2"/>
  <c r="I137" i="2"/>
  <c r="F156" i="1" l="1"/>
  <c r="D157" i="1" s="1"/>
  <c r="H157" i="1"/>
  <c r="E138" i="2"/>
  <c r="G138" i="2" s="1"/>
  <c r="I138" i="2"/>
  <c r="F157" i="1" l="1"/>
  <c r="D158" i="1" s="1"/>
  <c r="H158" i="1"/>
  <c r="K139" i="2"/>
  <c r="I139" i="2"/>
  <c r="E139" i="2"/>
  <c r="G139" i="2" s="1"/>
  <c r="K138" i="2"/>
  <c r="F158" i="1" l="1"/>
  <c r="D159" i="1" s="1"/>
  <c r="H159" i="1"/>
  <c r="K140" i="2"/>
  <c r="I140" i="2"/>
  <c r="E140" i="2"/>
  <c r="G140" i="2" s="1"/>
  <c r="F159" i="1" l="1"/>
  <c r="D160" i="1" s="1"/>
  <c r="H160" i="1"/>
  <c r="K141" i="2"/>
  <c r="I141" i="2"/>
  <c r="E141" i="2"/>
  <c r="G141" i="2" s="1"/>
  <c r="F160" i="1" l="1"/>
  <c r="D161" i="1" s="1"/>
  <c r="H161" i="1"/>
  <c r="I142" i="2"/>
  <c r="K142" i="2"/>
  <c r="E142" i="2"/>
  <c r="G142" i="2" s="1"/>
  <c r="F161" i="1" l="1"/>
  <c r="D162" i="1" s="1"/>
  <c r="H162" i="1"/>
  <c r="I143" i="2"/>
  <c r="K143" i="2"/>
  <c r="E143" i="2"/>
  <c r="G143" i="2" s="1"/>
  <c r="F162" i="1" l="1"/>
  <c r="D163" i="1" s="1"/>
  <c r="H163" i="1"/>
  <c r="I144" i="2"/>
  <c r="K144" i="2"/>
  <c r="E144" i="2"/>
  <c r="G144" i="2" s="1"/>
  <c r="F163" i="1" l="1"/>
  <c r="D164" i="1" s="1"/>
  <c r="H164" i="1"/>
  <c r="K145" i="2"/>
  <c r="I145" i="2"/>
  <c r="E145" i="2"/>
  <c r="G145" i="2" s="1"/>
  <c r="F164" i="1" l="1"/>
  <c r="D165" i="1" s="1"/>
  <c r="H165" i="1"/>
  <c r="I146" i="2"/>
  <c r="K146" i="2"/>
  <c r="F165" i="1" l="1"/>
  <c r="D166" i="1" s="1"/>
  <c r="H166" i="1"/>
  <c r="E146" i="2"/>
  <c r="G146" i="2" s="1"/>
  <c r="F166" i="1" l="1"/>
  <c r="D167" i="1" s="1"/>
  <c r="H167" i="1"/>
  <c r="K147" i="2"/>
  <c r="I147" i="2"/>
  <c r="E147" i="2"/>
  <c r="G147" i="2" s="1"/>
  <c r="F167" i="1" l="1"/>
  <c r="D168" i="1" s="1"/>
  <c r="H168" i="1"/>
  <c r="I148" i="2"/>
  <c r="K148" i="2"/>
  <c r="E148" i="2"/>
  <c r="G148" i="2" s="1"/>
  <c r="F168" i="1" l="1"/>
  <c r="D169" i="1" s="1"/>
  <c r="H169" i="1"/>
  <c r="I149" i="2"/>
  <c r="K149" i="2"/>
  <c r="F169" i="1" l="1"/>
  <c r="D170" i="1" s="1"/>
  <c r="H170" i="1"/>
  <c r="E149" i="2"/>
  <c r="G149" i="2" s="1"/>
  <c r="F170" i="1" l="1"/>
  <c r="D171" i="1" s="1"/>
  <c r="H171" i="1"/>
  <c r="E150" i="2"/>
  <c r="G150" i="2" s="1"/>
  <c r="K150" i="2"/>
  <c r="I150" i="2"/>
  <c r="F171" i="1" l="1"/>
  <c r="D172" i="1" s="1"/>
  <c r="H172" i="1"/>
  <c r="I151" i="2"/>
  <c r="F172" i="1" l="1"/>
  <c r="D173" i="1" s="1"/>
  <c r="E151" i="2"/>
  <c r="G151" i="2" s="1"/>
  <c r="K151" i="2"/>
  <c r="F173" i="1" l="1"/>
  <c r="D174" i="1" s="1"/>
  <c r="H174" i="1"/>
  <c r="H173" i="1"/>
  <c r="I152" i="2"/>
  <c r="K152" i="2"/>
  <c r="E152" i="2"/>
  <c r="G152" i="2" s="1"/>
  <c r="F174" i="1" l="1"/>
  <c r="D175" i="1" s="1"/>
  <c r="H175" i="1"/>
  <c r="K153" i="2"/>
  <c r="I153" i="2"/>
  <c r="E153" i="2"/>
  <c r="G153" i="2" s="1"/>
  <c r="F175" i="1" l="1"/>
  <c r="D176" i="1" s="1"/>
  <c r="H176" i="1"/>
  <c r="I154" i="2"/>
  <c r="K154" i="2"/>
  <c r="E154" i="2"/>
  <c r="G154" i="2" s="1"/>
  <c r="F176" i="1" l="1"/>
  <c r="D177" i="1" s="1"/>
  <c r="H177" i="1"/>
  <c r="K155" i="2"/>
  <c r="I155" i="2"/>
  <c r="E155" i="2"/>
  <c r="G155" i="2" s="1"/>
  <c r="F177" i="1" l="1"/>
  <c r="D178" i="1" s="1"/>
  <c r="H178" i="1"/>
  <c r="I156" i="2"/>
  <c r="K156" i="2"/>
  <c r="E156" i="2"/>
  <c r="G156" i="2" s="1"/>
  <c r="F178" i="1" l="1"/>
  <c r="D179" i="1" s="1"/>
  <c r="H179" i="1"/>
  <c r="I157" i="2"/>
  <c r="K157" i="2"/>
  <c r="E157" i="2"/>
  <c r="G157" i="2" s="1"/>
  <c r="F179" i="1" l="1"/>
  <c r="D180" i="1" s="1"/>
  <c r="H180" i="1"/>
  <c r="K158" i="2"/>
  <c r="I158" i="2"/>
  <c r="E158" i="2"/>
  <c r="G158" i="2" s="1"/>
  <c r="F180" i="1" l="1"/>
  <c r="D181" i="1" s="1"/>
  <c r="H181" i="1"/>
  <c r="K159" i="2"/>
  <c r="I159" i="2"/>
  <c r="E159" i="2"/>
  <c r="G159" i="2" s="1"/>
  <c r="F181" i="1" l="1"/>
  <c r="D182" i="1" s="1"/>
  <c r="H182" i="1"/>
  <c r="K160" i="2"/>
  <c r="I160" i="2"/>
  <c r="E160" i="2"/>
  <c r="G160" i="2" s="1"/>
  <c r="F182" i="1" l="1"/>
  <c r="D183" i="1" s="1"/>
  <c r="H183" i="1"/>
  <c r="I161" i="2"/>
  <c r="K161" i="2"/>
  <c r="E161" i="2"/>
  <c r="G161" i="2" s="1"/>
  <c r="F183" i="1" l="1"/>
  <c r="D184" i="1" s="1"/>
  <c r="H184" i="1"/>
  <c r="I162" i="2"/>
  <c r="K162" i="2"/>
  <c r="E162" i="2"/>
  <c r="G162" i="2" s="1"/>
  <c r="F184" i="1" l="1"/>
  <c r="D185" i="1" s="1"/>
  <c r="H185" i="1"/>
  <c r="I163" i="2"/>
  <c r="K163" i="2"/>
  <c r="E163" i="2"/>
  <c r="G163" i="2" s="1"/>
  <c r="F185" i="1" l="1"/>
  <c r="D186" i="1" s="1"/>
  <c r="H186" i="1"/>
  <c r="I164" i="2"/>
  <c r="K164" i="2"/>
  <c r="E164" i="2"/>
  <c r="G164" i="2" s="1"/>
  <c r="F186" i="1" l="1"/>
  <c r="D187" i="1" s="1"/>
  <c r="H187" i="1"/>
  <c r="I165" i="2"/>
  <c r="K165" i="2"/>
  <c r="E165" i="2"/>
  <c r="G165" i="2" s="1"/>
  <c r="F187" i="1" l="1"/>
  <c r="D188" i="1" s="1"/>
  <c r="H188" i="1"/>
  <c r="E166" i="2"/>
  <c r="G166" i="2" s="1"/>
  <c r="K166" i="2"/>
  <c r="I166" i="2"/>
  <c r="F188" i="1" l="1"/>
  <c r="D189" i="1" s="1"/>
  <c r="H189" i="1"/>
  <c r="K167" i="2"/>
  <c r="I167" i="2"/>
  <c r="E167" i="2"/>
  <c r="G167" i="2" s="1"/>
  <c r="F189" i="1" l="1"/>
  <c r="D190" i="1" s="1"/>
  <c r="H190" i="1"/>
  <c r="K168" i="2"/>
  <c r="I168" i="2"/>
  <c r="E168" i="2"/>
  <c r="G168" i="2" s="1"/>
  <c r="F190" i="1" l="1"/>
  <c r="D191" i="1" s="1"/>
  <c r="H191" i="1"/>
  <c r="I169" i="2"/>
  <c r="K169" i="2"/>
  <c r="E169" i="2"/>
  <c r="G169" i="2" s="1"/>
  <c r="F191" i="1" l="1"/>
  <c r="D192" i="1" s="1"/>
  <c r="H192" i="1"/>
  <c r="K170" i="2"/>
  <c r="I170" i="2"/>
  <c r="E170" i="2"/>
  <c r="G170" i="2" s="1"/>
  <c r="F192" i="1" l="1"/>
  <c r="D193" i="1" s="1"/>
  <c r="H193" i="1"/>
  <c r="K171" i="2"/>
  <c r="I171" i="2"/>
  <c r="E171" i="2"/>
  <c r="G171" i="2" s="1"/>
  <c r="F193" i="1" l="1"/>
  <c r="D194" i="1" s="1"/>
  <c r="H194" i="1"/>
  <c r="K172" i="2"/>
  <c r="I172" i="2"/>
  <c r="E172" i="2"/>
  <c r="G172" i="2" s="1"/>
  <c r="F194" i="1" l="1"/>
  <c r="D195" i="1" s="1"/>
  <c r="H195" i="1"/>
  <c r="I173" i="2"/>
  <c r="E173" i="2"/>
  <c r="G173" i="2" s="1"/>
  <c r="F195" i="1" l="1"/>
  <c r="D196" i="1" s="1"/>
  <c r="I174" i="2"/>
  <c r="K174" i="2"/>
  <c r="E174" i="2"/>
  <c r="G174" i="2" s="1"/>
  <c r="K173" i="2"/>
  <c r="F196" i="1" l="1"/>
  <c r="D197" i="1" s="1"/>
  <c r="H197" i="1"/>
  <c r="H196" i="1"/>
  <c r="K175" i="2"/>
  <c r="E175" i="2"/>
  <c r="G175" i="2" s="1"/>
  <c r="F197" i="1" l="1"/>
  <c r="D198" i="1" s="1"/>
  <c r="H198" i="1"/>
  <c r="I176" i="2"/>
  <c r="K176" i="2"/>
  <c r="E176" i="2"/>
  <c r="G176" i="2" s="1"/>
  <c r="I175" i="2"/>
  <c r="F198" i="1" l="1"/>
  <c r="D199" i="1" s="1"/>
  <c r="H199" i="1"/>
  <c r="K177" i="2"/>
  <c r="I177" i="2"/>
  <c r="E177" i="2"/>
  <c r="G177" i="2" s="1"/>
  <c r="F199" i="1" l="1"/>
  <c r="D200" i="1" s="1"/>
  <c r="H200" i="1"/>
  <c r="I178" i="2"/>
  <c r="K178" i="2"/>
  <c r="E178" i="2"/>
  <c r="G178" i="2" s="1"/>
  <c r="D201" i="1" l="1"/>
  <c r="F200" i="1"/>
  <c r="H201" i="1"/>
  <c r="I179" i="2"/>
  <c r="K179" i="2"/>
  <c r="E179" i="2"/>
  <c r="G179" i="2" s="1"/>
  <c r="F201" i="1" l="1"/>
  <c r="D202" i="1" s="1"/>
  <c r="H202" i="1"/>
  <c r="K180" i="2"/>
  <c r="I180" i="2"/>
  <c r="E180" i="2"/>
  <c r="G180" i="2" s="1"/>
  <c r="F202" i="1" l="1"/>
  <c r="D203" i="1" s="1"/>
  <c r="H203" i="1"/>
  <c r="K181" i="2"/>
  <c r="I181" i="2"/>
  <c r="E181" i="2"/>
  <c r="G181" i="2" s="1"/>
  <c r="F203" i="1" l="1"/>
  <c r="D204" i="1" s="1"/>
  <c r="H204" i="1"/>
  <c r="K182" i="2"/>
  <c r="I182" i="2"/>
  <c r="E182" i="2"/>
  <c r="G182" i="2" s="1"/>
  <c r="F204" i="1" l="1"/>
  <c r="D205" i="1" s="1"/>
  <c r="H205" i="1"/>
  <c r="I183" i="2"/>
  <c r="K183" i="2"/>
  <c r="E183" i="2"/>
  <c r="G183" i="2" s="1"/>
  <c r="F205" i="1" l="1"/>
  <c r="D206" i="1" s="1"/>
  <c r="H206" i="1"/>
  <c r="I184" i="2"/>
  <c r="K184" i="2"/>
  <c r="E184" i="2"/>
  <c r="G184" i="2" s="1"/>
  <c r="F206" i="1" l="1"/>
  <c r="D207" i="1" s="1"/>
  <c r="H207" i="1"/>
  <c r="I185" i="2"/>
  <c r="K185" i="2"/>
  <c r="E185" i="2"/>
  <c r="G185" i="2" s="1"/>
  <c r="F207" i="1" l="1"/>
  <c r="D208" i="1" s="1"/>
  <c r="F208" i="1" s="1"/>
  <c r="H208" i="1"/>
  <c r="I186" i="2"/>
  <c r="K186" i="2"/>
  <c r="E186" i="2"/>
  <c r="G186" i="2" s="1"/>
  <c r="I187" i="2" l="1"/>
  <c r="K187" i="2"/>
  <c r="E187" i="2"/>
  <c r="G187" i="2" s="1"/>
  <c r="K188" i="2" l="1"/>
  <c r="I188" i="2"/>
  <c r="E188" i="2"/>
  <c r="G188" i="2" s="1"/>
  <c r="I189" i="2" l="1"/>
  <c r="K189" i="2"/>
  <c r="E189" i="2"/>
  <c r="G189" i="2" s="1"/>
  <c r="I190" i="2" l="1"/>
  <c r="K190" i="2"/>
  <c r="E190" i="2"/>
  <c r="G190" i="2" s="1"/>
  <c r="I191" i="2" l="1"/>
  <c r="K191" i="2" l="1"/>
  <c r="E191" i="2"/>
  <c r="G191" i="2" s="1"/>
  <c r="E192" i="2" l="1"/>
  <c r="G192" i="2" s="1"/>
  <c r="K192" i="2"/>
  <c r="K193" i="2" l="1"/>
  <c r="I193" i="2"/>
  <c r="E193" i="2"/>
  <c r="G193" i="2" s="1"/>
  <c r="I192" i="2"/>
  <c r="I194" i="2" l="1"/>
  <c r="K194" i="2"/>
  <c r="E194" i="2"/>
  <c r="G194" i="2" s="1"/>
  <c r="I195" i="2" l="1"/>
  <c r="K195" i="2"/>
  <c r="E195" i="2"/>
  <c r="G195" i="2" s="1"/>
  <c r="K196" i="2" l="1"/>
  <c r="I196" i="2"/>
  <c r="E196" i="2" l="1"/>
  <c r="G196" i="2" s="1"/>
  <c r="K197" i="2" l="1"/>
  <c r="I197" i="2"/>
  <c r="E197" i="2"/>
  <c r="G197" i="2" s="1"/>
  <c r="I198" i="2" l="1"/>
  <c r="K198" i="2"/>
  <c r="E198" i="2"/>
  <c r="G198" i="2" s="1"/>
  <c r="I199" i="2" l="1"/>
  <c r="K199" i="2"/>
  <c r="E199" i="2"/>
  <c r="G199" i="2" s="1"/>
  <c r="K200" i="2" l="1"/>
  <c r="I200" i="2"/>
  <c r="E200" i="2"/>
  <c r="G200" i="2" s="1"/>
  <c r="I201" i="2" l="1"/>
  <c r="K201" i="2"/>
  <c r="E201" i="2"/>
  <c r="G201" i="2" s="1"/>
  <c r="K202" i="2" l="1"/>
  <c r="I202" i="2"/>
  <c r="E202" i="2"/>
  <c r="G202" i="2" s="1"/>
  <c r="K203" i="2" l="1"/>
  <c r="I203" i="2"/>
  <c r="E203" i="2"/>
  <c r="G203" i="2" s="1"/>
  <c r="K204" i="2" l="1"/>
  <c r="I204" i="2"/>
  <c r="E204" i="2"/>
  <c r="G204" i="2" s="1"/>
  <c r="I205" i="2" l="1"/>
  <c r="K205" i="2"/>
  <c r="E205" i="2"/>
  <c r="G205" i="2" s="1"/>
  <c r="I206" i="2" l="1"/>
  <c r="K206" i="2"/>
  <c r="E206" i="2"/>
  <c r="G206" i="2" s="1"/>
  <c r="K207" i="2" l="1"/>
  <c r="I207" i="2"/>
  <c r="E207" i="2"/>
  <c r="G207" i="2" s="1"/>
  <c r="E208" i="2" l="1"/>
  <c r="I208" i="2"/>
  <c r="K208" i="2"/>
  <c r="G208" i="2" l="1"/>
  <c r="K223" i="2"/>
  <c r="K213" i="2"/>
  <c r="K211" i="2"/>
  <c r="K230" i="2"/>
  <c r="K220" i="2"/>
  <c r="K209" i="2"/>
  <c r="K228" i="2"/>
  <c r="K218" i="2"/>
  <c r="K217" i="2"/>
  <c r="K226" i="2"/>
  <c r="K232" i="2"/>
  <c r="K222" i="2"/>
  <c r="K212" i="2"/>
  <c r="K231" i="2"/>
  <c r="K221" i="2"/>
  <c r="K210" i="2"/>
  <c r="K229" i="2"/>
  <c r="K219" i="2"/>
  <c r="K227" i="2"/>
  <c r="K216" i="2"/>
  <c r="K225" i="2"/>
  <c r="K215" i="2"/>
  <c r="K224" i="2"/>
  <c r="K214" i="2"/>
</calcChain>
</file>

<file path=xl/sharedStrings.xml><?xml version="1.0" encoding="utf-8"?>
<sst xmlns="http://schemas.openxmlformats.org/spreadsheetml/2006/main" count="1648" uniqueCount="829">
  <si>
    <t>Australian Antidiabetic Drug Sales</t>
  </si>
  <si>
    <t>m=12</t>
  </si>
  <si>
    <r>
      <rPr>
        <b/>
        <sz val="12"/>
        <color rgb="FF000000"/>
        <rFont val="Nunito"/>
      </rPr>
      <t>Y</t>
    </r>
    <r>
      <rPr>
        <b/>
        <sz val="8"/>
        <color rgb="FF000000"/>
        <rFont val="Nunito"/>
      </rPr>
      <t>t</t>
    </r>
  </si>
  <si>
    <t>Month</t>
  </si>
  <si>
    <t>Drug Sales</t>
  </si>
  <si>
    <t>Level</t>
  </si>
  <si>
    <t>Lt</t>
  </si>
  <si>
    <t>Trend</t>
  </si>
  <si>
    <t>bt</t>
  </si>
  <si>
    <t>Seasonal</t>
  </si>
  <si>
    <t>St</t>
  </si>
  <si>
    <t>Forecast</t>
  </si>
  <si>
    <t>Ft</t>
  </si>
  <si>
    <t>L1</t>
  </si>
  <si>
    <t>b1</t>
  </si>
  <si>
    <t>S1</t>
  </si>
  <si>
    <t>L2</t>
  </si>
  <si>
    <t>b2</t>
  </si>
  <si>
    <t>S2</t>
  </si>
  <si>
    <t>L3</t>
  </si>
  <si>
    <t>b3</t>
  </si>
  <si>
    <t>S3</t>
  </si>
  <si>
    <t>L4</t>
  </si>
  <si>
    <t>b4</t>
  </si>
  <si>
    <t>S4</t>
  </si>
  <si>
    <t>L5</t>
  </si>
  <si>
    <t>b5</t>
  </si>
  <si>
    <t>S5</t>
  </si>
  <si>
    <t>L6</t>
  </si>
  <si>
    <t>b6</t>
  </si>
  <si>
    <t>S6</t>
  </si>
  <si>
    <t>L7</t>
  </si>
  <si>
    <t>b7</t>
  </si>
  <si>
    <t>S7</t>
  </si>
  <si>
    <t>L8</t>
  </si>
  <si>
    <t>b8</t>
  </si>
  <si>
    <t>S8</t>
  </si>
  <si>
    <t>L9</t>
  </si>
  <si>
    <t>b9</t>
  </si>
  <si>
    <t>S9</t>
  </si>
  <si>
    <t>L10</t>
  </si>
  <si>
    <t>b10</t>
  </si>
  <si>
    <t>S10</t>
  </si>
  <si>
    <t>L11</t>
  </si>
  <si>
    <t>b11</t>
  </si>
  <si>
    <t>S11</t>
  </si>
  <si>
    <t>L12</t>
  </si>
  <si>
    <t>b12</t>
  </si>
  <si>
    <t>S12</t>
  </si>
  <si>
    <t>L13</t>
  </si>
  <si>
    <t>b13</t>
  </si>
  <si>
    <t>S13</t>
  </si>
  <si>
    <t>L14</t>
  </si>
  <si>
    <t>b14</t>
  </si>
  <si>
    <t>S14</t>
  </si>
  <si>
    <t>L15</t>
  </si>
  <si>
    <t>b15</t>
  </si>
  <si>
    <t>S15</t>
  </si>
  <si>
    <t>L16</t>
  </si>
  <si>
    <t>b16</t>
  </si>
  <si>
    <t>S16</t>
  </si>
  <si>
    <t>L17</t>
  </si>
  <si>
    <t>b17</t>
  </si>
  <si>
    <t>S17</t>
  </si>
  <si>
    <t>L18</t>
  </si>
  <si>
    <t>b18</t>
  </si>
  <si>
    <t>S18</t>
  </si>
  <si>
    <t>L19</t>
  </si>
  <si>
    <t>b19</t>
  </si>
  <si>
    <t>S19</t>
  </si>
  <si>
    <t>L20</t>
  </si>
  <si>
    <t>b20</t>
  </si>
  <si>
    <t>S20</t>
  </si>
  <si>
    <t>L21</t>
  </si>
  <si>
    <t>b21</t>
  </si>
  <si>
    <t>S21</t>
  </si>
  <si>
    <t>L22</t>
  </si>
  <si>
    <t>b22</t>
  </si>
  <si>
    <t>S22</t>
  </si>
  <si>
    <t>L23</t>
  </si>
  <si>
    <t>b23</t>
  </si>
  <si>
    <t>S23</t>
  </si>
  <si>
    <t>L24</t>
  </si>
  <si>
    <t>b24</t>
  </si>
  <si>
    <t>S24</t>
  </si>
  <si>
    <t>L25</t>
  </si>
  <si>
    <t>b25</t>
  </si>
  <si>
    <t>S25</t>
  </si>
  <si>
    <t>L26</t>
  </si>
  <si>
    <t>b26</t>
  </si>
  <si>
    <t>S26</t>
  </si>
  <si>
    <t>L27</t>
  </si>
  <si>
    <t>b27</t>
  </si>
  <si>
    <t>S27</t>
  </si>
  <si>
    <t>L28</t>
  </si>
  <si>
    <t>b28</t>
  </si>
  <si>
    <t>S28</t>
  </si>
  <si>
    <t>L29</t>
  </si>
  <si>
    <t>b29</t>
  </si>
  <si>
    <t>S29</t>
  </si>
  <si>
    <t>L30</t>
  </si>
  <si>
    <t>b30</t>
  </si>
  <si>
    <t>S30</t>
  </si>
  <si>
    <t>L31</t>
  </si>
  <si>
    <t>b31</t>
  </si>
  <si>
    <t>S31</t>
  </si>
  <si>
    <t>L32</t>
  </si>
  <si>
    <t>b32</t>
  </si>
  <si>
    <t>S32</t>
  </si>
  <si>
    <t>L33</t>
  </si>
  <si>
    <t>b33</t>
  </si>
  <si>
    <t>S33</t>
  </si>
  <si>
    <t>L34</t>
  </si>
  <si>
    <t>b34</t>
  </si>
  <si>
    <t>S34</t>
  </si>
  <si>
    <t>L35</t>
  </si>
  <si>
    <t>b35</t>
  </si>
  <si>
    <t>S35</t>
  </si>
  <si>
    <t>L36</t>
  </si>
  <si>
    <t>b36</t>
  </si>
  <si>
    <t>S36</t>
  </si>
  <si>
    <t>L37</t>
  </si>
  <si>
    <t>b37</t>
  </si>
  <si>
    <t>S37</t>
  </si>
  <si>
    <t>L38</t>
  </si>
  <si>
    <t>b38</t>
  </si>
  <si>
    <t>S38</t>
  </si>
  <si>
    <t>L39</t>
  </si>
  <si>
    <t>b39</t>
  </si>
  <si>
    <t>S39</t>
  </si>
  <si>
    <t>L40</t>
  </si>
  <si>
    <t>b40</t>
  </si>
  <si>
    <t>S40</t>
  </si>
  <si>
    <t>L41</t>
  </si>
  <si>
    <t>b41</t>
  </si>
  <si>
    <t>S41</t>
  </si>
  <si>
    <t>L42</t>
  </si>
  <si>
    <t>b42</t>
  </si>
  <si>
    <t>S42</t>
  </si>
  <si>
    <t>L43</t>
  </si>
  <si>
    <t>b43</t>
  </si>
  <si>
    <t>S43</t>
  </si>
  <si>
    <t>L44</t>
  </si>
  <si>
    <t>b44</t>
  </si>
  <si>
    <t>S44</t>
  </si>
  <si>
    <t>L45</t>
  </si>
  <si>
    <t>b45</t>
  </si>
  <si>
    <t>S45</t>
  </si>
  <si>
    <t>L46</t>
  </si>
  <si>
    <t>b46</t>
  </si>
  <si>
    <t>S46</t>
  </si>
  <si>
    <t>L47</t>
  </si>
  <si>
    <t>b47</t>
  </si>
  <si>
    <t>S47</t>
  </si>
  <si>
    <t>L48</t>
  </si>
  <si>
    <t>b48</t>
  </si>
  <si>
    <t>S48</t>
  </si>
  <si>
    <t>L49</t>
  </si>
  <si>
    <t>b49</t>
  </si>
  <si>
    <t>S49</t>
  </si>
  <si>
    <t>L50</t>
  </si>
  <si>
    <t>b50</t>
  </si>
  <si>
    <t>S50</t>
  </si>
  <si>
    <t>L51</t>
  </si>
  <si>
    <t>b51</t>
  </si>
  <si>
    <t>S51</t>
  </si>
  <si>
    <t>L52</t>
  </si>
  <si>
    <t>b52</t>
  </si>
  <si>
    <t>S52</t>
  </si>
  <si>
    <t>L53</t>
  </si>
  <si>
    <t>b53</t>
  </si>
  <si>
    <t>S53</t>
  </si>
  <si>
    <t>L54</t>
  </si>
  <si>
    <t>b54</t>
  </si>
  <si>
    <t>S54</t>
  </si>
  <si>
    <t>L55</t>
  </si>
  <si>
    <t>b55</t>
  </si>
  <si>
    <t>S55</t>
  </si>
  <si>
    <t>L56</t>
  </si>
  <si>
    <t>b56</t>
  </si>
  <si>
    <t>S56</t>
  </si>
  <si>
    <t>L57</t>
  </si>
  <si>
    <t>b57</t>
  </si>
  <si>
    <t>S57</t>
  </si>
  <si>
    <t>L58</t>
  </si>
  <si>
    <t>b58</t>
  </si>
  <si>
    <t>S58</t>
  </si>
  <si>
    <t>L59</t>
  </si>
  <si>
    <t>b59</t>
  </si>
  <si>
    <t>S59</t>
  </si>
  <si>
    <t>L60</t>
  </si>
  <si>
    <t>b60</t>
  </si>
  <si>
    <t>S60</t>
  </si>
  <si>
    <t>L61</t>
  </si>
  <si>
    <t>b61</t>
  </si>
  <si>
    <t>S61</t>
  </si>
  <si>
    <t>L62</t>
  </si>
  <si>
    <t>b62</t>
  </si>
  <si>
    <t>S62</t>
  </si>
  <si>
    <t>L63</t>
  </si>
  <si>
    <t>b63</t>
  </si>
  <si>
    <t>S63</t>
  </si>
  <si>
    <t>L64</t>
  </si>
  <si>
    <t>b64</t>
  </si>
  <si>
    <t>S64</t>
  </si>
  <si>
    <t>L65</t>
  </si>
  <si>
    <t>b65</t>
  </si>
  <si>
    <t>S65</t>
  </si>
  <si>
    <t>L66</t>
  </si>
  <si>
    <t>b66</t>
  </si>
  <si>
    <t>S66</t>
  </si>
  <si>
    <t>L67</t>
  </si>
  <si>
    <t>b67</t>
  </si>
  <si>
    <t>S67</t>
  </si>
  <si>
    <t>L68</t>
  </si>
  <si>
    <t>b68</t>
  </si>
  <si>
    <t>S68</t>
  </si>
  <si>
    <t>L69</t>
  </si>
  <si>
    <t>b69</t>
  </si>
  <si>
    <t>S69</t>
  </si>
  <si>
    <t>L70</t>
  </si>
  <si>
    <t>b70</t>
  </si>
  <si>
    <t>S70</t>
  </si>
  <si>
    <t>L71</t>
  </si>
  <si>
    <t>b71</t>
  </si>
  <si>
    <t>S71</t>
  </si>
  <si>
    <t>L72</t>
  </si>
  <si>
    <t>b72</t>
  </si>
  <si>
    <t>S72</t>
  </si>
  <si>
    <t>L73</t>
  </si>
  <si>
    <t>b73</t>
  </si>
  <si>
    <t>S73</t>
  </si>
  <si>
    <t>L74</t>
  </si>
  <si>
    <t>b74</t>
  </si>
  <si>
    <t>S74</t>
  </si>
  <si>
    <t>L75</t>
  </si>
  <si>
    <t>b75</t>
  </si>
  <si>
    <t>S75</t>
  </si>
  <si>
    <t>L76</t>
  </si>
  <si>
    <t>b76</t>
  </si>
  <si>
    <t>S76</t>
  </si>
  <si>
    <t>L77</t>
  </si>
  <si>
    <t>b77</t>
  </si>
  <si>
    <t>S77</t>
  </si>
  <si>
    <t>L78</t>
  </si>
  <si>
    <t>b78</t>
  </si>
  <si>
    <t>S78</t>
  </si>
  <si>
    <t>L79</t>
  </si>
  <si>
    <t>b79</t>
  </si>
  <si>
    <t>S79</t>
  </si>
  <si>
    <t>L80</t>
  </si>
  <si>
    <t>b80</t>
  </si>
  <si>
    <t>S80</t>
  </si>
  <si>
    <t>L81</t>
  </si>
  <si>
    <t>b81</t>
  </si>
  <si>
    <t>S81</t>
  </si>
  <si>
    <t>L82</t>
  </si>
  <si>
    <t>b82</t>
  </si>
  <si>
    <t>S82</t>
  </si>
  <si>
    <t>L83</t>
  </si>
  <si>
    <t>b83</t>
  </si>
  <si>
    <t>S83</t>
  </si>
  <si>
    <t>L84</t>
  </si>
  <si>
    <t>b84</t>
  </si>
  <si>
    <t>S84</t>
  </si>
  <si>
    <t>L85</t>
  </si>
  <si>
    <t>b85</t>
  </si>
  <si>
    <t>S85</t>
  </si>
  <si>
    <t>L86</t>
  </si>
  <si>
    <t>b86</t>
  </si>
  <si>
    <t>S86</t>
  </si>
  <si>
    <t>L87</t>
  </si>
  <si>
    <t>b87</t>
  </si>
  <si>
    <t>S87</t>
  </si>
  <si>
    <t>L88</t>
  </si>
  <si>
    <t>b88</t>
  </si>
  <si>
    <t>S88</t>
  </si>
  <si>
    <t>L89</t>
  </si>
  <si>
    <t>b89</t>
  </si>
  <si>
    <t>S89</t>
  </si>
  <si>
    <t>L90</t>
  </si>
  <si>
    <t>b90</t>
  </si>
  <si>
    <t>S90</t>
  </si>
  <si>
    <t>L91</t>
  </si>
  <si>
    <t>b91</t>
  </si>
  <si>
    <t>S91</t>
  </si>
  <si>
    <t>L92</t>
  </si>
  <si>
    <t>b92</t>
  </si>
  <si>
    <t>S92</t>
  </si>
  <si>
    <t>L93</t>
  </si>
  <si>
    <t>b93</t>
  </si>
  <si>
    <t>S93</t>
  </si>
  <si>
    <t>L94</t>
  </si>
  <si>
    <t>b94</t>
  </si>
  <si>
    <t>S94</t>
  </si>
  <si>
    <t>L95</t>
  </si>
  <si>
    <t>b95</t>
  </si>
  <si>
    <t>S95</t>
  </si>
  <si>
    <t>L96</t>
  </si>
  <si>
    <t>b96</t>
  </si>
  <si>
    <t>S96</t>
  </si>
  <si>
    <t>L97</t>
  </si>
  <si>
    <t>b97</t>
  </si>
  <si>
    <t>S97</t>
  </si>
  <si>
    <t>L98</t>
  </si>
  <si>
    <t>b98</t>
  </si>
  <si>
    <t>S98</t>
  </si>
  <si>
    <t>L99</t>
  </si>
  <si>
    <t>b99</t>
  </si>
  <si>
    <t>S99</t>
  </si>
  <si>
    <t>L100</t>
  </si>
  <si>
    <t>b100</t>
  </si>
  <si>
    <t>S100</t>
  </si>
  <si>
    <t>L101</t>
  </si>
  <si>
    <t>b101</t>
  </si>
  <si>
    <t>S101</t>
  </si>
  <si>
    <t>L102</t>
  </si>
  <si>
    <t>b102</t>
  </si>
  <si>
    <t>S102</t>
  </si>
  <si>
    <t>L103</t>
  </si>
  <si>
    <t>b103</t>
  </si>
  <si>
    <t>S103</t>
  </si>
  <si>
    <t>L104</t>
  </si>
  <si>
    <t>b104</t>
  </si>
  <si>
    <t>S104</t>
  </si>
  <si>
    <t>L105</t>
  </si>
  <si>
    <t>b105</t>
  </si>
  <si>
    <t>S105</t>
  </si>
  <si>
    <t>L106</t>
  </si>
  <si>
    <t>b106</t>
  </si>
  <si>
    <t>S106</t>
  </si>
  <si>
    <t>L107</t>
  </si>
  <si>
    <t>b107</t>
  </si>
  <si>
    <t>S107</t>
  </si>
  <si>
    <t>L108</t>
  </si>
  <si>
    <t>b108</t>
  </si>
  <si>
    <t>S108</t>
  </si>
  <si>
    <t>L109</t>
  </si>
  <si>
    <t>b109</t>
  </si>
  <si>
    <t>S109</t>
  </si>
  <si>
    <t>L110</t>
  </si>
  <si>
    <t>b110</t>
  </si>
  <si>
    <t>S110</t>
  </si>
  <si>
    <t>L111</t>
  </si>
  <si>
    <t>b111</t>
  </si>
  <si>
    <t>S111</t>
  </si>
  <si>
    <t>L112</t>
  </si>
  <si>
    <t>b112</t>
  </si>
  <si>
    <t>S112</t>
  </si>
  <si>
    <t>L113</t>
  </si>
  <si>
    <t>b113</t>
  </si>
  <si>
    <t>S113</t>
  </si>
  <si>
    <t>L114</t>
  </si>
  <si>
    <t>b114</t>
  </si>
  <si>
    <t>S114</t>
  </si>
  <si>
    <t>L115</t>
  </si>
  <si>
    <t>b115</t>
  </si>
  <si>
    <t>S115</t>
  </si>
  <si>
    <t>L116</t>
  </si>
  <si>
    <t>b116</t>
  </si>
  <si>
    <t>S116</t>
  </si>
  <si>
    <t>L117</t>
  </si>
  <si>
    <t>b117</t>
  </si>
  <si>
    <t>S117</t>
  </si>
  <si>
    <t>L118</t>
  </si>
  <si>
    <t>b118</t>
  </si>
  <si>
    <t>S118</t>
  </si>
  <si>
    <t>L119</t>
  </si>
  <si>
    <t>b119</t>
  </si>
  <si>
    <t>S119</t>
  </si>
  <si>
    <t>L120</t>
  </si>
  <si>
    <t>b120</t>
  </si>
  <si>
    <t>S120</t>
  </si>
  <si>
    <t>L121</t>
  </si>
  <si>
    <t>b121</t>
  </si>
  <si>
    <t>S121</t>
  </si>
  <si>
    <t>L122</t>
  </si>
  <si>
    <t>b122</t>
  </si>
  <si>
    <t>S122</t>
  </si>
  <si>
    <t>L123</t>
  </si>
  <si>
    <t>b123</t>
  </si>
  <si>
    <t>S123</t>
  </si>
  <si>
    <t>L124</t>
  </si>
  <si>
    <t>b124</t>
  </si>
  <si>
    <t>S124</t>
  </si>
  <si>
    <t>L125</t>
  </si>
  <si>
    <t>b125</t>
  </si>
  <si>
    <t>S125</t>
  </si>
  <si>
    <t>L126</t>
  </si>
  <si>
    <t>b126</t>
  </si>
  <si>
    <t>S126</t>
  </si>
  <si>
    <t>L127</t>
  </si>
  <si>
    <t>b127</t>
  </si>
  <si>
    <t>S127</t>
  </si>
  <si>
    <t>L128</t>
  </si>
  <si>
    <t>b128</t>
  </si>
  <si>
    <t>S128</t>
  </si>
  <si>
    <t>L129</t>
  </si>
  <si>
    <t>b129</t>
  </si>
  <si>
    <t>S129</t>
  </si>
  <si>
    <t>L130</t>
  </si>
  <si>
    <t>b130</t>
  </si>
  <si>
    <t>S130</t>
  </si>
  <si>
    <t>L131</t>
  </si>
  <si>
    <t>b131</t>
  </si>
  <si>
    <t>S131</t>
  </si>
  <si>
    <t>L132</t>
  </si>
  <si>
    <t>b132</t>
  </si>
  <si>
    <t>S132</t>
  </si>
  <si>
    <t>L133</t>
  </si>
  <si>
    <t>b133</t>
  </si>
  <si>
    <t>S133</t>
  </si>
  <si>
    <t>L134</t>
  </si>
  <si>
    <t>b134</t>
  </si>
  <si>
    <t>S134</t>
  </si>
  <si>
    <t>L135</t>
  </si>
  <si>
    <t>b135</t>
  </si>
  <si>
    <t>S135</t>
  </si>
  <si>
    <t>L136</t>
  </si>
  <si>
    <t>b136</t>
  </si>
  <si>
    <t>S136</t>
  </si>
  <si>
    <t>L137</t>
  </si>
  <si>
    <t>b137</t>
  </si>
  <si>
    <t>S137</t>
  </si>
  <si>
    <t>L138</t>
  </si>
  <si>
    <t>b138</t>
  </si>
  <si>
    <t>S138</t>
  </si>
  <si>
    <t>L139</t>
  </si>
  <si>
    <t>b139</t>
  </si>
  <si>
    <t>S139</t>
  </si>
  <si>
    <t>L140</t>
  </si>
  <si>
    <t>b140</t>
  </si>
  <si>
    <t>S140</t>
  </si>
  <si>
    <t>L141</t>
  </si>
  <si>
    <t>b141</t>
  </si>
  <si>
    <t>S141</t>
  </si>
  <si>
    <t>L142</t>
  </si>
  <si>
    <t>b142</t>
  </si>
  <si>
    <t>S142</t>
  </si>
  <si>
    <t>L143</t>
  </si>
  <si>
    <t>b143</t>
  </si>
  <si>
    <t>S143</t>
  </si>
  <si>
    <t>L144</t>
  </si>
  <si>
    <t>b144</t>
  </si>
  <si>
    <t>S144</t>
  </si>
  <si>
    <t>L145</t>
  </si>
  <si>
    <t>b145</t>
  </si>
  <si>
    <t>S145</t>
  </si>
  <si>
    <t>L146</t>
  </si>
  <si>
    <t>b146</t>
  </si>
  <si>
    <t>S146</t>
  </si>
  <si>
    <t>L147</t>
  </si>
  <si>
    <t>b147</t>
  </si>
  <si>
    <t>S147</t>
  </si>
  <si>
    <t>L148</t>
  </si>
  <si>
    <t>b148</t>
  </si>
  <si>
    <t>S148</t>
  </si>
  <si>
    <t>L149</t>
  </si>
  <si>
    <t>b149</t>
  </si>
  <si>
    <t>S149</t>
  </si>
  <si>
    <t>L150</t>
  </si>
  <si>
    <t>b150</t>
  </si>
  <si>
    <t>S150</t>
  </si>
  <si>
    <t>L151</t>
  </si>
  <si>
    <t>b151</t>
  </si>
  <si>
    <t>S151</t>
  </si>
  <si>
    <t>L152</t>
  </si>
  <si>
    <t>b152</t>
  </si>
  <si>
    <t>S152</t>
  </si>
  <si>
    <t>L153</t>
  </si>
  <si>
    <t>b153</t>
  </si>
  <si>
    <t>S153</t>
  </si>
  <si>
    <t>L154</t>
  </si>
  <si>
    <t>b154</t>
  </si>
  <si>
    <t>S154</t>
  </si>
  <si>
    <t>L155</t>
  </si>
  <si>
    <t>b155</t>
  </si>
  <si>
    <t>S155</t>
  </si>
  <si>
    <t>L156</t>
  </si>
  <si>
    <t>b156</t>
  </si>
  <si>
    <t>S156</t>
  </si>
  <si>
    <t>L157</t>
  </si>
  <si>
    <t>b157</t>
  </si>
  <si>
    <t>S157</t>
  </si>
  <si>
    <t>L158</t>
  </si>
  <si>
    <t>b158</t>
  </si>
  <si>
    <t>S158</t>
  </si>
  <si>
    <t>L159</t>
  </si>
  <si>
    <t>b159</t>
  </si>
  <si>
    <t>S159</t>
  </si>
  <si>
    <t>L160</t>
  </si>
  <si>
    <t>b160</t>
  </si>
  <si>
    <t>S160</t>
  </si>
  <si>
    <t>L161</t>
  </si>
  <si>
    <t>b161</t>
  </si>
  <si>
    <t>S161</t>
  </si>
  <si>
    <t>L162</t>
  </si>
  <si>
    <t>b162</t>
  </si>
  <si>
    <t>S162</t>
  </si>
  <si>
    <t>L163</t>
  </si>
  <si>
    <t>b163</t>
  </si>
  <si>
    <t>S163</t>
  </si>
  <si>
    <t>L164</t>
  </si>
  <si>
    <t>b164</t>
  </si>
  <si>
    <t>S164</t>
  </si>
  <si>
    <t>L165</t>
  </si>
  <si>
    <t>b165</t>
  </si>
  <si>
    <t>S165</t>
  </si>
  <si>
    <t>L166</t>
  </si>
  <si>
    <t>b166</t>
  </si>
  <si>
    <t>S166</t>
  </si>
  <si>
    <t>L167</t>
  </si>
  <si>
    <t>b167</t>
  </si>
  <si>
    <t>S167</t>
  </si>
  <si>
    <t>L168</t>
  </si>
  <si>
    <t>b168</t>
  </si>
  <si>
    <t>S168</t>
  </si>
  <si>
    <t>L169</t>
  </si>
  <si>
    <t>b169</t>
  </si>
  <si>
    <t>S169</t>
  </si>
  <si>
    <t>L170</t>
  </si>
  <si>
    <t>b170</t>
  </si>
  <si>
    <t>S170</t>
  </si>
  <si>
    <t>L171</t>
  </si>
  <si>
    <t>b171</t>
  </si>
  <si>
    <t>S171</t>
  </si>
  <si>
    <t>L172</t>
  </si>
  <si>
    <t>b172</t>
  </si>
  <si>
    <t>S172</t>
  </si>
  <si>
    <t>L173</t>
  </si>
  <si>
    <t>b173</t>
  </si>
  <si>
    <t>S173</t>
  </si>
  <si>
    <t>L174</t>
  </si>
  <si>
    <t>b174</t>
  </si>
  <si>
    <t>S174</t>
  </si>
  <si>
    <t>L175</t>
  </si>
  <si>
    <t>b175</t>
  </si>
  <si>
    <t>S175</t>
  </si>
  <si>
    <t>L176</t>
  </si>
  <si>
    <t>b176</t>
  </si>
  <si>
    <t>S176</t>
  </si>
  <si>
    <t>L177</t>
  </si>
  <si>
    <t>b177</t>
  </si>
  <si>
    <t>S177</t>
  </si>
  <si>
    <t>L178</t>
  </si>
  <si>
    <t>b178</t>
  </si>
  <si>
    <t>S178</t>
  </si>
  <si>
    <t>L179</t>
  </si>
  <si>
    <t>b179</t>
  </si>
  <si>
    <t>S179</t>
  </si>
  <si>
    <t>L180</t>
  </si>
  <si>
    <t>b180</t>
  </si>
  <si>
    <t>S180</t>
  </si>
  <si>
    <t>L181</t>
  </si>
  <si>
    <t>b181</t>
  </si>
  <si>
    <t>S181</t>
  </si>
  <si>
    <t>L182</t>
  </si>
  <si>
    <t>b182</t>
  </si>
  <si>
    <t>S182</t>
  </si>
  <si>
    <t>L183</t>
  </si>
  <si>
    <t>b183</t>
  </si>
  <si>
    <t>S183</t>
  </si>
  <si>
    <t>L184</t>
  </si>
  <si>
    <t>b184</t>
  </si>
  <si>
    <t>S184</t>
  </si>
  <si>
    <t>L185</t>
  </si>
  <si>
    <t>b185</t>
  </si>
  <si>
    <t>S185</t>
  </si>
  <si>
    <t>L186</t>
  </si>
  <si>
    <t>b186</t>
  </si>
  <si>
    <t>S186</t>
  </si>
  <si>
    <t>L187</t>
  </si>
  <si>
    <t>b187</t>
  </si>
  <si>
    <t>S187</t>
  </si>
  <si>
    <t>L188</t>
  </si>
  <si>
    <t>b188</t>
  </si>
  <si>
    <t>S188</t>
  </si>
  <si>
    <t>L189</t>
  </si>
  <si>
    <t>b189</t>
  </si>
  <si>
    <t>S189</t>
  </si>
  <si>
    <t>L190</t>
  </si>
  <si>
    <t>b190</t>
  </si>
  <si>
    <t>S190</t>
  </si>
  <si>
    <t>L191</t>
  </si>
  <si>
    <t>b191</t>
  </si>
  <si>
    <t>S191</t>
  </si>
  <si>
    <t>L192</t>
  </si>
  <si>
    <t>b192</t>
  </si>
  <si>
    <t>S192</t>
  </si>
  <si>
    <t>L193</t>
  </si>
  <si>
    <t>b193</t>
  </si>
  <si>
    <t>S193</t>
  </si>
  <si>
    <t>L194</t>
  </si>
  <si>
    <t>b194</t>
  </si>
  <si>
    <t>S194</t>
  </si>
  <si>
    <t>L195</t>
  </si>
  <si>
    <t>b195</t>
  </si>
  <si>
    <t>S195</t>
  </si>
  <si>
    <t>L196</t>
  </si>
  <si>
    <t>b196</t>
  </si>
  <si>
    <t>S196</t>
  </si>
  <si>
    <t>L197</t>
  </si>
  <si>
    <t>b197</t>
  </si>
  <si>
    <t>S197</t>
  </si>
  <si>
    <t>L198</t>
  </si>
  <si>
    <t>b198</t>
  </si>
  <si>
    <t>S198</t>
  </si>
  <si>
    <t>L199</t>
  </si>
  <si>
    <t>b199</t>
  </si>
  <si>
    <t>S199</t>
  </si>
  <si>
    <t>L200</t>
  </si>
  <si>
    <t>b200</t>
  </si>
  <si>
    <t>S200</t>
  </si>
  <si>
    <t>L201</t>
  </si>
  <si>
    <t>b201</t>
  </si>
  <si>
    <t>S201</t>
  </si>
  <si>
    <t>L202</t>
  </si>
  <si>
    <t>b202</t>
  </si>
  <si>
    <t>S202</t>
  </si>
  <si>
    <t>L203</t>
  </si>
  <si>
    <t>b203</t>
  </si>
  <si>
    <t>S203</t>
  </si>
  <si>
    <t>L204</t>
  </si>
  <si>
    <t>b204</t>
  </si>
  <si>
    <t>S204</t>
  </si>
  <si>
    <t>Australian Antidiabetic Drug Sales (Monthly Data)</t>
  </si>
  <si>
    <t>Yt</t>
  </si>
  <si>
    <t>Additive</t>
  </si>
  <si>
    <t>F13</t>
  </si>
  <si>
    <t>F14</t>
  </si>
  <si>
    <t xml:space="preserve">gamma = </t>
  </si>
  <si>
    <t>alpha =</t>
  </si>
  <si>
    <t xml:space="preserve">beta = 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</si>
  <si>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</si>
  <si>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</si>
  <si>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</si>
  <si>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</si>
  <si>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</si>
  <si>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</si>
  <si>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</si>
  <si>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</si>
  <si>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</si>
  <si>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</si>
  <si>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</si>
  <si>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</si>
  <si>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</si>
  <si>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</si>
  <si>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</si>
  <si>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</si>
  <si>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</si>
  <si>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</si>
  <si>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</si>
  <si>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</si>
  <si>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</si>
  <si>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</si>
  <si>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</si>
  <si>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</si>
  <si>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</si>
  <si>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</si>
  <si>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</si>
  <si>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</si>
  <si>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</si>
  <si>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</si>
  <si>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</si>
  <si>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</si>
  <si>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</si>
  <si>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</si>
  <si>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</si>
  <si>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</si>
  <si>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</si>
  <si>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</si>
  <si>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</si>
  <si>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</si>
  <si>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</si>
  <si>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</si>
  <si>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</si>
  <si>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</si>
  <si>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</si>
  <si>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</si>
  <si>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</si>
  <si>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</si>
  <si>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</si>
  <si>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</si>
  <si>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</si>
  <si>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</si>
  <si>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</si>
  <si>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</si>
  <si>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</si>
  <si>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</si>
  <si>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</si>
  <si>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</si>
  <si>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</si>
  <si>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</si>
  <si>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</si>
  <si>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</si>
  <si>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</si>
  <si>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</si>
  <si>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</si>
  <si>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</si>
  <si>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</si>
  <si>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</si>
  <si>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</si>
  <si>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</si>
  <si>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</si>
  <si>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</si>
  <si>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</si>
  <si>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</si>
  <si>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</si>
  <si>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</si>
  <si>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</si>
  <si>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</si>
  <si>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</si>
  <si>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</si>
  <si>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</si>
  <si>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</si>
  <si>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</si>
  <si>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</si>
  <si>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</si>
  <si>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</si>
  <si>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</si>
  <si>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</si>
  <si>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</si>
  <si>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</si>
  <si>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</si>
  <si>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</si>
  <si>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</si>
  <si>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</si>
  <si>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</si>
  <si>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</si>
  <si>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</si>
  <si>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</si>
  <si>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</si>
  <si>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</si>
  <si>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</si>
  <si>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</si>
  <si>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</si>
  <si>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</si>
  <si>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</si>
  <si>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</si>
  <si>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</si>
  <si>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</si>
  <si>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</si>
  <si>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</si>
  <si>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</si>
  <si>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</si>
  <si>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</si>
  <si>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</si>
  <si>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</si>
  <si>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</si>
  <si>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</si>
  <si>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</si>
  <si>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</si>
  <si>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</si>
  <si>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</si>
  <si>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</si>
  <si>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</si>
  <si>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</si>
  <si>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</si>
  <si>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</si>
  <si>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</si>
  <si>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</si>
  <si>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</si>
  <si>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</si>
  <si>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</si>
  <si>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</si>
  <si>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</si>
  <si>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</si>
  <si>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</si>
  <si>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</si>
  <si>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</si>
  <si>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</si>
  <si>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</si>
  <si>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</si>
  <si>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</si>
  <si>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</si>
  <si>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</si>
  <si>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</si>
  <si>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</si>
  <si>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</si>
  <si>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</si>
  <si>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</si>
  <si>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</si>
  <si>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</si>
  <si>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</si>
  <si>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</si>
  <si>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</si>
  <si>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</si>
  <si>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</si>
  <si>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</si>
  <si>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</si>
  <si>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</si>
  <si>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</si>
  <si>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</si>
  <si>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</si>
  <si>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</si>
  <si>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</si>
  <si>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</si>
  <si>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</si>
  <si>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</si>
  <si>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</si>
  <si>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</si>
  <si>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</si>
  <si>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</si>
  <si>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</si>
  <si>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</si>
  <si>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</si>
  <si>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</si>
  <si>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</si>
  <si>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</si>
  <si>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</si>
  <si>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</si>
  <si>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</si>
  <si>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</si>
  <si>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</si>
  <si>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</si>
  <si>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</si>
  <si>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</si>
  <si>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</si>
  <si>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</si>
  <si>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</si>
  <si>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</si>
  <si>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</si>
  <si>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</si>
  <si>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alpha=</t>
  </si>
  <si>
    <t>beta=</t>
  </si>
  <si>
    <t xml:space="preserve"> </t>
  </si>
  <si>
    <t xml:space="preserve">gamma= </t>
  </si>
  <si>
    <t>xx</t>
  </si>
  <si>
    <t>F205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</si>
</sst>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5">
    <font>
      <sz val="10"/>
      <color rgb="FF000000"/>
      <name val="Arial"/>
      <scheme val="minor"/>
    </font>
    <font>
      <b/>
      <sz val="14"/>
      <color rgb="FF000000"/>
      <name val="Nunito"/>
    </font>
    <font>
      <b/>
      <sz val="12"/>
      <color rgb="FF000000"/>
      <name val="Nunito"/>
    </font>
    <font>
      <sz val="12"/>
      <color rgb="FF000000"/>
      <name val="Nunito"/>
    </font>
    <font>
      <b/>
      <sz val="8"/>
      <color rgb="FF000000"/>
      <name val="Nunito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4"/>
      <color rgb="FF000000"/>
      <name val="Times New Roman"/>
      <family val="1"/>
    </font>
    <font>
      <sz val="12"/>
      <color theme="4" tint="-0.499984740745262"/>
      <name val="Times New Roman"/>
      <family val="1"/>
    </font>
    <font>
      <b/>
      <sz val="14"/>
      <color rgb="FF000000"/>
      <name val="Times New Roman Bold"/>
    </font>
    <font>
      <sz val="10"/>
      <color rgb="FF000000"/>
      <name val="Times New Roman Bold"/>
    </font>
    <font>
      <sz val="12"/>
      <color rgb="FF7030A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5" borderId="0" xfId="0" applyFont="1" applyFill="1"/>
    <xf numFmtId="0" fontId="10" fillId="0" borderId="0" xfId="0" applyFont="1" applyAlignment="1">
      <alignment horizontal="center" vertical="center"/>
    </xf>
    <xf numFmtId="165" fontId="3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M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Additive!$C$17:$C$208</c:f>
              <c:numCache>
                <c:formatCode>General</c:formatCode>
                <c:ptCount val="192"/>
                <c:pt idx="0">
                  <c:v>1.3185</c:v>
                </c:pt>
                <c:pt idx="1">
                  <c:v>1.2694000000000001</c:v>
                </c:pt>
                <c:pt idx="2">
                  <c:v>1.329</c:v>
                </c:pt>
                <c:pt idx="3">
                  <c:v>1.3672</c:v>
                </c:pt>
                <c:pt idx="4">
                  <c:v>1.4784999999999999</c:v>
                </c:pt>
                <c:pt idx="5">
                  <c:v>1.7597</c:v>
                </c:pt>
                <c:pt idx="6">
                  <c:v>1.8232999999999999</c:v>
                </c:pt>
                <c:pt idx="7">
                  <c:v>1.2385999999999999</c:v>
                </c:pt>
                <c:pt idx="8">
                  <c:v>1.3277000000000001</c:v>
                </c:pt>
                <c:pt idx="9">
                  <c:v>1.3176000000000001</c:v>
                </c:pt>
                <c:pt idx="10">
                  <c:v>1.3624000000000001</c:v>
                </c:pt>
                <c:pt idx="11">
                  <c:v>1.3986000000000001</c:v>
                </c:pt>
                <c:pt idx="12">
                  <c:v>1.4621999999999999</c:v>
                </c:pt>
                <c:pt idx="13">
                  <c:v>1.5178</c:v>
                </c:pt>
                <c:pt idx="14">
                  <c:v>1.5279</c:v>
                </c:pt>
                <c:pt idx="15">
                  <c:v>1.5407</c:v>
                </c:pt>
                <c:pt idx="16">
                  <c:v>1.6279999999999999</c:v>
                </c:pt>
                <c:pt idx="17">
                  <c:v>1.9713000000000001</c:v>
                </c:pt>
                <c:pt idx="18">
                  <c:v>1.9068000000000001</c:v>
                </c:pt>
                <c:pt idx="19">
                  <c:v>1.3458000000000001</c:v>
                </c:pt>
                <c:pt idx="20">
                  <c:v>1.4802999999999999</c:v>
                </c:pt>
                <c:pt idx="21">
                  <c:v>1.405</c:v>
                </c:pt>
                <c:pt idx="22">
                  <c:v>1.5130999999999999</c:v>
                </c:pt>
                <c:pt idx="23">
                  <c:v>1.5359</c:v>
                </c:pt>
                <c:pt idx="24">
                  <c:v>1.5587</c:v>
                </c:pt>
                <c:pt idx="25">
                  <c:v>1.6772</c:v>
                </c:pt>
                <c:pt idx="26">
                  <c:v>1.6495</c:v>
                </c:pt>
                <c:pt idx="27">
                  <c:v>1.6679999999999999</c:v>
                </c:pt>
                <c:pt idx="28">
                  <c:v>1.7533000000000001</c:v>
                </c:pt>
                <c:pt idx="29">
                  <c:v>1.8252999999999999</c:v>
                </c:pt>
                <c:pt idx="30">
                  <c:v>1.9095</c:v>
                </c:pt>
                <c:pt idx="31">
                  <c:v>1.4389000000000001</c:v>
                </c:pt>
                <c:pt idx="32">
                  <c:v>1.5992999999999999</c:v>
                </c:pt>
                <c:pt idx="33">
                  <c:v>1.5733999999999999</c:v>
                </c:pt>
                <c:pt idx="34">
                  <c:v>1.6476</c:v>
                </c:pt>
                <c:pt idx="35">
                  <c:v>1.643</c:v>
                </c:pt>
                <c:pt idx="36">
                  <c:v>1.6595</c:v>
                </c:pt>
                <c:pt idx="37">
                  <c:v>1.7673000000000001</c:v>
                </c:pt>
                <c:pt idx="38">
                  <c:v>1.7031000000000001</c:v>
                </c:pt>
                <c:pt idx="39">
                  <c:v>1.8108</c:v>
                </c:pt>
                <c:pt idx="40">
                  <c:v>1.8064</c:v>
                </c:pt>
                <c:pt idx="41">
                  <c:v>2.0036999999999998</c:v>
                </c:pt>
                <c:pt idx="42">
                  <c:v>2.1198000000000001</c:v>
                </c:pt>
                <c:pt idx="43">
                  <c:v>1.6233</c:v>
                </c:pt>
                <c:pt idx="44">
                  <c:v>1.6606000000000001</c:v>
                </c:pt>
                <c:pt idx="45">
                  <c:v>1.7222999999999999</c:v>
                </c:pt>
                <c:pt idx="46">
                  <c:v>1.81</c:v>
                </c:pt>
                <c:pt idx="47">
                  <c:v>1.7385999999999999</c:v>
                </c:pt>
                <c:pt idx="48">
                  <c:v>1.8697999999999999</c:v>
                </c:pt>
                <c:pt idx="49">
                  <c:v>1.8406</c:v>
                </c:pt>
                <c:pt idx="50">
                  <c:v>1.8668</c:v>
                </c:pt>
                <c:pt idx="51">
                  <c:v>1.9211</c:v>
                </c:pt>
                <c:pt idx="52">
                  <c:v>1.8945000000000001</c:v>
                </c:pt>
                <c:pt idx="53">
                  <c:v>2.1526000000000001</c:v>
                </c:pt>
                <c:pt idx="54">
                  <c:v>2.1429</c:v>
                </c:pt>
                <c:pt idx="55">
                  <c:v>1.6635</c:v>
                </c:pt>
                <c:pt idx="56">
                  <c:v>1.7430000000000001</c:v>
                </c:pt>
                <c:pt idx="57">
                  <c:v>1.8269</c:v>
                </c:pt>
                <c:pt idx="58">
                  <c:v>1.8582000000000001</c:v>
                </c:pt>
                <c:pt idx="59">
                  <c:v>1.8973</c:v>
                </c:pt>
                <c:pt idx="60">
                  <c:v>1.9531000000000001</c:v>
                </c:pt>
                <c:pt idx="61">
                  <c:v>1.9028</c:v>
                </c:pt>
                <c:pt idx="62">
                  <c:v>1.9811000000000001</c:v>
                </c:pt>
                <c:pt idx="63">
                  <c:v>2.0567000000000002</c:v>
                </c:pt>
                <c:pt idx="64">
                  <c:v>2.0011999999999999</c:v>
                </c:pt>
                <c:pt idx="65">
                  <c:v>2.3121999999999998</c:v>
                </c:pt>
                <c:pt idx="66">
                  <c:v>2.1745999999999999</c:v>
                </c:pt>
                <c:pt idx="67">
                  <c:v>1.778</c:v>
                </c:pt>
                <c:pt idx="68">
                  <c:v>1.8771</c:v>
                </c:pt>
                <c:pt idx="69">
                  <c:v>1.8985000000000001</c:v>
                </c:pt>
                <c:pt idx="70">
                  <c:v>1.9550000000000001</c:v>
                </c:pt>
                <c:pt idx="71">
                  <c:v>1.9992000000000001</c:v>
                </c:pt>
                <c:pt idx="72">
                  <c:v>2.0558999999999998</c:v>
                </c:pt>
                <c:pt idx="73">
                  <c:v>2.0057999999999998</c:v>
                </c:pt>
                <c:pt idx="74">
                  <c:v>2.1133000000000002</c:v>
                </c:pt>
                <c:pt idx="75">
                  <c:v>2.1114999999999999</c:v>
                </c:pt>
                <c:pt idx="76">
                  <c:v>2.1513</c:v>
                </c:pt>
                <c:pt idx="77">
                  <c:v>2.3570000000000002</c:v>
                </c:pt>
                <c:pt idx="78">
                  <c:v>2.3410000000000002</c:v>
                </c:pt>
                <c:pt idx="79">
                  <c:v>1.8596999999999999</c:v>
                </c:pt>
                <c:pt idx="80">
                  <c:v>2.0872000000000002</c:v>
                </c:pt>
                <c:pt idx="81">
                  <c:v>1.9876</c:v>
                </c:pt>
                <c:pt idx="82">
                  <c:v>2.0714999999999999</c:v>
                </c:pt>
                <c:pt idx="83">
                  <c:v>2.0998999999999999</c:v>
                </c:pt>
                <c:pt idx="84">
                  <c:v>2.1652999999999998</c:v>
                </c:pt>
                <c:pt idx="85">
                  <c:v>2.2050999999999998</c:v>
                </c:pt>
                <c:pt idx="86">
                  <c:v>2.2166999999999999</c:v>
                </c:pt>
                <c:pt idx="87">
                  <c:v>2.2248000000000001</c:v>
                </c:pt>
                <c:pt idx="88">
                  <c:v>2.2959000000000001</c:v>
                </c:pt>
                <c:pt idx="89">
                  <c:v>2.4451999999999998</c:v>
                </c:pt>
                <c:pt idx="90">
                  <c:v>2.5266000000000002</c:v>
                </c:pt>
                <c:pt idx="91">
                  <c:v>2.0091999999999999</c:v>
                </c:pt>
                <c:pt idx="92">
                  <c:v>2.1507000000000001</c:v>
                </c:pt>
                <c:pt idx="93">
                  <c:v>2.137</c:v>
                </c:pt>
                <c:pt idx="94">
                  <c:v>2.2393000000000001</c:v>
                </c:pt>
                <c:pt idx="95">
                  <c:v>2.2576000000000001</c:v>
                </c:pt>
                <c:pt idx="96">
                  <c:v>2.3826999999999998</c:v>
                </c:pt>
                <c:pt idx="97">
                  <c:v>2.3650000000000002</c:v>
                </c:pt>
                <c:pt idx="98">
                  <c:v>2.2934000000000001</c:v>
                </c:pt>
                <c:pt idx="99">
                  <c:v>2.4603999999999999</c:v>
                </c:pt>
                <c:pt idx="100">
                  <c:v>2.4283000000000001</c:v>
                </c:pt>
                <c:pt idx="101">
                  <c:v>2.4914999999999998</c:v>
                </c:pt>
                <c:pt idx="102">
                  <c:v>2.6739999999999999</c:v>
                </c:pt>
                <c:pt idx="103">
                  <c:v>2.0855999999999999</c:v>
                </c:pt>
                <c:pt idx="104">
                  <c:v>2.3334000000000001</c:v>
                </c:pt>
                <c:pt idx="105">
                  <c:v>2.2776000000000001</c:v>
                </c:pt>
                <c:pt idx="106">
                  <c:v>2.3841999999999999</c:v>
                </c:pt>
                <c:pt idx="107">
                  <c:v>2.2987000000000002</c:v>
                </c:pt>
                <c:pt idx="108">
                  <c:v>2.4373999999999998</c:v>
                </c:pt>
                <c:pt idx="109">
                  <c:v>2.4561000000000002</c:v>
                </c:pt>
                <c:pt idx="110">
                  <c:v>2.3653</c:v>
                </c:pt>
                <c:pt idx="111">
                  <c:v>2.5377999999999998</c:v>
                </c:pt>
                <c:pt idx="112">
                  <c:v>2.6154999999999999</c:v>
                </c:pt>
                <c:pt idx="113">
                  <c:v>2.5623</c:v>
                </c:pt>
                <c:pt idx="114">
                  <c:v>2.7911999999999999</c:v>
                </c:pt>
                <c:pt idx="115">
                  <c:v>2.2031000000000001</c:v>
                </c:pt>
                <c:pt idx="116">
                  <c:v>2.3028</c:v>
                </c:pt>
                <c:pt idx="117">
                  <c:v>2.3784999999999998</c:v>
                </c:pt>
                <c:pt idx="118">
                  <c:v>2.4937999999999998</c:v>
                </c:pt>
                <c:pt idx="119">
                  <c:v>2.3936999999999999</c:v>
                </c:pt>
                <c:pt idx="120">
                  <c:v>2.5529000000000002</c:v>
                </c:pt>
                <c:pt idx="121">
                  <c:v>2.5011000000000001</c:v>
                </c:pt>
                <c:pt idx="122">
                  <c:v>2.5537000000000001</c:v>
                </c:pt>
                <c:pt idx="123">
                  <c:v>2.6057999999999999</c:v>
                </c:pt>
                <c:pt idx="124">
                  <c:v>2.5868000000000002</c:v>
                </c:pt>
                <c:pt idx="125">
                  <c:v>2.7170000000000001</c:v>
                </c:pt>
                <c:pt idx="126">
                  <c:v>2.8231000000000002</c:v>
                </c:pt>
                <c:pt idx="127">
                  <c:v>2.2824</c:v>
                </c:pt>
                <c:pt idx="128">
                  <c:v>2.3811</c:v>
                </c:pt>
                <c:pt idx="129">
                  <c:v>2.3660000000000001</c:v>
                </c:pt>
                <c:pt idx="130">
                  <c:v>2.5266999999999999</c:v>
                </c:pt>
                <c:pt idx="131">
                  <c:v>2.4983</c:v>
                </c:pt>
                <c:pt idx="132">
                  <c:v>2.5648</c:v>
                </c:pt>
                <c:pt idx="133">
                  <c:v>2.5270999999999999</c:v>
                </c:pt>
                <c:pt idx="134">
                  <c:v>2.5853999999999999</c:v>
                </c:pt>
                <c:pt idx="135">
                  <c:v>2.6901000000000002</c:v>
                </c:pt>
                <c:pt idx="136">
                  <c:v>2.6152000000000002</c:v>
                </c:pt>
                <c:pt idx="137">
                  <c:v>2.8035999999999999</c:v>
                </c:pt>
                <c:pt idx="138">
                  <c:v>2.8906000000000001</c:v>
                </c:pt>
                <c:pt idx="139">
                  <c:v>2.4796999999999998</c:v>
                </c:pt>
                <c:pt idx="140">
                  <c:v>2.5648</c:v>
                </c:pt>
                <c:pt idx="141">
                  <c:v>2.5558999999999998</c:v>
                </c:pt>
                <c:pt idx="142">
                  <c:v>2.6349999999999998</c:v>
                </c:pt>
                <c:pt idx="143">
                  <c:v>2.6383000000000001</c:v>
                </c:pt>
                <c:pt idx="144">
                  <c:v>2.7303999999999999</c:v>
                </c:pt>
                <c:pt idx="145">
                  <c:v>2.7324999999999999</c:v>
                </c:pt>
                <c:pt idx="146">
                  <c:v>2.7814000000000001</c:v>
                </c:pt>
                <c:pt idx="147">
                  <c:v>2.8146</c:v>
                </c:pt>
                <c:pt idx="148">
                  <c:v>2.87</c:v>
                </c:pt>
                <c:pt idx="149">
                  <c:v>2.9375</c:v>
                </c:pt>
                <c:pt idx="150">
                  <c:v>3.0339</c:v>
                </c:pt>
                <c:pt idx="151">
                  <c:v>2.4977</c:v>
                </c:pt>
                <c:pt idx="152">
                  <c:v>2.5954000000000002</c:v>
                </c:pt>
                <c:pt idx="153">
                  <c:v>2.6713</c:v>
                </c:pt>
                <c:pt idx="154">
                  <c:v>2.6943000000000001</c:v>
                </c:pt>
                <c:pt idx="155">
                  <c:v>2.754</c:v>
                </c:pt>
                <c:pt idx="156">
                  <c:v>2.7618999999999998</c:v>
                </c:pt>
                <c:pt idx="157">
                  <c:v>2.8653</c:v>
                </c:pt>
                <c:pt idx="158">
                  <c:v>2.8959999999999999</c:v>
                </c:pt>
                <c:pt idx="159">
                  <c:v>2.8620000000000001</c:v>
                </c:pt>
                <c:pt idx="160">
                  <c:v>2.9626000000000001</c:v>
                </c:pt>
                <c:pt idx="161">
                  <c:v>2.9973000000000001</c:v>
                </c:pt>
                <c:pt idx="162">
                  <c:v>3.1564000000000001</c:v>
                </c:pt>
                <c:pt idx="163">
                  <c:v>2.5287000000000002</c:v>
                </c:pt>
                <c:pt idx="164">
                  <c:v>2.7387000000000001</c:v>
                </c:pt>
                <c:pt idx="165">
                  <c:v>2.6556000000000002</c:v>
                </c:pt>
                <c:pt idx="166">
                  <c:v>2.8782000000000001</c:v>
                </c:pt>
                <c:pt idx="167">
                  <c:v>2.7906</c:v>
                </c:pt>
                <c:pt idx="168">
                  <c:v>2.8321000000000001</c:v>
                </c:pt>
                <c:pt idx="169">
                  <c:v>2.9238</c:v>
                </c:pt>
                <c:pt idx="170">
                  <c:v>2.8108</c:v>
                </c:pt>
                <c:pt idx="171">
                  <c:v>3.0648</c:v>
                </c:pt>
                <c:pt idx="172">
                  <c:v>3.1602000000000001</c:v>
                </c:pt>
                <c:pt idx="173">
                  <c:v>3.1499000000000001</c:v>
                </c:pt>
                <c:pt idx="174">
                  <c:v>3.3336000000000001</c:v>
                </c:pt>
                <c:pt idx="175">
                  <c:v>2.8191999999999999</c:v>
                </c:pt>
                <c:pt idx="176">
                  <c:v>2.9853000000000001</c:v>
                </c:pt>
                <c:pt idx="177">
                  <c:v>2.7989000000000002</c:v>
                </c:pt>
                <c:pt idx="178">
                  <c:v>3.0446</c:v>
                </c:pt>
                <c:pt idx="179">
                  <c:v>3.0291999999999999</c:v>
                </c:pt>
                <c:pt idx="180">
                  <c:v>3.0834999999999999</c:v>
                </c:pt>
                <c:pt idx="181">
                  <c:v>3.1751</c:v>
                </c:pt>
                <c:pt idx="182">
                  <c:v>3.1324999999999998</c:v>
                </c:pt>
                <c:pt idx="183">
                  <c:v>3.1469</c:v>
                </c:pt>
                <c:pt idx="184">
                  <c:v>3.2288000000000001</c:v>
                </c:pt>
                <c:pt idx="185">
                  <c:v>3.2505999999999999</c:v>
                </c:pt>
                <c:pt idx="186">
                  <c:v>3.39</c:v>
                </c:pt>
                <c:pt idx="187">
                  <c:v>3.0752000000000002</c:v>
                </c:pt>
                <c:pt idx="188">
                  <c:v>2.9049999999999998</c:v>
                </c:pt>
                <c:pt idx="189">
                  <c:v>3.1402000000000001</c:v>
                </c:pt>
                <c:pt idx="190">
                  <c:v>3.1316999999999999</c:v>
                </c:pt>
                <c:pt idx="191">
                  <c:v>2.9668999999999999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C8-C345-9254-6BC51A81D69F}"/>
            </c:ext>
          </c:extLst>
        </c:ser>
        <c:ser>
          <c:idx val="2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54C8-C345-9254-6BC51A81D69F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Additive!$K$17:$K$256</c:f>
              <c:numCache>
                <c:formatCode>0.0000</c:formatCode>
                <c:ptCount val="240"/>
                <c:pt idx="0">
                  <c:v>1.4202166666666667</c:v>
                </c:pt>
                <c:pt idx="1">
                  <c:v>1.2634426666666665</c:v>
                </c:pt>
                <c:pt idx="2">
                  <c:v>1.2607431866666663</c:v>
                </c:pt>
                <c:pt idx="3">
                  <c:v>1.368494777066666</c:v>
                </c:pt>
                <c:pt idx="4">
                  <c:v>1.3433894971413325</c:v>
                </c:pt>
                <c:pt idx="5">
                  <c:v>1.574500691708159</c:v>
                </c:pt>
                <c:pt idx="6">
                  <c:v>1.8244660700641357</c:v>
                </c:pt>
                <c:pt idx="7">
                  <c:v>1.267820275635108</c:v>
                </c:pt>
                <c:pt idx="8">
                  <c:v>1.3481735699204689</c:v>
                </c:pt>
                <c:pt idx="9">
                  <c:v>1.4365656333345376</c:v>
                </c:pt>
                <c:pt idx="10">
                  <c:v>1.3857295970575016</c:v>
                </c:pt>
                <c:pt idx="11">
                  <c:v>1.4225267108598929</c:v>
                </c:pt>
                <c:pt idx="12">
                  <c:v>1.6437195492334526</c:v>
                </c:pt>
                <c:pt idx="13">
                  <c:v>1.4835724838995898</c:v>
                </c:pt>
                <c:pt idx="14">
                  <c:v>1.5059355870639595</c:v>
                </c:pt>
                <c:pt idx="15">
                  <c:v>1.5816781395275055</c:v>
                </c:pt>
                <c:pt idx="16">
                  <c:v>1.5605949018687699</c:v>
                </c:pt>
                <c:pt idx="17">
                  <c:v>1.7578712582728446</c:v>
                </c:pt>
                <c:pt idx="18">
                  <c:v>1.9605727111754214</c:v>
                </c:pt>
                <c:pt idx="19">
                  <c:v>1.3546052080859836</c:v>
                </c:pt>
                <c:pt idx="20">
                  <c:v>1.4185782007250221</c:v>
                </c:pt>
                <c:pt idx="21">
                  <c:v>1.5024714656161038</c:v>
                </c:pt>
                <c:pt idx="22">
                  <c:v>1.4716208405005162</c:v>
                </c:pt>
                <c:pt idx="23">
                  <c:v>1.5338166882802931</c:v>
                </c:pt>
                <c:pt idx="24">
                  <c:v>1.742051299588117</c:v>
                </c:pt>
                <c:pt idx="25">
                  <c:v>1.6349317409858841</c:v>
                </c:pt>
                <c:pt idx="26">
                  <c:v>1.6691293988872153</c:v>
                </c:pt>
                <c:pt idx="27">
                  <c:v>1.7241933636786131</c:v>
                </c:pt>
                <c:pt idx="28">
                  <c:v>1.7218715323266309</c:v>
                </c:pt>
                <c:pt idx="29">
                  <c:v>1.9327331608504557</c:v>
                </c:pt>
                <c:pt idx="30">
                  <c:v>1.9231541424731873</c:v>
                </c:pt>
                <c:pt idx="31">
                  <c:v>1.2828554430526629</c:v>
                </c:pt>
                <c:pt idx="32">
                  <c:v>1.3847014568202431</c:v>
                </c:pt>
                <c:pt idx="33">
                  <c:v>1.4844495959537558</c:v>
                </c:pt>
                <c:pt idx="34">
                  <c:v>1.5727020973484263</c:v>
                </c:pt>
                <c:pt idx="35">
                  <c:v>1.6784462128736872</c:v>
                </c:pt>
                <c:pt idx="36">
                  <c:v>1.8729815444709297</c:v>
                </c:pt>
                <c:pt idx="37">
                  <c:v>1.8311698799743943</c:v>
                </c:pt>
                <c:pt idx="38">
                  <c:v>1.8312647554310697</c:v>
                </c:pt>
                <c:pt idx="39">
                  <c:v>1.8370371469553006</c:v>
                </c:pt>
                <c:pt idx="40">
                  <c:v>1.8572004925551744</c:v>
                </c:pt>
                <c:pt idx="41">
                  <c:v>1.9967938401289989</c:v>
                </c:pt>
                <c:pt idx="42">
                  <c:v>2.042026232196811</c:v>
                </c:pt>
                <c:pt idx="43">
                  <c:v>1.4813064801462419</c:v>
                </c:pt>
                <c:pt idx="44">
                  <c:v>1.6063296277583257</c:v>
                </c:pt>
                <c:pt idx="45">
                  <c:v>1.6196722647409496</c:v>
                </c:pt>
                <c:pt idx="46">
                  <c:v>1.6985019617960708</c:v>
                </c:pt>
                <c:pt idx="47">
                  <c:v>1.7890298158569535</c:v>
                </c:pt>
                <c:pt idx="48">
                  <c:v>1.9366384726777468</c:v>
                </c:pt>
                <c:pt idx="49">
                  <c:v>1.9883132879792262</c:v>
                </c:pt>
                <c:pt idx="50">
                  <c:v>1.9548755778629998</c:v>
                </c:pt>
                <c:pt idx="51">
                  <c:v>2.0047557082349403</c:v>
                </c:pt>
                <c:pt idx="52">
                  <c:v>2.0041409391827472</c:v>
                </c:pt>
                <c:pt idx="53">
                  <c:v>2.1283923257123716</c:v>
                </c:pt>
                <c:pt idx="54">
                  <c:v>2.1868718087454391</c:v>
                </c:pt>
                <c:pt idx="55">
                  <c:v>1.5744412454154717</c:v>
                </c:pt>
                <c:pt idx="56">
                  <c:v>1.628479987450985</c:v>
                </c:pt>
                <c:pt idx="57">
                  <c:v>1.6428545779112227</c:v>
                </c:pt>
                <c:pt idx="58">
                  <c:v>1.7358244140155257</c:v>
                </c:pt>
                <c:pt idx="59">
                  <c:v>1.787128692610181</c:v>
                </c:pt>
                <c:pt idx="60">
                  <c:v>1.9984428882370522</c:v>
                </c:pt>
                <c:pt idx="61">
                  <c:v>2.0630675542059738</c:v>
                </c:pt>
                <c:pt idx="62">
                  <c:v>2.0582074767196832</c:v>
                </c:pt>
                <c:pt idx="63">
                  <c:v>2.1346526400407431</c:v>
                </c:pt>
                <c:pt idx="64">
                  <c:v>2.1539689262127153</c:v>
                </c:pt>
                <c:pt idx="65">
                  <c:v>2.3077057826174983</c:v>
                </c:pt>
                <c:pt idx="66">
                  <c:v>2.3587410530195654</c:v>
                </c:pt>
                <c:pt idx="67">
                  <c:v>1.7177410861511617</c:v>
                </c:pt>
                <c:pt idx="68">
                  <c:v>1.7499234133042496</c:v>
                </c:pt>
                <c:pt idx="69">
                  <c:v>1.7659695270082572</c:v>
                </c:pt>
                <c:pt idx="70">
                  <c:v>1.8058476894169191</c:v>
                </c:pt>
                <c:pt idx="71">
                  <c:v>1.8422607183543047</c:v>
                </c:pt>
                <c:pt idx="72">
                  <c:v>2.0244372911807016</c:v>
                </c:pt>
                <c:pt idx="73">
                  <c:v>2.0908785345910248</c:v>
                </c:pt>
                <c:pt idx="74">
                  <c:v>2.1405010335354473</c:v>
                </c:pt>
                <c:pt idx="75">
                  <c:v>2.2560261119697</c:v>
                </c:pt>
                <c:pt idx="76">
                  <c:v>2.2527008892035112</c:v>
                </c:pt>
                <c:pt idx="77">
                  <c:v>2.474840821966676</c:v>
                </c:pt>
                <c:pt idx="78">
                  <c:v>2.4509682559373016</c:v>
                </c:pt>
                <c:pt idx="79">
                  <c:v>1.8939709544957912</c:v>
                </c:pt>
                <c:pt idx="80">
                  <c:v>1.9070333123413723</c:v>
                </c:pt>
                <c:pt idx="81">
                  <c:v>1.9454409083932593</c:v>
                </c:pt>
                <c:pt idx="82">
                  <c:v>1.9506588500552056</c:v>
                </c:pt>
                <c:pt idx="83">
                  <c:v>1.9641667422492541</c:v>
                </c:pt>
                <c:pt idx="84">
                  <c:v>2.0950999262764221</c:v>
                </c:pt>
                <c:pt idx="85">
                  <c:v>2.1370405890932695</c:v>
                </c:pt>
                <c:pt idx="86">
                  <c:v>2.2589312607050362</c:v>
                </c:pt>
                <c:pt idx="87">
                  <c:v>2.358528103217937</c:v>
                </c:pt>
                <c:pt idx="88">
                  <c:v>2.3810568171222082</c:v>
                </c:pt>
                <c:pt idx="89">
                  <c:v>2.6216954074234589</c:v>
                </c:pt>
                <c:pt idx="90">
                  <c:v>2.588156576047032</c:v>
                </c:pt>
                <c:pt idx="91">
                  <c:v>2.0758919383252592</c:v>
                </c:pt>
                <c:pt idx="92">
                  <c:v>2.1313494518279352</c:v>
                </c:pt>
                <c:pt idx="93">
                  <c:v>2.0741977040909454</c:v>
                </c:pt>
                <c:pt idx="94">
                  <c:v>2.0853478127530827</c:v>
                </c:pt>
                <c:pt idx="95">
                  <c:v>2.1017302184552262</c:v>
                </c:pt>
                <c:pt idx="96">
                  <c:v>2.2191850778543616</c:v>
                </c:pt>
                <c:pt idx="97">
                  <c:v>2.2990760903896219</c:v>
                </c:pt>
                <c:pt idx="98">
                  <c:v>2.4082676148119493</c:v>
                </c:pt>
                <c:pt idx="99">
                  <c:v>2.4646992763727718</c:v>
                </c:pt>
                <c:pt idx="100">
                  <c:v>2.5559931781644445</c:v>
                </c:pt>
                <c:pt idx="101">
                  <c:v>2.7781688797198774</c:v>
                </c:pt>
                <c:pt idx="102">
                  <c:v>2.7273002855435573</c:v>
                </c:pt>
                <c:pt idx="103">
                  <c:v>2.2107061074215553</c:v>
                </c:pt>
                <c:pt idx="104">
                  <c:v>2.2495539619618463</c:v>
                </c:pt>
                <c:pt idx="105">
                  <c:v>2.2157564933750171</c:v>
                </c:pt>
                <c:pt idx="106">
                  <c:v>2.2399916440913086</c:v>
                </c:pt>
                <c:pt idx="107">
                  <c:v>2.2472232301824784</c:v>
                </c:pt>
                <c:pt idx="108">
                  <c:v>2.3094872830036284</c:v>
                </c:pt>
                <c:pt idx="109">
                  <c:v>2.3273691033802053</c:v>
                </c:pt>
                <c:pt idx="110">
                  <c:v>2.3987393485757367</c:v>
                </c:pt>
                <c:pt idx="111">
                  <c:v>2.4958651751726206</c:v>
                </c:pt>
                <c:pt idx="112">
                  <c:v>2.578824682659393</c:v>
                </c:pt>
                <c:pt idx="113">
                  <c:v>2.8505762774395524</c:v>
                </c:pt>
                <c:pt idx="114">
                  <c:v>2.8776703360773515</c:v>
                </c:pt>
                <c:pt idx="115">
                  <c:v>2.3625645226182845</c:v>
                </c:pt>
                <c:pt idx="116">
                  <c:v>2.4525113111547614</c:v>
                </c:pt>
                <c:pt idx="117">
                  <c:v>2.321821838135961</c:v>
                </c:pt>
                <c:pt idx="118">
                  <c:v>2.3376262998322783</c:v>
                </c:pt>
                <c:pt idx="119">
                  <c:v>2.3087008785011163</c:v>
                </c:pt>
                <c:pt idx="120">
                  <c:v>2.3811425560832826</c:v>
                </c:pt>
                <c:pt idx="121">
                  <c:v>2.4050672111271489</c:v>
                </c:pt>
                <c:pt idx="122">
                  <c:v>2.421034096231542</c:v>
                </c:pt>
                <c:pt idx="123">
                  <c:v>2.5998053999063133</c:v>
                </c:pt>
                <c:pt idx="124">
                  <c:v>2.6812007647175644</c:v>
                </c:pt>
                <c:pt idx="125">
                  <c:v>2.8353153473957118</c:v>
                </c:pt>
                <c:pt idx="126">
                  <c:v>2.9710279721984643</c:v>
                </c:pt>
                <c:pt idx="127">
                  <c:v>2.429092754972439</c:v>
                </c:pt>
                <c:pt idx="128">
                  <c:v>2.5333273586491885</c:v>
                </c:pt>
                <c:pt idx="129">
                  <c:v>2.4512137199906374</c:v>
                </c:pt>
                <c:pt idx="130">
                  <c:v>2.4268619400622646</c:v>
                </c:pt>
                <c:pt idx="131">
                  <c:v>2.3391727109579179</c:v>
                </c:pt>
                <c:pt idx="132">
                  <c:v>2.4369193734739651</c:v>
                </c:pt>
                <c:pt idx="133">
                  <c:v>2.4103530953488841</c:v>
                </c:pt>
                <c:pt idx="134">
                  <c:v>2.4214064220629967</c:v>
                </c:pt>
                <c:pt idx="135">
                  <c:v>2.5714263325008342</c:v>
                </c:pt>
                <c:pt idx="136">
                  <c:v>2.6740131419519226</c:v>
                </c:pt>
                <c:pt idx="137">
                  <c:v>2.8478936644023918</c:v>
                </c:pt>
                <c:pt idx="138">
                  <c:v>3.0270867415596467</c:v>
                </c:pt>
                <c:pt idx="139">
                  <c:v>2.5180868309025155</c:v>
                </c:pt>
                <c:pt idx="140">
                  <c:v>2.7024572513295215</c:v>
                </c:pt>
                <c:pt idx="141">
                  <c:v>2.6894909521807504</c:v>
                </c:pt>
                <c:pt idx="142">
                  <c:v>2.7303020363689674</c:v>
                </c:pt>
                <c:pt idx="143">
                  <c:v>2.6034690846462216</c:v>
                </c:pt>
                <c:pt idx="144">
                  <c:v>2.6428446157414154</c:v>
                </c:pt>
                <c:pt idx="145">
                  <c:v>2.5798625901418228</c:v>
                </c:pt>
                <c:pt idx="146">
                  <c:v>2.5955012635932095</c:v>
                </c:pt>
                <c:pt idx="147">
                  <c:v>2.7313405285269559</c:v>
                </c:pt>
                <c:pt idx="148">
                  <c:v>2.7697429510378284</c:v>
                </c:pt>
                <c:pt idx="149">
                  <c:v>3.0048182943948074</c:v>
                </c:pt>
                <c:pt idx="150">
                  <c:v>3.1650908018466266</c:v>
                </c:pt>
                <c:pt idx="151">
                  <c:v>2.6846783591069117</c:v>
                </c:pt>
                <c:pt idx="152">
                  <c:v>2.7852494657824898</c:v>
                </c:pt>
                <c:pt idx="153">
                  <c:v>2.7286763923213404</c:v>
                </c:pt>
                <c:pt idx="154">
                  <c:v>2.7849658785981886</c:v>
                </c:pt>
                <c:pt idx="155">
                  <c:v>2.6713411239184173</c:v>
                </c:pt>
                <c:pt idx="156">
                  <c:v>2.7300097293111101</c:v>
                </c:pt>
                <c:pt idx="157">
                  <c:v>2.6477246466161786</c:v>
                </c:pt>
                <c:pt idx="158">
                  <c:v>2.6855658701252483</c:v>
                </c:pt>
                <c:pt idx="159">
                  <c:v>2.808723172627134</c:v>
                </c:pt>
                <c:pt idx="160">
                  <c:v>2.8366187139822463</c:v>
                </c:pt>
                <c:pt idx="161">
                  <c:v>3.045615019030977</c:v>
                </c:pt>
                <c:pt idx="162">
                  <c:v>3.2019533564135441</c:v>
                </c:pt>
                <c:pt idx="163">
                  <c:v>2.7546287248416141</c:v>
                </c:pt>
                <c:pt idx="164">
                  <c:v>2.8544835236193373</c:v>
                </c:pt>
                <c:pt idx="165">
                  <c:v>2.871499740246402</c:v>
                </c:pt>
                <c:pt idx="166">
                  <c:v>2.8699150150108896</c:v>
                </c:pt>
                <c:pt idx="167">
                  <c:v>2.8347923159095036</c:v>
                </c:pt>
                <c:pt idx="168">
                  <c:v>2.8365704736341781</c:v>
                </c:pt>
                <c:pt idx="169">
                  <c:v>2.7652878812110062</c:v>
                </c:pt>
                <c:pt idx="170">
                  <c:v>2.7581242044424386</c:v>
                </c:pt>
                <c:pt idx="171">
                  <c:v>2.7482683607743201</c:v>
                </c:pt>
                <c:pt idx="172">
                  <c:v>2.8628129181732911</c:v>
                </c:pt>
                <c:pt idx="173">
                  <c:v>3.1123564249596098</c:v>
                </c:pt>
                <c:pt idx="174">
                  <c:v>3.3344439440245677</c:v>
                </c:pt>
                <c:pt idx="175">
                  <c:v>2.9119440276512267</c:v>
                </c:pt>
                <c:pt idx="176">
                  <c:v>3.1452434864923009</c:v>
                </c:pt>
                <c:pt idx="177">
                  <c:v>3.1924998882767097</c:v>
                </c:pt>
                <c:pt idx="178">
                  <c:v>3.2139674543783978</c:v>
                </c:pt>
                <c:pt idx="179">
                  <c:v>3.1146015149000754</c:v>
                </c:pt>
                <c:pt idx="180">
                  <c:v>3.1040915771773796</c:v>
                </c:pt>
                <c:pt idx="181">
                  <c:v>3.0497976693328415</c:v>
                </c:pt>
                <c:pt idx="182">
                  <c:v>2.9947545267764659</c:v>
                </c:pt>
                <c:pt idx="183">
                  <c:v>3.0617540324166677</c:v>
                </c:pt>
                <c:pt idx="184">
                  <c:v>3.0599678332224216</c:v>
                </c:pt>
                <c:pt idx="185">
                  <c:v>3.1527501358071763</c:v>
                </c:pt>
                <c:pt idx="186">
                  <c:v>3.3298811415227494</c:v>
                </c:pt>
                <c:pt idx="187">
                  <c:v>2.8628924573428249</c:v>
                </c:pt>
                <c:pt idx="188">
                  <c:v>3.1847791863319204</c:v>
                </c:pt>
                <c:pt idx="189">
                  <c:v>3.1382948626601461</c:v>
                </c:pt>
                <c:pt idx="190">
                  <c:v>3.3833925926900319</c:v>
                </c:pt>
                <c:pt idx="191">
                  <c:v>3.3214359441813559</c:v>
                </c:pt>
                <c:pt idx="192">
                  <c:v>3.2400171125156563</c:v>
                </c:pt>
                <c:pt idx="193">
                  <c:v>3.22165539058201</c:v>
                </c:pt>
                <c:pt idx="194">
                  <c:v>3.1095316890054434</c:v>
                </c:pt>
                <c:pt idx="195">
                  <c:v>3.0779149780389901</c:v>
                </c:pt>
                <c:pt idx="196">
                  <c:v>3.0052232807320398</c:v>
                </c:pt>
                <c:pt idx="197">
                  <c:v>2.9406707350700523</c:v>
                </c:pt>
                <c:pt idx="198">
                  <c:v>2.9707988671334373</c:v>
                </c:pt>
                <c:pt idx="199">
                  <c:v>2.3952891544691921</c:v>
                </c:pt>
                <c:pt idx="200">
                  <c:v>2.395927809407894</c:v>
                </c:pt>
                <c:pt idx="201">
                  <c:v>2.380935894454375</c:v>
                </c:pt>
                <c:pt idx="202">
                  <c:v>2.4656214006394772</c:v>
                </c:pt>
                <c:pt idx="203">
                  <c:v>2.3947873896869023</c:v>
                </c:pt>
                <c:pt idx="204">
                  <c:v>2.4906365301118809</c:v>
                </c:pt>
                <c:pt idx="205">
                  <c:v>2.4722748081782342</c:v>
                </c:pt>
                <c:pt idx="206">
                  <c:v>2.3601511066016676</c:v>
                </c:pt>
                <c:pt idx="207">
                  <c:v>2.3285343956352142</c:v>
                </c:pt>
                <c:pt idx="208">
                  <c:v>2.2558426983282645</c:v>
                </c:pt>
                <c:pt idx="209">
                  <c:v>2.1912901526662765</c:v>
                </c:pt>
                <c:pt idx="210">
                  <c:v>2.221418284729662</c:v>
                </c:pt>
                <c:pt idx="211">
                  <c:v>1.6459085720654167</c:v>
                </c:pt>
                <c:pt idx="212">
                  <c:v>1.6465472270041188</c:v>
                </c:pt>
                <c:pt idx="213">
                  <c:v>1.6315553120505992</c:v>
                </c:pt>
                <c:pt idx="214">
                  <c:v>1.7162408182357016</c:v>
                </c:pt>
                <c:pt idx="215">
                  <c:v>1.6454068072831265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8-C345-9254-6BC51A81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238752"/>
        <c:axId val="1644459648"/>
      </c:lineChart>
      <c:catAx>
        <c:axId val="13912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1644459648"/>
        <c:crosses val="autoZero"/>
        <c:auto val="1"/>
        <c:lblAlgn val="ctr"/>
        <c:lblOffset val="100"/>
        <c:noMultiLvlLbl val="0"/>
      </c:catAx>
      <c:valAx>
        <c:axId val="16444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13912387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AM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84890</xdr:colOff>
      <xdr:row>205</xdr:row>
      <xdr:rowOff>118535</xdr:rowOff>
    </xdr:from>
    <xdr:to>
      <xdr:col>21</xdr:col>
      <xdr:colOff>575957</xdr:colOff>
      <xdr:row>230</xdr:row>
      <xdr:rowOff>33422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D98E0-2DF7-4584-E89D-6DDAA78C0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56"/>
  <sheetViews>
    <sheetView tabSelected="1" zoomScale="76" workbookViewId="0">
      <selection activeCell="E206" sqref="E206"/>
    </sheetView>
  </sheetViews>
  <sheetFormatPr baseColWidth="10" defaultColWidth="12.6640625" defaultRowHeight="15.75" customHeight="1"/>
  <cols>
    <col min="9" max="9" width="14.5" bestFit="1" customWidth="1"/>
  </cols>
  <sheetData>
    <row r="1" spans="1:25" ht="15.75" customHeight="1">
      <c r="A1" s="20" t="s">
        <v>625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4" t="s">
        <v>631</v>
      </c>
      <c r="V1" s="9">
        <v>0.3</v>
      </c>
      <c r="X1" s="14" t="s">
        <v>630</v>
      </c>
      <c r="Y1" s="9">
        <v>0.2</v>
      </c>
    </row>
    <row r="2" spans="1:25" ht="15.75" customHeight="1">
      <c r="A2" s="1"/>
      <c r="B2" s="1"/>
      <c r="C2" s="1"/>
      <c r="D2" s="1"/>
      <c r="E2" s="1"/>
      <c r="F2" s="1"/>
      <c r="G2" s="1"/>
      <c r="H2" s="1"/>
      <c r="I2" s="1"/>
      <c r="J2" s="1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4" t="s">
        <v>632</v>
      </c>
      <c r="V2" s="9">
        <v>0.6</v>
      </c>
    </row>
    <row r="3" spans="1:25" ht="15.75" customHeight="1">
      <c r="A3" s="3"/>
      <c r="B3" s="3"/>
      <c r="C3" s="13" t="s">
        <v>626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5" ht="15.75" customHeight="1">
      <c r="A4" s="2" t="s">
        <v>3</v>
      </c>
      <c r="B4" s="2" t="s">
        <v>4</v>
      </c>
      <c r="C4" s="2" t="s">
        <v>627</v>
      </c>
      <c r="D4" s="3" t="s">
        <v>5</v>
      </c>
      <c r="E4" s="12" t="s">
        <v>6</v>
      </c>
      <c r="F4" s="3" t="s">
        <v>7</v>
      </c>
      <c r="G4" s="12" t="s">
        <v>8</v>
      </c>
      <c r="H4" s="3" t="s">
        <v>9</v>
      </c>
      <c r="I4" s="12" t="s">
        <v>10</v>
      </c>
      <c r="J4" s="3" t="s">
        <v>11</v>
      </c>
      <c r="K4" s="12" t="s">
        <v>12</v>
      </c>
      <c r="L4" s="3"/>
      <c r="M4" s="3"/>
      <c r="N4" s="3"/>
      <c r="O4" s="3"/>
      <c r="P4" s="3"/>
      <c r="Q4" s="3"/>
      <c r="R4" s="3"/>
      <c r="S4" s="3"/>
      <c r="T4" s="3"/>
    </row>
    <row r="5" spans="1:25" ht="15.75" customHeight="1">
      <c r="A5" s="3">
        <v>1</v>
      </c>
      <c r="B5" s="3">
        <v>3.5266000000000002</v>
      </c>
      <c r="C5" s="3">
        <v>1.2603</v>
      </c>
      <c r="D5" s="3" t="s">
        <v>13</v>
      </c>
      <c r="E5" s="3"/>
      <c r="F5" s="3" t="s">
        <v>14</v>
      </c>
      <c r="G5" s="3"/>
      <c r="H5" s="3" t="s">
        <v>15</v>
      </c>
      <c r="I5" s="5">
        <f>C5-AVERAGE(C5:C16)</f>
        <v>2.2149999999999892E-2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5" ht="15.75" customHeight="1">
      <c r="A6" s="3">
        <v>2</v>
      </c>
      <c r="B6" s="3">
        <v>3.1808999999999998</v>
      </c>
      <c r="C6" s="3">
        <v>1.1572</v>
      </c>
      <c r="D6" s="3" t="s">
        <v>16</v>
      </c>
      <c r="E6" s="3"/>
      <c r="F6" s="3" t="s">
        <v>17</v>
      </c>
      <c r="G6" s="3"/>
      <c r="H6" s="3" t="s">
        <v>18</v>
      </c>
      <c r="I6" s="5">
        <f t="shared" ref="I6:I16" si="0">C6-AVERAGE(C6:C17)</f>
        <v>-8.5800000000000098E-2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5" ht="15.75" customHeight="1">
      <c r="A7" s="3">
        <v>3</v>
      </c>
      <c r="B7" s="3">
        <v>3.2522000000000002</v>
      </c>
      <c r="C7" s="3">
        <v>1.1793</v>
      </c>
      <c r="D7" s="3" t="s">
        <v>19</v>
      </c>
      <c r="E7" s="3"/>
      <c r="F7" s="3" t="s">
        <v>20</v>
      </c>
      <c r="G7" s="3"/>
      <c r="H7" s="3" t="s">
        <v>21</v>
      </c>
      <c r="I7" s="5">
        <f t="shared" si="0"/>
        <v>-7.3050000000000059E-2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5" ht="15.75" customHeight="1">
      <c r="A8" s="3">
        <v>4</v>
      </c>
      <c r="B8" s="3">
        <v>3.6110000000000002</v>
      </c>
      <c r="C8" s="3">
        <v>1.284</v>
      </c>
      <c r="D8" s="3" t="s">
        <v>22</v>
      </c>
      <c r="E8" s="3"/>
      <c r="F8" s="3" t="s">
        <v>23</v>
      </c>
      <c r="G8" s="3"/>
      <c r="H8" s="3" t="s">
        <v>24</v>
      </c>
      <c r="I8" s="5">
        <f t="shared" si="0"/>
        <v>1.9174999999999942E-2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5" ht="15.75" customHeight="1">
      <c r="A9" s="3">
        <v>5</v>
      </c>
      <c r="B9" s="3">
        <v>3.5659000000000001</v>
      </c>
      <c r="C9" s="3">
        <v>1.2714000000000001</v>
      </c>
      <c r="D9" s="3" t="s">
        <v>25</v>
      </c>
      <c r="E9" s="3"/>
      <c r="F9" s="3" t="s">
        <v>26</v>
      </c>
      <c r="G9" s="3"/>
      <c r="H9" s="3" t="s">
        <v>27</v>
      </c>
      <c r="I9" s="5">
        <f t="shared" si="0"/>
        <v>-3.583333333334604E-4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5" ht="15.75" customHeight="1">
      <c r="A10" s="3">
        <v>6</v>
      </c>
      <c r="B10" s="3">
        <v>4.3064</v>
      </c>
      <c r="C10" s="3">
        <v>1.4601</v>
      </c>
      <c r="D10" s="3" t="s">
        <v>28</v>
      </c>
      <c r="E10" s="3"/>
      <c r="F10" s="3" t="s">
        <v>29</v>
      </c>
      <c r="G10" s="3"/>
      <c r="H10" s="3" t="s">
        <v>30</v>
      </c>
      <c r="I10" s="5">
        <f t="shared" si="0"/>
        <v>0.17108333333333303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5" ht="15.75" customHeight="1">
      <c r="A11" s="3">
        <v>7</v>
      </c>
      <c r="B11" s="3">
        <v>5.0883000000000003</v>
      </c>
      <c r="C11" s="3">
        <v>1.627</v>
      </c>
      <c r="D11" s="3" t="s">
        <v>31</v>
      </c>
      <c r="E11" s="3"/>
      <c r="F11" s="3" t="s">
        <v>32</v>
      </c>
      <c r="G11" s="3"/>
      <c r="H11" s="3" t="s">
        <v>33</v>
      </c>
      <c r="I11" s="5">
        <f t="shared" si="0"/>
        <v>0.3130166666666665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5" ht="15.75" customHeight="1">
      <c r="A12" s="3">
        <v>8</v>
      </c>
      <c r="B12" s="3">
        <v>2.8144999999999998</v>
      </c>
      <c r="C12" s="3">
        <v>1.0347999999999999</v>
      </c>
      <c r="D12" s="3" t="s">
        <v>34</v>
      </c>
      <c r="E12" s="3"/>
      <c r="F12" s="3" t="s">
        <v>35</v>
      </c>
      <c r="G12" s="3"/>
      <c r="H12" s="3" t="s">
        <v>36</v>
      </c>
      <c r="I12" s="5">
        <f t="shared" si="0"/>
        <v>-0.29554166666666681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5" ht="15.75" customHeight="1">
      <c r="A13" s="3">
        <v>9</v>
      </c>
      <c r="B13" s="3">
        <v>2.9857999999999998</v>
      </c>
      <c r="C13" s="3">
        <v>1.0939000000000001</v>
      </c>
      <c r="D13" s="3" t="s">
        <v>37</v>
      </c>
      <c r="E13" s="3"/>
      <c r="F13" s="3" t="s">
        <v>38</v>
      </c>
      <c r="G13" s="3"/>
      <c r="H13" s="3" t="s">
        <v>39</v>
      </c>
      <c r="I13" s="5">
        <f t="shared" si="0"/>
        <v>-0.25342500000000023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5" ht="15.75" customHeight="1">
      <c r="A14" s="3">
        <v>10</v>
      </c>
      <c r="B14" s="3">
        <v>3.2048000000000001</v>
      </c>
      <c r="C14" s="3">
        <v>1.1646000000000001</v>
      </c>
      <c r="D14" s="3" t="s">
        <v>40</v>
      </c>
      <c r="E14" s="3"/>
      <c r="F14" s="3" t="s">
        <v>41</v>
      </c>
      <c r="G14" s="3"/>
      <c r="H14" s="3" t="s">
        <v>42</v>
      </c>
      <c r="I14" s="5">
        <f t="shared" si="0"/>
        <v>-0.2022083333333331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5" ht="15.75" customHeight="1">
      <c r="A15" s="3">
        <v>11</v>
      </c>
      <c r="B15" s="3">
        <v>3.1276000000000002</v>
      </c>
      <c r="C15" s="3">
        <v>1.1403000000000001</v>
      </c>
      <c r="D15" s="3" t="s">
        <v>43</v>
      </c>
      <c r="E15" s="3"/>
      <c r="F15" s="3" t="s">
        <v>44</v>
      </c>
      <c r="G15" s="3"/>
      <c r="H15" s="3" t="s">
        <v>45</v>
      </c>
      <c r="I15" s="5">
        <f t="shared" si="0"/>
        <v>-0.23925833333333335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5" ht="15.75" customHeight="1">
      <c r="A16" s="3">
        <v>12</v>
      </c>
      <c r="B16" s="3">
        <v>3.2705000000000002</v>
      </c>
      <c r="C16" s="3">
        <v>1.1849000000000001</v>
      </c>
      <c r="D16" s="3" t="s">
        <v>46</v>
      </c>
      <c r="E16" s="10">
        <f>C16-I16</f>
        <v>1.3980666666666668</v>
      </c>
      <c r="F16" s="3" t="s">
        <v>47</v>
      </c>
      <c r="G16" s="11">
        <v>0</v>
      </c>
      <c r="H16" s="3" t="s">
        <v>48</v>
      </c>
      <c r="I16" s="10">
        <f t="shared" si="0"/>
        <v>-0.21316666666666673</v>
      </c>
      <c r="J16" s="3" t="s">
        <v>827</v>
      </c>
      <c r="K16" s="3" t="s">
        <v>827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 ht="15.75" customHeight="1">
      <c r="A17" s="3">
        <v>13</v>
      </c>
      <c r="B17" s="3">
        <v>3.7378999999999998</v>
      </c>
      <c r="C17" s="3">
        <v>1.3185</v>
      </c>
      <c r="D17" s="3" t="s">
        <v>49</v>
      </c>
      <c r="E17" s="5">
        <f t="shared" ref="E17:E80" si="1">$V$1*(C17-I5)+(1-$V$1)*(E16+G16)</f>
        <v>1.3675516666666667</v>
      </c>
      <c r="F17" s="3" t="s">
        <v>50</v>
      </c>
      <c r="G17" s="5">
        <f>$V$2*(E17-E16)+(1-$V$2)*G16</f>
        <v>-1.8309000000000041E-2</v>
      </c>
      <c r="H17" s="3" t="s">
        <v>51</v>
      </c>
      <c r="I17" s="7">
        <f t="shared" ref="I17:I80" si="2">$Y$1*(C17-E16-G16)+(1-$Y$1)*I5</f>
        <v>1.8066666666665537E-3</v>
      </c>
      <c r="J17" s="3" t="s">
        <v>628</v>
      </c>
      <c r="K17" s="5">
        <f>E16+G16+I5</f>
        <v>1.4202166666666667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 ht="15.75" customHeight="1">
      <c r="A18" s="3">
        <v>14</v>
      </c>
      <c r="B18" s="3">
        <v>3.5588000000000002</v>
      </c>
      <c r="C18" s="3">
        <v>1.2694000000000001</v>
      </c>
      <c r="D18" s="3" t="s">
        <v>52</v>
      </c>
      <c r="E18" s="5">
        <f t="shared" si="1"/>
        <v>1.3510298666666665</v>
      </c>
      <c r="F18" s="3" t="s">
        <v>53</v>
      </c>
      <c r="G18" s="5">
        <f>$V$2*(E18-E17)+(1-$V$2)*G17</f>
        <v>-1.7236680000000171E-2</v>
      </c>
      <c r="H18" s="3" t="s">
        <v>54</v>
      </c>
      <c r="I18" s="7">
        <f t="shared" si="2"/>
        <v>-8.4608533333333402E-2</v>
      </c>
      <c r="J18" s="3" t="s">
        <v>629</v>
      </c>
      <c r="K18" s="5">
        <f>E17+G17+I6</f>
        <v>1.2634426666666665</v>
      </c>
      <c r="L18" s="3"/>
      <c r="M18" s="3"/>
      <c r="N18" s="3"/>
      <c r="O18" s="3"/>
      <c r="P18" s="3"/>
      <c r="Q18" s="3"/>
      <c r="R18" s="3"/>
      <c r="S18" s="3"/>
      <c r="T18" s="3"/>
    </row>
    <row r="19" spans="1:20" ht="15.75" customHeight="1">
      <c r="A19" s="3">
        <v>15</v>
      </c>
      <c r="B19" s="3">
        <v>3.7772000000000001</v>
      </c>
      <c r="C19" s="3">
        <v>1.329</v>
      </c>
      <c r="D19" s="3" t="s">
        <v>55</v>
      </c>
      <c r="E19" s="5">
        <f>$V$1*(C19-I7)+(1-$V$1)*(E18+G18)</f>
        <v>1.3542702306666663</v>
      </c>
      <c r="F19" s="3" t="s">
        <v>56</v>
      </c>
      <c r="G19" s="5">
        <f t="shared" ref="G19:G82" si="3">$V$2*(E19-E18)+(1-$V$2)*G18</f>
        <v>-4.9504536000001716E-3</v>
      </c>
      <c r="H19" s="3" t="s">
        <v>57</v>
      </c>
      <c r="I19" s="7">
        <f t="shared" si="2"/>
        <v>-5.9398637333333316E-2</v>
      </c>
      <c r="J19" s="3" t="s">
        <v>633</v>
      </c>
      <c r="K19" s="5">
        <f t="shared" ref="K19:K45" si="4">E18+G18+I7</f>
        <v>1.2607431866666663</v>
      </c>
      <c r="L19" s="3"/>
      <c r="M19" s="3"/>
      <c r="N19" s="3"/>
      <c r="O19" s="3"/>
      <c r="P19" s="3"/>
      <c r="Q19" s="3"/>
      <c r="R19" s="3"/>
      <c r="S19" s="3"/>
      <c r="T19" s="3"/>
    </row>
    <row r="20" spans="1:20" ht="15.75" customHeight="1">
      <c r="A20" s="3">
        <v>16</v>
      </c>
      <c r="B20" s="3">
        <v>3.9245000000000001</v>
      </c>
      <c r="C20" s="3">
        <v>1.3672</v>
      </c>
      <c r="D20" s="3" t="s">
        <v>58</v>
      </c>
      <c r="E20" s="5">
        <f t="shared" si="1"/>
        <v>1.3489313439466661</v>
      </c>
      <c r="F20" s="3" t="s">
        <v>59</v>
      </c>
      <c r="G20" s="5">
        <f t="shared" si="3"/>
        <v>-5.1835134720001636E-3</v>
      </c>
      <c r="H20" s="3" t="s">
        <v>60</v>
      </c>
      <c r="I20" s="7">
        <f t="shared" si="2"/>
        <v>1.8916044586666722E-2</v>
      </c>
      <c r="J20" s="3" t="s">
        <v>634</v>
      </c>
      <c r="K20" s="5">
        <f t="shared" si="4"/>
        <v>1.368494777066666</v>
      </c>
      <c r="L20" s="3"/>
      <c r="M20" s="3"/>
      <c r="N20" s="3"/>
      <c r="O20" s="3"/>
      <c r="P20" s="3"/>
      <c r="Q20" s="3"/>
      <c r="R20" s="3"/>
      <c r="S20" s="3"/>
      <c r="T20" s="3"/>
    </row>
    <row r="21" spans="1:20" ht="15.75" customHeight="1">
      <c r="A21" s="3">
        <v>17</v>
      </c>
      <c r="B21" s="3">
        <v>4.3864999999999998</v>
      </c>
      <c r="C21" s="3">
        <v>1.4784999999999999</v>
      </c>
      <c r="D21" s="3" t="s">
        <v>61</v>
      </c>
      <c r="E21" s="5">
        <f t="shared" si="1"/>
        <v>1.3842809813322661</v>
      </c>
      <c r="F21" s="3" t="s">
        <v>62</v>
      </c>
      <c r="G21" s="5">
        <f t="shared" si="3"/>
        <v>1.9136377042559893E-2</v>
      </c>
      <c r="H21" s="3" t="s">
        <v>63</v>
      </c>
      <c r="I21" s="7">
        <f t="shared" si="2"/>
        <v>2.6663767238400023E-2</v>
      </c>
      <c r="J21" s="3" t="s">
        <v>635</v>
      </c>
      <c r="K21" s="5">
        <f t="shared" si="4"/>
        <v>1.3433894971413325</v>
      </c>
      <c r="L21" s="3"/>
      <c r="M21" s="3"/>
      <c r="N21" s="3"/>
      <c r="O21" s="3"/>
      <c r="P21" s="3"/>
      <c r="Q21" s="3"/>
      <c r="R21" s="3"/>
      <c r="S21" s="3"/>
      <c r="T21" s="3"/>
    </row>
    <row r="22" spans="1:20" ht="15.75" customHeight="1">
      <c r="A22" s="3">
        <v>18</v>
      </c>
      <c r="B22" s="3">
        <v>5.8105000000000002</v>
      </c>
      <c r="C22" s="3">
        <v>1.7597</v>
      </c>
      <c r="D22" s="3" t="s">
        <v>64</v>
      </c>
      <c r="E22" s="5">
        <f t="shared" si="1"/>
        <v>1.4589771508623781</v>
      </c>
      <c r="F22" s="3" t="s">
        <v>65</v>
      </c>
      <c r="G22" s="5">
        <f t="shared" si="3"/>
        <v>5.2472252535091184E-2</v>
      </c>
      <c r="H22" s="3" t="s">
        <v>66</v>
      </c>
      <c r="I22" s="7">
        <f t="shared" si="2"/>
        <v>0.20812319499170126</v>
      </c>
      <c r="J22" s="3" t="s">
        <v>636</v>
      </c>
      <c r="K22" s="5">
        <f t="shared" si="4"/>
        <v>1.574500691708159</v>
      </c>
      <c r="L22" s="3"/>
      <c r="M22" s="3"/>
      <c r="N22" s="3"/>
      <c r="O22" s="3"/>
      <c r="P22" s="3"/>
      <c r="Q22" s="3"/>
      <c r="R22" s="3"/>
      <c r="S22" s="3"/>
      <c r="T22" s="3"/>
    </row>
    <row r="23" spans="1:20" ht="15.75" customHeight="1">
      <c r="A23" s="3">
        <v>19</v>
      </c>
      <c r="B23" s="3">
        <v>6.1920999999999999</v>
      </c>
      <c r="C23" s="3">
        <v>1.8232999999999999</v>
      </c>
      <c r="D23" s="3" t="s">
        <v>67</v>
      </c>
      <c r="E23" s="5">
        <f t="shared" si="1"/>
        <v>1.5110995823782283</v>
      </c>
      <c r="F23" s="3" t="s">
        <v>68</v>
      </c>
      <c r="G23" s="5">
        <f t="shared" si="3"/>
        <v>5.2262359923546567E-2</v>
      </c>
      <c r="H23" s="3" t="s">
        <v>69</v>
      </c>
      <c r="I23" s="7">
        <f t="shared" si="2"/>
        <v>0.31278345265383933</v>
      </c>
      <c r="J23" s="3" t="s">
        <v>637</v>
      </c>
      <c r="K23" s="5">
        <f t="shared" si="4"/>
        <v>1.8244660700641357</v>
      </c>
      <c r="L23" s="3"/>
      <c r="M23" s="3"/>
      <c r="N23" s="3"/>
      <c r="O23" s="3"/>
      <c r="P23" s="3"/>
      <c r="Q23" s="3"/>
      <c r="R23" s="3"/>
      <c r="S23" s="3"/>
      <c r="T23" s="3"/>
    </row>
    <row r="24" spans="1:20" ht="15.75" customHeight="1">
      <c r="A24" s="3">
        <v>20</v>
      </c>
      <c r="B24" s="3">
        <v>3.4508999999999999</v>
      </c>
      <c r="C24" s="3">
        <v>1.2385999999999999</v>
      </c>
      <c r="D24" s="3" t="s">
        <v>70</v>
      </c>
      <c r="E24" s="5">
        <f t="shared" si="1"/>
        <v>1.5545958596112421</v>
      </c>
      <c r="F24" s="3" t="s">
        <v>71</v>
      </c>
      <c r="G24" s="5">
        <f t="shared" si="3"/>
        <v>4.7002710309226939E-2</v>
      </c>
      <c r="H24" s="3" t="s">
        <v>72</v>
      </c>
      <c r="I24" s="7">
        <f t="shared" si="2"/>
        <v>-0.30138572179368844</v>
      </c>
      <c r="J24" s="3" t="s">
        <v>638</v>
      </c>
      <c r="K24" s="5">
        <f t="shared" si="4"/>
        <v>1.267820275635108</v>
      </c>
      <c r="L24" s="3"/>
      <c r="M24" s="3"/>
      <c r="N24" s="3"/>
      <c r="O24" s="3"/>
      <c r="P24" s="3"/>
      <c r="Q24" s="3"/>
      <c r="R24" s="3"/>
      <c r="S24" s="3"/>
      <c r="T24" s="3"/>
    </row>
    <row r="25" spans="1:20" ht="15.75" customHeight="1">
      <c r="A25" s="3">
        <v>21</v>
      </c>
      <c r="B25" s="3">
        <v>3.7723</v>
      </c>
      <c r="C25" s="3">
        <v>1.3277000000000001</v>
      </c>
      <c r="D25" s="3" t="s">
        <v>73</v>
      </c>
      <c r="E25" s="5">
        <f t="shared" si="1"/>
        <v>1.5954564989443283</v>
      </c>
      <c r="F25" s="3" t="s">
        <v>74</v>
      </c>
      <c r="G25" s="5">
        <f t="shared" si="3"/>
        <v>4.331746772354246E-2</v>
      </c>
      <c r="H25" s="3" t="s">
        <v>75</v>
      </c>
      <c r="I25" s="7">
        <f t="shared" si="2"/>
        <v>-0.25751971398409401</v>
      </c>
      <c r="J25" s="3" t="s">
        <v>639</v>
      </c>
      <c r="K25" s="5">
        <f t="shared" si="4"/>
        <v>1.3481735699204689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 ht="15.75" customHeight="1">
      <c r="A26" s="3">
        <v>22</v>
      </c>
      <c r="B26" s="3">
        <v>3.7343000000000002</v>
      </c>
      <c r="C26" s="3">
        <v>1.3176000000000001</v>
      </c>
      <c r="D26" s="3" t="s">
        <v>76</v>
      </c>
      <c r="E26" s="5">
        <f t="shared" si="1"/>
        <v>1.6030842766675093</v>
      </c>
      <c r="F26" s="3" t="s">
        <v>77</v>
      </c>
      <c r="G26" s="5">
        <f t="shared" si="3"/>
        <v>2.1903653723325596E-2</v>
      </c>
      <c r="H26" s="3" t="s">
        <v>78</v>
      </c>
      <c r="I26" s="7">
        <f t="shared" si="2"/>
        <v>-0.22600146000024063</v>
      </c>
      <c r="J26" s="3" t="s">
        <v>640</v>
      </c>
      <c r="K26" s="5">
        <f t="shared" si="4"/>
        <v>1.4365656333345376</v>
      </c>
      <c r="L26" s="3"/>
      <c r="M26" s="3"/>
      <c r="N26" s="3"/>
      <c r="O26" s="3"/>
      <c r="P26" s="3"/>
      <c r="Q26" s="3"/>
      <c r="R26" s="3"/>
      <c r="S26" s="3"/>
      <c r="T26" s="3"/>
    </row>
    <row r="27" spans="1:20" ht="15.75" customHeight="1">
      <c r="A27" s="3">
        <v>23</v>
      </c>
      <c r="B27" s="3">
        <v>3.9054000000000002</v>
      </c>
      <c r="C27" s="3">
        <v>1.3624000000000001</v>
      </c>
      <c r="D27" s="3" t="s">
        <v>79</v>
      </c>
      <c r="E27" s="5">
        <f t="shared" si="1"/>
        <v>1.6179890512735844</v>
      </c>
      <c r="F27" s="3" t="s">
        <v>80</v>
      </c>
      <c r="G27" s="5">
        <f t="shared" si="3"/>
        <v>1.7704326252975293E-2</v>
      </c>
      <c r="H27" s="3" t="s">
        <v>81</v>
      </c>
      <c r="I27" s="7">
        <f t="shared" si="2"/>
        <v>-0.24392425274483368</v>
      </c>
      <c r="J27" s="3" t="s">
        <v>641</v>
      </c>
      <c r="K27" s="5">
        <f t="shared" si="4"/>
        <v>1.3857295970575016</v>
      </c>
      <c r="L27" s="3"/>
      <c r="M27" s="3"/>
      <c r="N27" s="3"/>
      <c r="O27" s="3"/>
      <c r="P27" s="3"/>
      <c r="Q27" s="3"/>
      <c r="R27" s="3"/>
      <c r="S27" s="3"/>
      <c r="T27" s="3"/>
    </row>
    <row r="28" spans="1:20" ht="15.75" customHeight="1">
      <c r="A28" s="3">
        <v>24</v>
      </c>
      <c r="B28" s="3">
        <v>4.0496999999999996</v>
      </c>
      <c r="C28" s="3">
        <v>1.3986000000000001</v>
      </c>
      <c r="D28" s="3" t="s">
        <v>82</v>
      </c>
      <c r="E28" s="5">
        <f t="shared" si="1"/>
        <v>1.6285153642685917</v>
      </c>
      <c r="F28" s="3" t="s">
        <v>83</v>
      </c>
      <c r="G28" s="5">
        <f t="shared" si="3"/>
        <v>1.3397518298194487E-2</v>
      </c>
      <c r="H28" s="3" t="s">
        <v>84</v>
      </c>
      <c r="I28" s="7">
        <f t="shared" si="2"/>
        <v>-0.21795200883864532</v>
      </c>
      <c r="J28" s="3" t="s">
        <v>642</v>
      </c>
      <c r="K28" s="5">
        <f t="shared" si="4"/>
        <v>1.4225267108598929</v>
      </c>
      <c r="L28" s="3"/>
      <c r="M28" s="3"/>
      <c r="N28" s="3"/>
      <c r="O28" s="3"/>
      <c r="P28" s="3"/>
      <c r="Q28" s="3"/>
      <c r="R28" s="3"/>
      <c r="S28" s="3"/>
      <c r="T28" s="3"/>
    </row>
    <row r="29" spans="1:20" ht="15.75" customHeight="1">
      <c r="A29" s="3">
        <v>25</v>
      </c>
      <c r="B29" s="3">
        <v>4.3155999999999999</v>
      </c>
      <c r="C29" s="3">
        <v>1.4621999999999999</v>
      </c>
      <c r="D29" s="3" t="s">
        <v>85</v>
      </c>
      <c r="E29" s="5">
        <f t="shared" si="1"/>
        <v>1.5874570177967502</v>
      </c>
      <c r="F29" s="3" t="s">
        <v>86</v>
      </c>
      <c r="G29" s="5">
        <f t="shared" si="3"/>
        <v>-1.9276000563827091E-2</v>
      </c>
      <c r="H29" s="3" t="s">
        <v>87</v>
      </c>
      <c r="I29" s="7">
        <f t="shared" si="2"/>
        <v>-3.4497243180024E-2</v>
      </c>
      <c r="J29" s="3" t="s">
        <v>643</v>
      </c>
      <c r="K29" s="5">
        <f t="shared" si="4"/>
        <v>1.6437195492334526</v>
      </c>
      <c r="L29" s="3"/>
      <c r="M29" s="3"/>
      <c r="N29" s="3"/>
      <c r="O29" s="3"/>
      <c r="P29" s="3"/>
      <c r="Q29" s="3"/>
      <c r="R29" s="3"/>
      <c r="S29" s="3"/>
      <c r="T29" s="3"/>
    </row>
    <row r="30" spans="1:20" ht="15.75" customHeight="1">
      <c r="A30" s="3">
        <v>26</v>
      </c>
      <c r="B30" s="3">
        <v>4.5621999999999998</v>
      </c>
      <c r="C30" s="3">
        <v>1.5178</v>
      </c>
      <c r="D30" s="3" t="s">
        <v>88</v>
      </c>
      <c r="E30" s="5">
        <f t="shared" si="1"/>
        <v>1.5784492720630461</v>
      </c>
      <c r="F30" s="3" t="s">
        <v>89</v>
      </c>
      <c r="G30" s="5">
        <f t="shared" si="3"/>
        <v>-1.3115047665753301E-2</v>
      </c>
      <c r="H30" s="3" t="s">
        <v>90</v>
      </c>
      <c r="I30" s="7">
        <f t="shared" si="2"/>
        <v>-7.7763030113251336E-2</v>
      </c>
      <c r="J30" s="3" t="s">
        <v>644</v>
      </c>
      <c r="K30" s="5">
        <f t="shared" si="4"/>
        <v>1.4835724838995898</v>
      </c>
      <c r="L30" s="3"/>
      <c r="M30" s="3"/>
      <c r="N30" s="3"/>
      <c r="O30" s="3"/>
      <c r="P30" s="3"/>
      <c r="Q30" s="3"/>
      <c r="R30" s="3"/>
      <c r="S30" s="3"/>
      <c r="T30" s="3"/>
    </row>
    <row r="31" spans="1:20" ht="15.75" customHeight="1">
      <c r="A31" s="3">
        <v>27</v>
      </c>
      <c r="B31" s="3">
        <v>4.6086999999999998</v>
      </c>
      <c r="C31" s="3">
        <v>1.5279</v>
      </c>
      <c r="D31" s="3" t="s">
        <v>91</v>
      </c>
      <c r="E31" s="5">
        <f t="shared" si="1"/>
        <v>1.5719235482781049</v>
      </c>
      <c r="F31" s="3" t="s">
        <v>92</v>
      </c>
      <c r="G31" s="5">
        <f t="shared" si="3"/>
        <v>-9.1614533372660449E-3</v>
      </c>
      <c r="H31" s="3" t="s">
        <v>93</v>
      </c>
      <c r="I31" s="7">
        <f t="shared" si="2"/>
        <v>-5.50057547461252E-2</v>
      </c>
      <c r="J31" s="3" t="s">
        <v>645</v>
      </c>
      <c r="K31" s="5">
        <f t="shared" si="4"/>
        <v>1.5059355870639595</v>
      </c>
      <c r="L31" s="3"/>
      <c r="M31" s="3"/>
      <c r="N31" s="3"/>
      <c r="O31" s="3"/>
      <c r="P31" s="3"/>
      <c r="Q31" s="3"/>
      <c r="R31" s="3"/>
      <c r="S31" s="3"/>
      <c r="T31" s="3"/>
    </row>
    <row r="32" spans="1:20" ht="15.75" customHeight="1">
      <c r="A32" s="3">
        <v>28</v>
      </c>
      <c r="B32" s="3">
        <v>4.6679000000000004</v>
      </c>
      <c r="C32" s="3">
        <v>1.5407</v>
      </c>
      <c r="D32" s="3" t="s">
        <v>94</v>
      </c>
      <c r="E32" s="5">
        <f t="shared" si="1"/>
        <v>1.5504686530825871</v>
      </c>
      <c r="F32" s="3" t="s">
        <v>95</v>
      </c>
      <c r="G32" s="5">
        <f t="shared" si="3"/>
        <v>-1.6537518452217095E-2</v>
      </c>
      <c r="H32" s="3" t="s">
        <v>96</v>
      </c>
      <c r="I32" s="7">
        <f t="shared" si="2"/>
        <v>1.0720416681165603E-2</v>
      </c>
      <c r="J32" s="3" t="s">
        <v>646</v>
      </c>
      <c r="K32" s="5">
        <f t="shared" si="4"/>
        <v>1.5816781395275055</v>
      </c>
      <c r="L32" s="3"/>
      <c r="M32" s="3"/>
      <c r="N32" s="3"/>
      <c r="O32" s="3"/>
      <c r="P32" s="3"/>
      <c r="Q32" s="3"/>
      <c r="R32" s="3"/>
      <c r="S32" s="3"/>
      <c r="T32" s="3"/>
    </row>
    <row r="33" spans="1:20" ht="15.75" customHeight="1">
      <c r="A33" s="3">
        <v>29</v>
      </c>
      <c r="B33" s="3">
        <v>5.0937999999999999</v>
      </c>
      <c r="C33" s="3">
        <v>1.6279999999999999</v>
      </c>
      <c r="D33" s="3" t="s">
        <v>97</v>
      </c>
      <c r="E33" s="5">
        <f t="shared" si="1"/>
        <v>1.554152664069739</v>
      </c>
      <c r="F33" s="3" t="s">
        <v>98</v>
      </c>
      <c r="G33" s="5">
        <f t="shared" si="3"/>
        <v>-4.4046007885957129E-3</v>
      </c>
      <c r="H33" s="3" t="s">
        <v>99</v>
      </c>
      <c r="I33" s="7">
        <f t="shared" si="2"/>
        <v>4.0144786864646002E-2</v>
      </c>
      <c r="J33" s="3" t="s">
        <v>647</v>
      </c>
      <c r="K33" s="5">
        <f t="shared" si="4"/>
        <v>1.5605949018687699</v>
      </c>
      <c r="L33" s="3"/>
      <c r="M33" s="3"/>
      <c r="N33" s="3"/>
      <c r="O33" s="3"/>
      <c r="P33" s="3"/>
      <c r="Q33" s="3"/>
      <c r="R33" s="3"/>
      <c r="S33" s="3"/>
      <c r="T33" s="3"/>
    </row>
    <row r="34" spans="1:20" ht="15.75" customHeight="1">
      <c r="A34" s="3">
        <v>30</v>
      </c>
      <c r="B34" s="3">
        <v>7.18</v>
      </c>
      <c r="C34" s="3">
        <v>1.9713000000000001</v>
      </c>
      <c r="D34" s="3" t="s">
        <v>100</v>
      </c>
      <c r="E34" s="5">
        <f t="shared" si="1"/>
        <v>1.6137766857992899</v>
      </c>
      <c r="F34" s="3" t="s">
        <v>101</v>
      </c>
      <c r="G34" s="5">
        <f t="shared" si="3"/>
        <v>3.4012572722292279E-2</v>
      </c>
      <c r="H34" s="3" t="s">
        <v>102</v>
      </c>
      <c r="I34" s="7">
        <f t="shared" si="2"/>
        <v>0.25080894333713238</v>
      </c>
      <c r="J34" s="3" t="s">
        <v>648</v>
      </c>
      <c r="K34" s="5">
        <f t="shared" si="4"/>
        <v>1.7578712582728446</v>
      </c>
      <c r="L34" s="3"/>
      <c r="M34" s="3"/>
      <c r="N34" s="3"/>
      <c r="O34" s="3"/>
      <c r="P34" s="3"/>
      <c r="Q34" s="3"/>
      <c r="R34" s="3"/>
      <c r="S34" s="3"/>
      <c r="T34" s="3"/>
    </row>
    <row r="35" spans="1:20" ht="15.75" customHeight="1">
      <c r="A35" s="3">
        <v>31</v>
      </c>
      <c r="B35" s="3">
        <v>6.7314999999999996</v>
      </c>
      <c r="C35" s="3">
        <v>1.9068000000000001</v>
      </c>
      <c r="D35" s="3" t="s">
        <v>103</v>
      </c>
      <c r="E35" s="5">
        <f t="shared" si="1"/>
        <v>1.6316574451689556</v>
      </c>
      <c r="F35" s="3" t="s">
        <v>104</v>
      </c>
      <c r="G35" s="5">
        <f t="shared" si="3"/>
        <v>2.4333484710716339E-2</v>
      </c>
      <c r="H35" s="3" t="s">
        <v>105</v>
      </c>
      <c r="I35" s="7">
        <f t="shared" si="2"/>
        <v>0.30202891041875507</v>
      </c>
      <c r="J35" s="3" t="s">
        <v>649</v>
      </c>
      <c r="K35" s="5">
        <f t="shared" si="4"/>
        <v>1.9605727111754214</v>
      </c>
      <c r="L35" s="3"/>
      <c r="M35" s="3"/>
      <c r="N35" s="3"/>
      <c r="O35" s="3"/>
      <c r="P35" s="3"/>
      <c r="Q35" s="3"/>
      <c r="R35" s="3"/>
      <c r="S35" s="3"/>
      <c r="T35" s="3"/>
    </row>
    <row r="36" spans="1:20" ht="15.75" customHeight="1">
      <c r="A36" s="3">
        <v>32</v>
      </c>
      <c r="B36" s="3">
        <v>3.8412999999999999</v>
      </c>
      <c r="C36" s="3">
        <v>1.3458000000000001</v>
      </c>
      <c r="D36" s="3" t="s">
        <v>106</v>
      </c>
      <c r="E36" s="5">
        <f t="shared" si="1"/>
        <v>1.6533493674538768</v>
      </c>
      <c r="F36" s="3" t="s">
        <v>107</v>
      </c>
      <c r="G36" s="5">
        <f t="shared" si="3"/>
        <v>2.2748547255239275E-2</v>
      </c>
      <c r="H36" s="3" t="s">
        <v>108</v>
      </c>
      <c r="I36" s="7">
        <f t="shared" si="2"/>
        <v>-0.30314676341088514</v>
      </c>
      <c r="J36" s="3" t="s">
        <v>650</v>
      </c>
      <c r="K36" s="5">
        <f t="shared" si="4"/>
        <v>1.3546052080859836</v>
      </c>
      <c r="L36" s="3"/>
      <c r="M36" s="3"/>
      <c r="N36" s="3"/>
      <c r="O36" s="3"/>
      <c r="P36" s="3"/>
      <c r="Q36" s="3"/>
      <c r="R36" s="3"/>
      <c r="S36" s="3"/>
      <c r="T36" s="3"/>
    </row>
    <row r="37" spans="1:20" ht="15.75" customHeight="1">
      <c r="A37" s="3">
        <v>33</v>
      </c>
      <c r="B37" s="3">
        <v>4.3940999999999999</v>
      </c>
      <c r="C37" s="3">
        <v>1.4802999999999999</v>
      </c>
      <c r="D37" s="3" t="s">
        <v>109</v>
      </c>
      <c r="E37" s="5">
        <f t="shared" si="1"/>
        <v>1.6946144544916093</v>
      </c>
      <c r="F37" s="3" t="s">
        <v>110</v>
      </c>
      <c r="G37" s="5">
        <f t="shared" si="3"/>
        <v>3.3858471124735189E-2</v>
      </c>
      <c r="H37" s="3" t="s">
        <v>111</v>
      </c>
      <c r="I37" s="7">
        <f t="shared" si="2"/>
        <v>-0.24517535412909844</v>
      </c>
      <c r="J37" s="3" t="s">
        <v>651</v>
      </c>
      <c r="K37" s="5">
        <f t="shared" si="4"/>
        <v>1.4185782007250221</v>
      </c>
      <c r="L37" s="3"/>
      <c r="M37" s="3"/>
      <c r="N37" s="3"/>
      <c r="O37" s="3"/>
      <c r="P37" s="3"/>
      <c r="Q37" s="3"/>
      <c r="R37" s="3"/>
      <c r="S37" s="3"/>
      <c r="T37" s="3"/>
    </row>
    <row r="38" spans="1:20" ht="15.75" customHeight="1">
      <c r="A38" s="3">
        <v>34</v>
      </c>
      <c r="B38" s="3">
        <v>4.0753000000000004</v>
      </c>
      <c r="C38" s="3">
        <v>1.405</v>
      </c>
      <c r="D38" s="3" t="s">
        <v>112</v>
      </c>
      <c r="E38" s="5">
        <f t="shared" si="1"/>
        <v>1.6992314859315134</v>
      </c>
      <c r="F38" s="3" t="s">
        <v>113</v>
      </c>
      <c r="G38" s="5">
        <f t="shared" si="3"/>
        <v>1.6313607313836541E-2</v>
      </c>
      <c r="H38" s="3" t="s">
        <v>114</v>
      </c>
      <c r="I38" s="7">
        <f t="shared" si="2"/>
        <v>-0.24549575312346142</v>
      </c>
      <c r="J38" s="3" t="s">
        <v>652</v>
      </c>
      <c r="K38" s="5">
        <f t="shared" si="4"/>
        <v>1.5024714656161038</v>
      </c>
      <c r="L38" s="3"/>
      <c r="M38" s="3"/>
      <c r="N38" s="3"/>
      <c r="O38" s="3"/>
      <c r="P38" s="3"/>
      <c r="Q38" s="3"/>
      <c r="R38" s="3"/>
      <c r="S38" s="3"/>
      <c r="T38" s="3"/>
    </row>
    <row r="39" spans="1:20" ht="15.75" customHeight="1">
      <c r="A39" s="3">
        <v>35</v>
      </c>
      <c r="B39" s="3">
        <v>4.5406000000000004</v>
      </c>
      <c r="C39" s="3">
        <v>1.5130999999999999</v>
      </c>
      <c r="D39" s="3" t="s">
        <v>115</v>
      </c>
      <c r="E39" s="5">
        <f t="shared" si="1"/>
        <v>1.7279888410951949</v>
      </c>
      <c r="F39" s="3" t="s">
        <v>116</v>
      </c>
      <c r="G39" s="5">
        <f t="shared" si="3"/>
        <v>2.3779856023743516E-2</v>
      </c>
      <c r="H39" s="3" t="s">
        <v>117</v>
      </c>
      <c r="I39" s="7">
        <f t="shared" si="2"/>
        <v>-0.23562842084493696</v>
      </c>
      <c r="J39" s="3" t="s">
        <v>653</v>
      </c>
      <c r="K39" s="5">
        <f t="shared" si="4"/>
        <v>1.4716208405005162</v>
      </c>
      <c r="L39" s="3"/>
      <c r="M39" s="3"/>
      <c r="N39" s="3"/>
      <c r="O39" s="3"/>
      <c r="P39" s="3"/>
      <c r="Q39" s="3"/>
      <c r="R39" s="3"/>
      <c r="S39" s="3"/>
      <c r="T39" s="3"/>
    </row>
    <row r="40" spans="1:20" ht="15.75" customHeight="1">
      <c r="A40" s="3">
        <v>36</v>
      </c>
      <c r="B40" s="3">
        <v>4.6456</v>
      </c>
      <c r="C40" s="3">
        <v>1.5359</v>
      </c>
      <c r="D40" s="3" t="s">
        <v>118</v>
      </c>
      <c r="E40" s="5">
        <f t="shared" si="1"/>
        <v>1.7523936906348503</v>
      </c>
      <c r="F40" s="3" t="s">
        <v>119</v>
      </c>
      <c r="G40" s="5">
        <f t="shared" si="3"/>
        <v>2.4154852133290636E-2</v>
      </c>
      <c r="H40" s="3" t="s">
        <v>120</v>
      </c>
      <c r="I40" s="7">
        <f t="shared" si="2"/>
        <v>-0.21753534649470396</v>
      </c>
      <c r="J40" s="3" t="s">
        <v>654</v>
      </c>
      <c r="K40" s="5">
        <f t="shared" si="4"/>
        <v>1.5338166882802931</v>
      </c>
      <c r="L40" s="3"/>
      <c r="M40" s="3"/>
      <c r="N40" s="3"/>
      <c r="O40" s="3"/>
      <c r="P40" s="3"/>
      <c r="Q40" s="3"/>
      <c r="R40" s="3"/>
      <c r="S40" s="3"/>
      <c r="T40" s="3"/>
    </row>
    <row r="41" spans="1:20" ht="15.75" customHeight="1">
      <c r="A41" s="3">
        <v>37</v>
      </c>
      <c r="B41" s="3">
        <v>4.7526000000000002</v>
      </c>
      <c r="C41" s="3">
        <v>1.5587</v>
      </c>
      <c r="D41" s="3" t="s">
        <v>121</v>
      </c>
      <c r="E41" s="5">
        <f t="shared" si="1"/>
        <v>1.7215431528917058</v>
      </c>
      <c r="F41" s="3" t="s">
        <v>122</v>
      </c>
      <c r="G41" s="5">
        <f t="shared" si="3"/>
        <v>-8.8483817925704457E-3</v>
      </c>
      <c r="H41" s="3" t="s">
        <v>123</v>
      </c>
      <c r="I41" s="7">
        <f t="shared" si="2"/>
        <v>-7.1167503097647383E-2</v>
      </c>
      <c r="J41" s="3" t="s">
        <v>655</v>
      </c>
      <c r="K41" s="5">
        <f t="shared" si="4"/>
        <v>1.742051299588117</v>
      </c>
      <c r="L41" s="3"/>
      <c r="M41" s="3"/>
      <c r="N41" s="3"/>
      <c r="O41" s="3"/>
      <c r="P41" s="3"/>
      <c r="Q41" s="3"/>
      <c r="R41" s="3"/>
      <c r="S41" s="3"/>
      <c r="T41" s="3"/>
    </row>
    <row r="42" spans="1:20" ht="15.75" customHeight="1">
      <c r="A42" s="3">
        <v>38</v>
      </c>
      <c r="B42" s="3">
        <v>5.3506</v>
      </c>
      <c r="C42" s="3">
        <v>1.6772</v>
      </c>
      <c r="D42" s="3" t="s">
        <v>124</v>
      </c>
      <c r="E42" s="5">
        <f t="shared" si="1"/>
        <v>1.72537524880337</v>
      </c>
      <c r="F42" s="3" t="s">
        <v>125</v>
      </c>
      <c r="G42" s="5">
        <f t="shared" si="3"/>
        <v>-1.2400951700296441E-3</v>
      </c>
      <c r="H42" s="3" t="s">
        <v>126</v>
      </c>
      <c r="I42" s="7">
        <f t="shared" si="2"/>
        <v>-6.9309378310428132E-2</v>
      </c>
      <c r="J42" s="3" t="s">
        <v>656</v>
      </c>
      <c r="K42" s="5">
        <f t="shared" si="4"/>
        <v>1.6349317409858841</v>
      </c>
      <c r="L42" s="3"/>
      <c r="M42" s="3"/>
      <c r="N42" s="3"/>
      <c r="O42" s="3"/>
      <c r="P42" s="3"/>
      <c r="Q42" s="3"/>
      <c r="R42" s="3"/>
      <c r="S42" s="3"/>
      <c r="T42" s="3"/>
    </row>
    <row r="43" spans="1:20" ht="15.75" customHeight="1">
      <c r="A43" s="3">
        <v>39</v>
      </c>
      <c r="B43" s="3">
        <v>5.2045000000000003</v>
      </c>
      <c r="C43" s="3">
        <v>1.6495</v>
      </c>
      <c r="D43" s="3" t="s">
        <v>127</v>
      </c>
      <c r="E43" s="5">
        <f t="shared" si="1"/>
        <v>1.7182463339671759</v>
      </c>
      <c r="F43" s="3" t="s">
        <v>128</v>
      </c>
      <c r="G43" s="5">
        <f t="shared" si="3"/>
        <v>-4.7733869697283507E-3</v>
      </c>
      <c r="H43" s="3" t="s">
        <v>129</v>
      </c>
      <c r="I43" s="7">
        <f t="shared" si="2"/>
        <v>-5.8931634523568241E-2</v>
      </c>
      <c r="J43" s="3" t="s">
        <v>657</v>
      </c>
      <c r="K43" s="5">
        <f t="shared" si="4"/>
        <v>1.6691293988872153</v>
      </c>
      <c r="L43" s="3"/>
      <c r="M43" s="3"/>
      <c r="N43" s="3"/>
      <c r="O43" s="3"/>
      <c r="P43" s="3"/>
      <c r="Q43" s="3"/>
      <c r="R43" s="3"/>
      <c r="S43" s="3"/>
      <c r="T43" s="3"/>
    </row>
    <row r="44" spans="1:20" ht="15.75" customHeight="1">
      <c r="A44" s="3">
        <v>40</v>
      </c>
      <c r="B44" s="3">
        <v>5.3017000000000003</v>
      </c>
      <c r="C44" s="3">
        <v>1.6679999999999999</v>
      </c>
      <c r="D44" s="3" t="s">
        <v>130</v>
      </c>
      <c r="E44" s="5">
        <f t="shared" si="1"/>
        <v>1.6966149378938635</v>
      </c>
      <c r="F44" s="3" t="s">
        <v>131</v>
      </c>
      <c r="G44" s="5">
        <f t="shared" si="3"/>
        <v>-1.4888192431878736E-2</v>
      </c>
      <c r="H44" s="3" t="s">
        <v>132</v>
      </c>
      <c r="I44" s="7">
        <f t="shared" si="2"/>
        <v>-5.1825605455703416E-4</v>
      </c>
      <c r="J44" s="3" t="s">
        <v>658</v>
      </c>
      <c r="K44" s="5">
        <f t="shared" si="4"/>
        <v>1.7241933636786131</v>
      </c>
      <c r="L44" s="3"/>
      <c r="M44" s="3"/>
      <c r="N44" s="3"/>
      <c r="O44" s="3"/>
      <c r="P44" s="3"/>
      <c r="Q44" s="3"/>
      <c r="R44" s="3"/>
      <c r="S44" s="3"/>
      <c r="T44" s="3"/>
    </row>
    <row r="45" spans="1:20" ht="15.75" customHeight="1">
      <c r="A45" s="3">
        <v>41</v>
      </c>
      <c r="B45" s="3">
        <v>5.7736999999999998</v>
      </c>
      <c r="C45" s="3">
        <v>1.7533000000000001</v>
      </c>
      <c r="D45" s="3" t="s">
        <v>133</v>
      </c>
      <c r="E45" s="5">
        <f t="shared" si="1"/>
        <v>1.6911552857639955</v>
      </c>
      <c r="F45" s="3" t="s">
        <v>134</v>
      </c>
      <c r="G45" s="5">
        <f t="shared" si="3"/>
        <v>-9.231068250672287E-3</v>
      </c>
      <c r="H45" s="3" t="s">
        <v>135</v>
      </c>
      <c r="I45" s="7">
        <f t="shared" si="2"/>
        <v>4.6430480399319865E-2</v>
      </c>
      <c r="J45" s="3" t="s">
        <v>659</v>
      </c>
      <c r="K45" s="5">
        <f t="shared" si="4"/>
        <v>1.7218715323266309</v>
      </c>
      <c r="L45" s="3"/>
      <c r="M45" s="3"/>
      <c r="N45" s="3"/>
      <c r="O45" s="3"/>
      <c r="P45" s="3"/>
      <c r="Q45" s="3"/>
      <c r="R45" s="3"/>
      <c r="S45" s="3"/>
      <c r="T45" s="3"/>
    </row>
    <row r="46" spans="1:20" ht="15.75" customHeight="1">
      <c r="A46" s="3">
        <v>42</v>
      </c>
      <c r="B46" s="3">
        <v>6.2046000000000001</v>
      </c>
      <c r="C46" s="3">
        <v>1.8252999999999999</v>
      </c>
      <c r="D46" s="3" t="s">
        <v>136</v>
      </c>
      <c r="E46" s="5">
        <f t="shared" si="1"/>
        <v>1.6496942692581866</v>
      </c>
      <c r="F46" s="3" t="s">
        <v>137</v>
      </c>
      <c r="G46" s="5">
        <f t="shared" si="3"/>
        <v>-2.8569037203754262E-2</v>
      </c>
      <c r="H46" s="3" t="s">
        <v>138</v>
      </c>
      <c r="I46" s="7">
        <f t="shared" si="2"/>
        <v>0.22932231116704127</v>
      </c>
      <c r="J46" s="3" t="s">
        <v>660</v>
      </c>
      <c r="K46" s="5">
        <f t="shared" ref="K46:K109" si="5">E45+G45+I34</f>
        <v>1.9327331608504557</v>
      </c>
      <c r="L46" s="3"/>
      <c r="M46" s="3"/>
      <c r="N46" s="3"/>
      <c r="O46" s="3"/>
      <c r="P46" s="3"/>
      <c r="Q46" s="3"/>
      <c r="R46" s="3"/>
      <c r="S46" s="3"/>
      <c r="T46" s="3"/>
    </row>
    <row r="47" spans="1:20" ht="15.75" customHeight="1">
      <c r="A47" s="3">
        <v>43</v>
      </c>
      <c r="B47" s="3">
        <v>6.7495000000000003</v>
      </c>
      <c r="C47" s="3">
        <v>1.9095</v>
      </c>
      <c r="D47" s="3" t="s">
        <v>139</v>
      </c>
      <c r="E47" s="5">
        <f t="shared" si="1"/>
        <v>1.6170289893124761</v>
      </c>
      <c r="F47" s="3" t="s">
        <v>140</v>
      </c>
      <c r="G47" s="5">
        <f t="shared" si="3"/>
        <v>-3.1026782848928042E-2</v>
      </c>
      <c r="H47" s="3" t="s">
        <v>141</v>
      </c>
      <c r="I47" s="7">
        <f t="shared" si="2"/>
        <v>0.29929808192411761</v>
      </c>
      <c r="J47" s="3" t="s">
        <v>661</v>
      </c>
      <c r="K47" s="5">
        <f t="shared" si="5"/>
        <v>1.9231541424731873</v>
      </c>
      <c r="L47" s="3"/>
      <c r="M47" s="3"/>
      <c r="N47" s="3"/>
      <c r="O47" s="3"/>
      <c r="P47" s="3"/>
      <c r="Q47" s="3"/>
      <c r="R47" s="3"/>
      <c r="S47" s="3"/>
      <c r="T47" s="3"/>
    </row>
    <row r="48" spans="1:20" ht="15.75" customHeight="1">
      <c r="A48" s="3">
        <v>44</v>
      </c>
      <c r="B48" s="3">
        <v>4.2161</v>
      </c>
      <c r="C48" s="3">
        <v>1.4389000000000001</v>
      </c>
      <c r="D48" s="3" t="s">
        <v>142</v>
      </c>
      <c r="E48" s="5">
        <f t="shared" si="1"/>
        <v>1.632815573547749</v>
      </c>
      <c r="F48" s="3" t="s">
        <v>143</v>
      </c>
      <c r="G48" s="5">
        <f t="shared" si="3"/>
        <v>-2.9387625984074756E-3</v>
      </c>
      <c r="H48" s="3" t="s">
        <v>144</v>
      </c>
      <c r="I48" s="7">
        <f t="shared" si="2"/>
        <v>-0.27193785202141774</v>
      </c>
      <c r="J48" s="3" t="s">
        <v>662</v>
      </c>
      <c r="K48" s="5">
        <f t="shared" si="5"/>
        <v>1.2828554430526629</v>
      </c>
      <c r="L48" s="3"/>
      <c r="M48" s="3"/>
      <c r="N48" s="3"/>
      <c r="O48" s="3"/>
      <c r="P48" s="3"/>
      <c r="Q48" s="3"/>
      <c r="R48" s="3"/>
      <c r="S48" s="3"/>
      <c r="T48" s="3"/>
    </row>
    <row r="49" spans="1:20" ht="15.75" customHeight="1">
      <c r="A49" s="3">
        <v>45</v>
      </c>
      <c r="B49" s="3">
        <v>4.9493</v>
      </c>
      <c r="C49" s="3">
        <v>1.5992999999999999</v>
      </c>
      <c r="D49" s="3" t="s">
        <v>145</v>
      </c>
      <c r="E49" s="5">
        <f t="shared" si="1"/>
        <v>1.6942563739032686</v>
      </c>
      <c r="F49" s="3" t="s">
        <v>146</v>
      </c>
      <c r="G49" s="5">
        <f t="shared" si="3"/>
        <v>3.5688975173948749E-2</v>
      </c>
      <c r="H49" s="3" t="s">
        <v>147</v>
      </c>
      <c r="I49" s="7">
        <f t="shared" si="2"/>
        <v>-0.20225564549314706</v>
      </c>
      <c r="J49" s="3" t="s">
        <v>663</v>
      </c>
      <c r="K49" s="5">
        <f t="shared" si="5"/>
        <v>1.3847014568202431</v>
      </c>
      <c r="L49" s="3"/>
      <c r="M49" s="3"/>
      <c r="N49" s="3"/>
      <c r="O49" s="3"/>
      <c r="P49" s="3"/>
      <c r="Q49" s="3"/>
      <c r="R49" s="3"/>
      <c r="S49" s="3"/>
      <c r="T49" s="3"/>
    </row>
    <row r="50" spans="1:20" ht="15.75" customHeight="1">
      <c r="A50" s="3">
        <v>46</v>
      </c>
      <c r="B50" s="3">
        <v>4.8230000000000004</v>
      </c>
      <c r="C50" s="3">
        <v>1.5733999999999999</v>
      </c>
      <c r="D50" s="3" t="s">
        <v>148</v>
      </c>
      <c r="E50" s="5">
        <f t="shared" si="1"/>
        <v>1.7566304702910904</v>
      </c>
      <c r="F50" s="3" t="s">
        <v>149</v>
      </c>
      <c r="G50" s="5">
        <f t="shared" si="3"/>
        <v>5.1700047902272624E-2</v>
      </c>
      <c r="H50" s="3" t="s">
        <v>150</v>
      </c>
      <c r="I50" s="7">
        <f t="shared" si="2"/>
        <v>-0.22770567231421263</v>
      </c>
      <c r="J50" s="3" t="s">
        <v>664</v>
      </c>
      <c r="K50" s="5">
        <f t="shared" si="5"/>
        <v>1.4844495959537558</v>
      </c>
      <c r="L50" s="3"/>
      <c r="M50" s="3"/>
      <c r="N50" s="3"/>
      <c r="O50" s="3"/>
      <c r="P50" s="3"/>
      <c r="Q50" s="3"/>
      <c r="R50" s="3"/>
      <c r="S50" s="3"/>
      <c r="T50" s="3"/>
    </row>
    <row r="51" spans="1:20" ht="15.75" customHeight="1">
      <c r="A51" s="3">
        <v>47</v>
      </c>
      <c r="B51" s="3">
        <v>5.1947999999999999</v>
      </c>
      <c r="C51" s="3">
        <v>1.6476</v>
      </c>
      <c r="D51" s="3" t="s">
        <v>151</v>
      </c>
      <c r="E51" s="5">
        <f t="shared" si="1"/>
        <v>1.8307998889888353</v>
      </c>
      <c r="F51" s="3" t="s">
        <v>152</v>
      </c>
      <c r="G51" s="5">
        <f t="shared" si="3"/>
        <v>6.5181670379555967E-2</v>
      </c>
      <c r="H51" s="3" t="s">
        <v>153</v>
      </c>
      <c r="I51" s="7">
        <f t="shared" si="2"/>
        <v>-0.2206488403146222</v>
      </c>
      <c r="J51" s="3" t="s">
        <v>665</v>
      </c>
      <c r="K51" s="5">
        <f t="shared" si="5"/>
        <v>1.5727020973484263</v>
      </c>
      <c r="L51" s="3"/>
      <c r="M51" s="3"/>
      <c r="N51" s="3"/>
      <c r="O51" s="3"/>
      <c r="P51" s="3"/>
      <c r="Q51" s="3"/>
      <c r="R51" s="3"/>
      <c r="S51" s="3"/>
      <c r="T51" s="3"/>
    </row>
    <row r="52" spans="1:20" ht="15.75" customHeight="1">
      <c r="A52" s="3">
        <v>48</v>
      </c>
      <c r="B52" s="3">
        <v>5.1707999999999998</v>
      </c>
      <c r="C52" s="3">
        <v>1.643</v>
      </c>
      <c r="D52" s="3" t="s">
        <v>154</v>
      </c>
      <c r="E52" s="5">
        <f t="shared" si="1"/>
        <v>1.8853476955062849</v>
      </c>
      <c r="F52" s="3" t="s">
        <v>155</v>
      </c>
      <c r="G52" s="5">
        <f t="shared" si="3"/>
        <v>5.8801352062292159E-2</v>
      </c>
      <c r="H52" s="3" t="s">
        <v>156</v>
      </c>
      <c r="I52" s="7">
        <f t="shared" si="2"/>
        <v>-0.22462458906944144</v>
      </c>
      <c r="J52" s="3" t="s">
        <v>666</v>
      </c>
      <c r="K52" s="5">
        <f t="shared" si="5"/>
        <v>1.6784462128736872</v>
      </c>
      <c r="L52" s="3"/>
      <c r="M52" s="3"/>
      <c r="N52" s="3"/>
      <c r="O52" s="3"/>
      <c r="P52" s="3"/>
      <c r="Q52" s="3"/>
      <c r="R52" s="3"/>
      <c r="S52" s="3"/>
      <c r="T52" s="3"/>
    </row>
    <row r="53" spans="1:20" ht="15.75" customHeight="1">
      <c r="A53" s="3">
        <v>49</v>
      </c>
      <c r="B53" s="3">
        <v>5.2567000000000004</v>
      </c>
      <c r="C53" s="3">
        <v>1.6595</v>
      </c>
      <c r="D53" s="3" t="s">
        <v>157</v>
      </c>
      <c r="E53" s="5">
        <f t="shared" si="1"/>
        <v>1.8801045842272979</v>
      </c>
      <c r="F53" s="3" t="s">
        <v>158</v>
      </c>
      <c r="G53" s="5">
        <f t="shared" si="3"/>
        <v>2.0374674057524651E-2</v>
      </c>
      <c r="H53" s="3" t="s">
        <v>159</v>
      </c>
      <c r="I53" s="7">
        <f t="shared" si="2"/>
        <v>-0.11386381199183332</v>
      </c>
      <c r="J53" s="3" t="s">
        <v>667</v>
      </c>
      <c r="K53" s="5">
        <f t="shared" si="5"/>
        <v>1.8729815444709297</v>
      </c>
      <c r="L53" s="3"/>
      <c r="M53" s="3"/>
      <c r="N53" s="3"/>
      <c r="O53" s="3"/>
      <c r="P53" s="3"/>
      <c r="Q53" s="3"/>
      <c r="R53" s="3"/>
      <c r="S53" s="3"/>
      <c r="T53" s="3"/>
    </row>
    <row r="54" spans="1:20" ht="15.75" customHeight="1">
      <c r="A54" s="3">
        <v>50</v>
      </c>
      <c r="B54" s="3">
        <v>5.8552999999999997</v>
      </c>
      <c r="C54" s="3">
        <v>1.7673000000000001</v>
      </c>
      <c r="D54" s="3" t="s">
        <v>160</v>
      </c>
      <c r="E54" s="5">
        <f t="shared" si="1"/>
        <v>1.8813182942925042</v>
      </c>
      <c r="F54" s="3" t="s">
        <v>161</v>
      </c>
      <c r="G54" s="5">
        <f t="shared" si="3"/>
        <v>8.8780956621336525E-3</v>
      </c>
      <c r="H54" s="3" t="s">
        <v>162</v>
      </c>
      <c r="I54" s="7">
        <f t="shared" si="2"/>
        <v>-8.2083354305306999E-2</v>
      </c>
      <c r="J54" s="3" t="s">
        <v>668</v>
      </c>
      <c r="K54" s="5">
        <f t="shared" si="5"/>
        <v>1.8311698799743943</v>
      </c>
      <c r="L54" s="3"/>
      <c r="M54" s="3"/>
      <c r="N54" s="3"/>
      <c r="O54" s="3"/>
      <c r="P54" s="3"/>
      <c r="Q54" s="3"/>
      <c r="R54" s="3"/>
      <c r="S54" s="3"/>
      <c r="T54" s="3"/>
    </row>
    <row r="55" spans="1:20" ht="15.75" customHeight="1">
      <c r="A55" s="3">
        <v>51</v>
      </c>
      <c r="B55" s="3">
        <v>5.4907000000000004</v>
      </c>
      <c r="C55" s="3">
        <v>1.7031000000000001</v>
      </c>
      <c r="D55" s="3" t="s">
        <v>163</v>
      </c>
      <c r="E55" s="5">
        <f t="shared" si="1"/>
        <v>1.8517469633253167</v>
      </c>
      <c r="F55" s="3" t="s">
        <v>164</v>
      </c>
      <c r="G55" s="5">
        <f t="shared" si="3"/>
        <v>-1.4191560315459009E-2</v>
      </c>
      <c r="H55" s="3" t="s">
        <v>165</v>
      </c>
      <c r="I55" s="7">
        <f t="shared" si="2"/>
        <v>-8.4564585609782153E-2</v>
      </c>
      <c r="J55" s="3" t="s">
        <v>669</v>
      </c>
      <c r="K55" s="5">
        <f t="shared" si="5"/>
        <v>1.8312647554310697</v>
      </c>
      <c r="L55" s="3"/>
      <c r="M55" s="3"/>
      <c r="N55" s="3"/>
      <c r="O55" s="3"/>
      <c r="P55" s="3"/>
      <c r="Q55" s="3"/>
      <c r="R55" s="3"/>
      <c r="S55" s="3"/>
      <c r="T55" s="3"/>
    </row>
    <row r="56" spans="1:20" ht="15.75" customHeight="1">
      <c r="A56" s="3">
        <v>52</v>
      </c>
      <c r="B56" s="3">
        <v>6.1153000000000004</v>
      </c>
      <c r="C56" s="3">
        <v>1.8108</v>
      </c>
      <c r="D56" s="3" t="s">
        <v>166</v>
      </c>
      <c r="E56" s="5">
        <f t="shared" si="1"/>
        <v>1.8296842589232676</v>
      </c>
      <c r="F56" s="3" t="s">
        <v>167</v>
      </c>
      <c r="G56" s="5">
        <f t="shared" si="3"/>
        <v>-1.8914246767413101E-2</v>
      </c>
      <c r="H56" s="3" t="s">
        <v>168</v>
      </c>
      <c r="I56" s="7">
        <f t="shared" si="2"/>
        <v>-5.7656854456171807E-3</v>
      </c>
      <c r="J56" s="3" t="s">
        <v>670</v>
      </c>
      <c r="K56" s="5">
        <f t="shared" si="5"/>
        <v>1.8370371469553006</v>
      </c>
      <c r="L56" s="3"/>
      <c r="M56" s="3"/>
      <c r="N56" s="3"/>
      <c r="O56" s="3"/>
      <c r="P56" s="3"/>
      <c r="Q56" s="3"/>
      <c r="R56" s="3"/>
      <c r="S56" s="3"/>
      <c r="T56" s="3"/>
    </row>
    <row r="57" spans="1:20" ht="15.75" customHeight="1">
      <c r="A57" s="3">
        <v>53</v>
      </c>
      <c r="B57" s="3">
        <v>6.0884999999999998</v>
      </c>
      <c r="C57" s="3">
        <v>1.8064</v>
      </c>
      <c r="D57" s="3" t="s">
        <v>169</v>
      </c>
      <c r="E57" s="5">
        <f t="shared" si="1"/>
        <v>1.7955298643893021</v>
      </c>
      <c r="F57" s="3" t="s">
        <v>170</v>
      </c>
      <c r="G57" s="5">
        <f t="shared" si="3"/>
        <v>-2.8058335427344552E-2</v>
      </c>
      <c r="H57" s="3" t="s">
        <v>171</v>
      </c>
      <c r="I57" s="7">
        <f t="shared" si="2"/>
        <v>3.6270381888284998E-2</v>
      </c>
      <c r="J57" s="3" t="s">
        <v>671</v>
      </c>
      <c r="K57" s="5">
        <f t="shared" si="5"/>
        <v>1.8572004925551744</v>
      </c>
      <c r="L57" s="3"/>
      <c r="M57" s="3"/>
      <c r="N57" s="3"/>
      <c r="O57" s="3"/>
      <c r="P57" s="3"/>
      <c r="Q57" s="3"/>
      <c r="R57" s="3"/>
      <c r="S57" s="3"/>
      <c r="T57" s="3"/>
    </row>
    <row r="58" spans="1:20" ht="15.75" customHeight="1">
      <c r="A58" s="3">
        <v>54</v>
      </c>
      <c r="B58" s="3">
        <v>7.4165999999999999</v>
      </c>
      <c r="C58" s="3">
        <v>2.0036999999999998</v>
      </c>
      <c r="D58" s="3" t="s">
        <v>172</v>
      </c>
      <c r="E58" s="5">
        <f t="shared" si="1"/>
        <v>1.7695433769232578</v>
      </c>
      <c r="F58" s="3" t="s">
        <v>173</v>
      </c>
      <c r="G58" s="5">
        <f t="shared" si="3"/>
        <v>-2.6815226650564378E-2</v>
      </c>
      <c r="H58" s="3" t="s">
        <v>174</v>
      </c>
      <c r="I58" s="7">
        <f t="shared" si="2"/>
        <v>0.2307035431412415</v>
      </c>
      <c r="J58" s="3" t="s">
        <v>672</v>
      </c>
      <c r="K58" s="5">
        <f t="shared" si="5"/>
        <v>1.9967938401289989</v>
      </c>
      <c r="L58" s="3"/>
      <c r="M58" s="3"/>
      <c r="N58" s="3"/>
      <c r="O58" s="3"/>
      <c r="P58" s="3"/>
      <c r="Q58" s="3"/>
      <c r="R58" s="3"/>
      <c r="S58" s="3"/>
      <c r="T58" s="3"/>
    </row>
    <row r="59" spans="1:20" ht="15.75" customHeight="1">
      <c r="A59" s="3">
        <v>55</v>
      </c>
      <c r="B59" s="3">
        <v>8.3294999999999995</v>
      </c>
      <c r="C59" s="3">
        <v>2.1198000000000001</v>
      </c>
      <c r="D59" s="3" t="s">
        <v>175</v>
      </c>
      <c r="E59" s="5">
        <f t="shared" si="1"/>
        <v>1.7660602806136501</v>
      </c>
      <c r="F59" s="3" t="s">
        <v>176</v>
      </c>
      <c r="G59" s="5">
        <f t="shared" si="3"/>
        <v>-1.28159484459904E-2</v>
      </c>
      <c r="H59" s="3" t="s">
        <v>177</v>
      </c>
      <c r="I59" s="7">
        <f t="shared" si="2"/>
        <v>0.31485283548475546</v>
      </c>
      <c r="J59" s="3" t="s">
        <v>673</v>
      </c>
      <c r="K59" s="5">
        <f t="shared" si="5"/>
        <v>2.042026232196811</v>
      </c>
      <c r="L59" s="3"/>
      <c r="M59" s="3"/>
      <c r="N59" s="3"/>
      <c r="O59" s="3"/>
      <c r="P59" s="3"/>
      <c r="Q59" s="3"/>
      <c r="R59" s="3"/>
      <c r="S59" s="3"/>
      <c r="T59" s="3"/>
    </row>
    <row r="60" spans="1:20" ht="15.75" customHeight="1">
      <c r="A60" s="3">
        <v>56</v>
      </c>
      <c r="B60" s="3">
        <v>5.0697999999999999</v>
      </c>
      <c r="C60" s="3">
        <v>1.6233</v>
      </c>
      <c r="D60" s="3" t="s">
        <v>178</v>
      </c>
      <c r="E60" s="5">
        <f t="shared" si="1"/>
        <v>1.7958423881237868</v>
      </c>
      <c r="F60" s="3" t="s">
        <v>179</v>
      </c>
      <c r="G60" s="5">
        <f t="shared" si="3"/>
        <v>1.2742885127685901E-2</v>
      </c>
      <c r="H60" s="3" t="s">
        <v>180</v>
      </c>
      <c r="I60" s="7">
        <f t="shared" si="2"/>
        <v>-0.24353914805066612</v>
      </c>
      <c r="J60" s="3" t="s">
        <v>674</v>
      </c>
      <c r="K60" s="5">
        <f t="shared" si="5"/>
        <v>1.4813064801462419</v>
      </c>
      <c r="L60" s="3"/>
      <c r="M60" s="3"/>
      <c r="N60" s="3"/>
      <c r="O60" s="3"/>
      <c r="P60" s="3"/>
      <c r="Q60" s="3"/>
      <c r="R60" s="3"/>
      <c r="S60" s="3"/>
      <c r="T60" s="3"/>
    </row>
    <row r="61" spans="1:20" ht="18">
      <c r="A61" s="3">
        <v>57</v>
      </c>
      <c r="B61" s="3">
        <v>5.2625999999999999</v>
      </c>
      <c r="C61" s="3">
        <v>1.6606000000000001</v>
      </c>
      <c r="D61" s="3" t="s">
        <v>181</v>
      </c>
      <c r="E61" s="5">
        <f t="shared" si="1"/>
        <v>1.824866384923975</v>
      </c>
      <c r="F61" s="3" t="s">
        <v>182</v>
      </c>
      <c r="G61" s="5">
        <f t="shared" si="3"/>
        <v>2.2511552131187273E-2</v>
      </c>
      <c r="H61" s="3" t="s">
        <v>183</v>
      </c>
      <c r="I61" s="7">
        <f t="shared" si="2"/>
        <v>-0.19140157104481217</v>
      </c>
      <c r="J61" s="3" t="s">
        <v>675</v>
      </c>
      <c r="K61" s="5">
        <f t="shared" si="5"/>
        <v>1.6063296277583257</v>
      </c>
      <c r="L61" s="3"/>
      <c r="M61" s="3"/>
      <c r="N61" s="3"/>
      <c r="O61" s="3"/>
      <c r="P61" s="3"/>
      <c r="Q61" s="3"/>
      <c r="R61" s="3"/>
      <c r="S61" s="3"/>
      <c r="T61" s="3"/>
    </row>
    <row r="62" spans="1:20" ht="18">
      <c r="A62" s="3">
        <v>58</v>
      </c>
      <c r="B62" s="3">
        <v>5.5971000000000002</v>
      </c>
      <c r="C62" s="3">
        <v>1.7222999999999999</v>
      </c>
      <c r="D62" s="3" t="s">
        <v>184</v>
      </c>
      <c r="E62" s="5">
        <f t="shared" si="1"/>
        <v>1.878166257632877</v>
      </c>
      <c r="F62" s="3" t="s">
        <v>185</v>
      </c>
      <c r="G62" s="5">
        <f t="shared" si="3"/>
        <v>4.0984544477816118E-2</v>
      </c>
      <c r="H62" s="3" t="s">
        <v>186</v>
      </c>
      <c r="I62" s="7">
        <f t="shared" si="2"/>
        <v>-0.20718012526240256</v>
      </c>
      <c r="J62" s="3" t="s">
        <v>676</v>
      </c>
      <c r="K62" s="5">
        <f t="shared" si="5"/>
        <v>1.6196722647409496</v>
      </c>
      <c r="L62" s="3"/>
      <c r="M62" s="3"/>
      <c r="N62" s="3"/>
      <c r="O62" s="3"/>
      <c r="P62" s="3"/>
      <c r="Q62" s="3"/>
      <c r="R62" s="3"/>
      <c r="S62" s="3"/>
      <c r="T62" s="3"/>
    </row>
    <row r="63" spans="1:20" ht="18">
      <c r="A63" s="3">
        <v>59</v>
      </c>
      <c r="B63" s="3">
        <v>6.1102999999999996</v>
      </c>
      <c r="C63" s="3">
        <v>1.81</v>
      </c>
      <c r="D63" s="3" t="s">
        <v>187</v>
      </c>
      <c r="E63" s="5">
        <f t="shared" si="1"/>
        <v>1.9526002135718716</v>
      </c>
      <c r="F63" s="3" t="s">
        <v>188</v>
      </c>
      <c r="G63" s="5">
        <f t="shared" si="3"/>
        <v>6.1054191354523203E-2</v>
      </c>
      <c r="H63" s="3" t="s">
        <v>189</v>
      </c>
      <c r="I63" s="7">
        <f t="shared" si="2"/>
        <v>-0.19834923267383639</v>
      </c>
      <c r="J63" s="3" t="s">
        <v>677</v>
      </c>
      <c r="K63" s="5">
        <f t="shared" si="5"/>
        <v>1.6985019617960708</v>
      </c>
      <c r="L63" s="3"/>
      <c r="M63" s="3"/>
      <c r="N63" s="3"/>
      <c r="O63" s="3"/>
      <c r="P63" s="3"/>
      <c r="Q63" s="3"/>
      <c r="R63" s="3"/>
      <c r="S63" s="3"/>
      <c r="T63" s="3"/>
    </row>
    <row r="64" spans="1:20" ht="18">
      <c r="A64" s="3">
        <v>60</v>
      </c>
      <c r="B64" s="3">
        <v>5.6891999999999996</v>
      </c>
      <c r="C64" s="3">
        <v>1.7385999999999999</v>
      </c>
      <c r="D64" s="3" t="s">
        <v>190</v>
      </c>
      <c r="E64" s="5">
        <f t="shared" si="1"/>
        <v>1.9985254601693088</v>
      </c>
      <c r="F64" s="3" t="s">
        <v>191</v>
      </c>
      <c r="G64" s="5">
        <f t="shared" si="3"/>
        <v>5.1976824500271558E-2</v>
      </c>
      <c r="H64" s="3" t="s">
        <v>192</v>
      </c>
      <c r="I64" s="7">
        <f t="shared" si="2"/>
        <v>-0.23471055224083215</v>
      </c>
      <c r="J64" s="3" t="s">
        <v>678</v>
      </c>
      <c r="K64" s="5">
        <f t="shared" si="5"/>
        <v>1.7890298158569535</v>
      </c>
      <c r="L64" s="3"/>
      <c r="M64" s="3"/>
      <c r="N64" s="3"/>
      <c r="O64" s="3"/>
      <c r="P64" s="3"/>
      <c r="Q64" s="3"/>
      <c r="R64" s="3"/>
      <c r="S64" s="3"/>
      <c r="T64" s="3"/>
    </row>
    <row r="65" spans="1:20" ht="18">
      <c r="A65" s="3">
        <v>61</v>
      </c>
      <c r="B65" s="3">
        <v>6.4867999999999997</v>
      </c>
      <c r="C65" s="3">
        <v>1.8697999999999999</v>
      </c>
      <c r="D65" s="3" t="s">
        <v>193</v>
      </c>
      <c r="E65" s="5">
        <f t="shared" si="1"/>
        <v>2.0304507428662562</v>
      </c>
      <c r="F65" s="3" t="s">
        <v>194</v>
      </c>
      <c r="G65" s="5">
        <f t="shared" si="3"/>
        <v>3.9945899418277059E-2</v>
      </c>
      <c r="H65" s="3" t="s">
        <v>195</v>
      </c>
      <c r="I65" s="7">
        <f t="shared" si="2"/>
        <v>-0.12723150652738274</v>
      </c>
      <c r="J65" s="3" t="s">
        <v>679</v>
      </c>
      <c r="K65" s="5">
        <f t="shared" si="5"/>
        <v>1.9366384726777468</v>
      </c>
      <c r="L65" s="3"/>
      <c r="M65" s="3"/>
      <c r="N65" s="3"/>
      <c r="O65" s="3"/>
      <c r="P65" s="3"/>
      <c r="Q65" s="3"/>
      <c r="R65" s="3"/>
      <c r="S65" s="3"/>
      <c r="T65" s="3"/>
    </row>
    <row r="66" spans="1:20" ht="18">
      <c r="A66" s="3">
        <v>62</v>
      </c>
      <c r="B66" s="3">
        <v>6.3006000000000002</v>
      </c>
      <c r="C66" s="3">
        <v>1.8406</v>
      </c>
      <c r="D66" s="3" t="s">
        <v>196</v>
      </c>
      <c r="E66" s="5">
        <f t="shared" si="1"/>
        <v>2.0260826558907654</v>
      </c>
      <c r="F66" s="3" t="s">
        <v>197</v>
      </c>
      <c r="G66" s="5">
        <f t="shared" si="3"/>
        <v>1.3357507582016381E-2</v>
      </c>
      <c r="H66" s="3" t="s">
        <v>198</v>
      </c>
      <c r="I66" s="7">
        <f t="shared" si="2"/>
        <v>-0.11162601190115225</v>
      </c>
      <c r="J66" s="3" t="s">
        <v>680</v>
      </c>
      <c r="K66" s="5">
        <f t="shared" si="5"/>
        <v>1.9883132879792262</v>
      </c>
      <c r="L66" s="3"/>
      <c r="M66" s="3"/>
      <c r="N66" s="3"/>
      <c r="O66" s="3"/>
      <c r="P66" s="3"/>
      <c r="Q66" s="3"/>
      <c r="R66" s="3"/>
      <c r="S66" s="3"/>
      <c r="T66" s="3"/>
    </row>
    <row r="67" spans="1:20" ht="18">
      <c r="A67" s="3">
        <v>63</v>
      </c>
      <c r="B67" s="3">
        <v>6.4675000000000002</v>
      </c>
      <c r="C67" s="3">
        <v>1.8668</v>
      </c>
      <c r="D67" s="3" t="s">
        <v>199</v>
      </c>
      <c r="E67" s="5">
        <f t="shared" si="1"/>
        <v>2.0130174901138815</v>
      </c>
      <c r="F67" s="3" t="s">
        <v>200</v>
      </c>
      <c r="G67" s="5">
        <f t="shared" si="3"/>
        <v>-2.496096433323775E-3</v>
      </c>
      <c r="H67" s="3" t="s">
        <v>201</v>
      </c>
      <c r="I67" s="7">
        <f t="shared" si="2"/>
        <v>-0.10217970118238208</v>
      </c>
      <c r="J67" s="3" t="s">
        <v>681</v>
      </c>
      <c r="K67" s="5">
        <f t="shared" si="5"/>
        <v>1.9548755778629998</v>
      </c>
      <c r="L67" s="3"/>
      <c r="M67" s="3"/>
      <c r="N67" s="3"/>
      <c r="O67" s="3"/>
      <c r="P67" s="3"/>
      <c r="Q67" s="3"/>
      <c r="R67" s="3"/>
      <c r="S67" s="3"/>
      <c r="T67" s="3"/>
    </row>
    <row r="68" spans="1:20" ht="18">
      <c r="A68" s="3">
        <v>64</v>
      </c>
      <c r="B68" s="3">
        <v>6.8285999999999998</v>
      </c>
      <c r="C68" s="3">
        <v>1.9211</v>
      </c>
      <c r="D68" s="3" t="s">
        <v>202</v>
      </c>
      <c r="E68" s="5">
        <f t="shared" si="1"/>
        <v>1.9854246812100755</v>
      </c>
      <c r="F68" s="3" t="s">
        <v>203</v>
      </c>
      <c r="G68" s="5">
        <f t="shared" si="3"/>
        <v>-1.7554123915613108E-2</v>
      </c>
      <c r="H68" s="3" t="s">
        <v>204</v>
      </c>
      <c r="I68" s="7">
        <f t="shared" si="2"/>
        <v>-2.2496827092605292E-2</v>
      </c>
      <c r="J68" s="3" t="s">
        <v>682</v>
      </c>
      <c r="K68" s="5">
        <f t="shared" si="5"/>
        <v>2.0047557082349403</v>
      </c>
      <c r="L68" s="3"/>
      <c r="M68" s="3"/>
      <c r="N68" s="3"/>
      <c r="O68" s="3"/>
      <c r="P68" s="3"/>
      <c r="Q68" s="3"/>
      <c r="R68" s="3"/>
      <c r="S68" s="3"/>
      <c r="T68" s="3"/>
    </row>
    <row r="69" spans="1:20" ht="18">
      <c r="A69" s="3">
        <v>65</v>
      </c>
      <c r="B69" s="3">
        <v>6.6490999999999998</v>
      </c>
      <c r="C69" s="3">
        <v>1.8945000000000001</v>
      </c>
      <c r="D69" s="3" t="s">
        <v>205</v>
      </c>
      <c r="E69" s="5">
        <f t="shared" si="1"/>
        <v>1.9349782755396379</v>
      </c>
      <c r="F69" s="3" t="s">
        <v>206</v>
      </c>
      <c r="G69" s="5">
        <f t="shared" si="3"/>
        <v>-3.7289492968507851E-2</v>
      </c>
      <c r="H69" s="3" t="s">
        <v>207</v>
      </c>
      <c r="I69" s="7">
        <f t="shared" si="2"/>
        <v>1.4342194051735528E-2</v>
      </c>
      <c r="J69" s="3" t="s">
        <v>683</v>
      </c>
      <c r="K69" s="5">
        <f t="shared" si="5"/>
        <v>2.0041409391827472</v>
      </c>
      <c r="L69" s="3"/>
      <c r="M69" s="3"/>
      <c r="N69" s="3"/>
      <c r="O69" s="3"/>
      <c r="P69" s="3"/>
      <c r="Q69" s="3"/>
      <c r="R69" s="3"/>
      <c r="S69" s="3"/>
      <c r="T69" s="3"/>
    </row>
    <row r="70" spans="1:20" ht="18">
      <c r="A70" s="3">
        <v>66</v>
      </c>
      <c r="B70" s="3">
        <v>8.6068999999999996</v>
      </c>
      <c r="C70" s="3">
        <v>2.1526000000000001</v>
      </c>
      <c r="D70" s="3" t="s">
        <v>208</v>
      </c>
      <c r="E70" s="5">
        <f t="shared" si="1"/>
        <v>1.9049510848574185</v>
      </c>
      <c r="F70" s="3" t="s">
        <v>209</v>
      </c>
      <c r="G70" s="5">
        <f t="shared" si="3"/>
        <v>-3.2932111596734766E-2</v>
      </c>
      <c r="H70" s="3" t="s">
        <v>210</v>
      </c>
      <c r="I70" s="7">
        <f t="shared" si="2"/>
        <v>0.23554507799876723</v>
      </c>
      <c r="J70" s="3" t="s">
        <v>684</v>
      </c>
      <c r="K70" s="5">
        <f t="shared" si="5"/>
        <v>2.1283923257123716</v>
      </c>
      <c r="L70" s="3"/>
      <c r="M70" s="3"/>
      <c r="N70" s="3"/>
      <c r="O70" s="3"/>
      <c r="P70" s="3"/>
      <c r="Q70" s="3"/>
      <c r="R70" s="3"/>
      <c r="S70" s="3"/>
      <c r="T70" s="3"/>
    </row>
    <row r="71" spans="1:20" ht="18">
      <c r="A71" s="3">
        <v>67</v>
      </c>
      <c r="B71" s="3">
        <v>8.5244999999999997</v>
      </c>
      <c r="C71" s="3">
        <v>2.1429</v>
      </c>
      <c r="D71" s="3" t="s">
        <v>211</v>
      </c>
      <c r="E71" s="5">
        <f t="shared" si="1"/>
        <v>1.8588274306370518</v>
      </c>
      <c r="F71" s="3" t="s">
        <v>212</v>
      </c>
      <c r="G71" s="5">
        <f t="shared" si="3"/>
        <v>-4.0847037170913911E-2</v>
      </c>
      <c r="H71" s="3" t="s">
        <v>213</v>
      </c>
      <c r="I71" s="7">
        <f t="shared" si="2"/>
        <v>0.30605847373566764</v>
      </c>
      <c r="J71" s="3" t="s">
        <v>685</v>
      </c>
      <c r="K71" s="5">
        <f t="shared" si="5"/>
        <v>2.1868718087454391</v>
      </c>
      <c r="L71" s="3"/>
      <c r="M71" s="3"/>
      <c r="N71" s="3"/>
      <c r="O71" s="3"/>
      <c r="P71" s="3"/>
      <c r="Q71" s="3"/>
      <c r="R71" s="3"/>
      <c r="S71" s="3"/>
      <c r="T71" s="3"/>
    </row>
    <row r="72" spans="1:20" ht="18">
      <c r="A72" s="3">
        <v>68</v>
      </c>
      <c r="B72" s="3">
        <v>5.2778999999999998</v>
      </c>
      <c r="C72" s="3">
        <v>1.6635</v>
      </c>
      <c r="D72" s="3" t="s">
        <v>214</v>
      </c>
      <c r="E72" s="5">
        <f t="shared" si="1"/>
        <v>1.8446980198414962</v>
      </c>
      <c r="F72" s="3" t="s">
        <v>215</v>
      </c>
      <c r="G72" s="5">
        <f t="shared" si="3"/>
        <v>-2.481646134569894E-2</v>
      </c>
      <c r="H72" s="3" t="s">
        <v>216</v>
      </c>
      <c r="I72" s="7">
        <f t="shared" si="2"/>
        <v>-0.2257273971337605</v>
      </c>
      <c r="J72" s="3" t="s">
        <v>686</v>
      </c>
      <c r="K72" s="5">
        <f t="shared" si="5"/>
        <v>1.5744412454154717</v>
      </c>
      <c r="L72" s="3"/>
      <c r="M72" s="3"/>
      <c r="N72" s="3"/>
      <c r="O72" s="3"/>
      <c r="P72" s="3"/>
      <c r="Q72" s="3"/>
      <c r="R72" s="3"/>
      <c r="S72" s="3"/>
      <c r="T72" s="3"/>
    </row>
    <row r="73" spans="1:20" ht="18">
      <c r="A73" s="3">
        <v>69</v>
      </c>
      <c r="B73" s="3">
        <v>5.7142999999999997</v>
      </c>
      <c r="C73" s="3">
        <v>1.7430000000000001</v>
      </c>
      <c r="D73" s="3" t="s">
        <v>217</v>
      </c>
      <c r="E73" s="5">
        <f t="shared" si="1"/>
        <v>1.8542375622605016</v>
      </c>
      <c r="F73" s="3" t="s">
        <v>218</v>
      </c>
      <c r="G73" s="5">
        <f t="shared" si="3"/>
        <v>-4.2028590868763037E-3</v>
      </c>
      <c r="H73" s="3" t="s">
        <v>219</v>
      </c>
      <c r="I73" s="7">
        <f t="shared" si="2"/>
        <v>-0.16849756853500919</v>
      </c>
      <c r="J73" s="3" t="s">
        <v>687</v>
      </c>
      <c r="K73" s="5">
        <f t="shared" si="5"/>
        <v>1.628479987450985</v>
      </c>
      <c r="L73" s="3"/>
      <c r="M73" s="3"/>
      <c r="N73" s="3"/>
      <c r="O73" s="3"/>
      <c r="P73" s="3"/>
      <c r="Q73" s="3"/>
      <c r="R73" s="3"/>
      <c r="S73" s="3"/>
      <c r="T73" s="3"/>
    </row>
    <row r="74" spans="1:20" ht="18">
      <c r="A74" s="3">
        <v>70</v>
      </c>
      <c r="B74" s="3">
        <v>6.2145000000000001</v>
      </c>
      <c r="C74" s="3">
        <v>1.8269</v>
      </c>
      <c r="D74" s="3" t="s">
        <v>220</v>
      </c>
      <c r="E74" s="5">
        <f t="shared" si="1"/>
        <v>1.9052483298002585</v>
      </c>
      <c r="F74" s="3" t="s">
        <v>221</v>
      </c>
      <c r="G74" s="5">
        <f t="shared" si="3"/>
        <v>2.8925316889103592E-2</v>
      </c>
      <c r="H74" s="3" t="s">
        <v>222</v>
      </c>
      <c r="I74" s="7">
        <f t="shared" si="2"/>
        <v>-0.17037104084464713</v>
      </c>
      <c r="J74" s="3" t="s">
        <v>688</v>
      </c>
      <c r="K74" s="5">
        <f t="shared" si="5"/>
        <v>1.6428545779112227</v>
      </c>
      <c r="L74" s="3"/>
      <c r="M74" s="3"/>
      <c r="N74" s="3"/>
      <c r="O74" s="3"/>
      <c r="P74" s="3"/>
      <c r="Q74" s="3"/>
      <c r="R74" s="3"/>
      <c r="S74" s="3"/>
      <c r="T74" s="3"/>
    </row>
    <row r="75" spans="1:20" ht="18">
      <c r="A75" s="3">
        <v>71</v>
      </c>
      <c r="B75" s="3">
        <v>6.4119000000000002</v>
      </c>
      <c r="C75" s="3">
        <v>1.8582000000000001</v>
      </c>
      <c r="D75" s="3" t="s">
        <v>223</v>
      </c>
      <c r="E75" s="5">
        <f t="shared" si="1"/>
        <v>1.9708863224847042</v>
      </c>
      <c r="F75" s="3" t="s">
        <v>224</v>
      </c>
      <c r="G75" s="5">
        <f t="shared" si="3"/>
        <v>5.0952922366308856E-2</v>
      </c>
      <c r="H75" s="3" t="s">
        <v>225</v>
      </c>
      <c r="I75" s="7">
        <f t="shared" si="2"/>
        <v>-0.17387411547694154</v>
      </c>
      <c r="J75" s="3" t="s">
        <v>689</v>
      </c>
      <c r="K75" s="5">
        <f t="shared" si="5"/>
        <v>1.7358244140155257</v>
      </c>
      <c r="L75" s="3"/>
      <c r="M75" s="3"/>
      <c r="N75" s="3"/>
      <c r="O75" s="3"/>
      <c r="P75" s="3"/>
      <c r="Q75" s="3"/>
      <c r="R75" s="3"/>
      <c r="S75" s="3"/>
      <c r="T75" s="3"/>
    </row>
    <row r="76" spans="1:20" ht="18">
      <c r="A76" s="3">
        <v>72</v>
      </c>
      <c r="B76" s="3">
        <v>6.6677</v>
      </c>
      <c r="C76" s="3">
        <v>1.8973</v>
      </c>
      <c r="D76" s="3" t="s">
        <v>226</v>
      </c>
      <c r="E76" s="5">
        <f t="shared" si="1"/>
        <v>2.0548906370679587</v>
      </c>
      <c r="F76" s="3" t="s">
        <v>227</v>
      </c>
      <c r="G76" s="5">
        <f t="shared" si="3"/>
        <v>7.0783757696476268E-2</v>
      </c>
      <c r="H76" s="3" t="s">
        <v>228</v>
      </c>
      <c r="I76" s="7">
        <f t="shared" si="2"/>
        <v>-0.21267629076286834</v>
      </c>
      <c r="J76" s="3" t="s">
        <v>690</v>
      </c>
      <c r="K76" s="5">
        <f t="shared" si="5"/>
        <v>1.787128692610181</v>
      </c>
      <c r="L76" s="3"/>
      <c r="M76" s="3"/>
      <c r="N76" s="3"/>
      <c r="O76" s="3"/>
      <c r="P76" s="3"/>
      <c r="Q76" s="3"/>
      <c r="R76" s="3"/>
      <c r="S76" s="3"/>
      <c r="T76" s="3"/>
    </row>
    <row r="77" spans="1:20" ht="18">
      <c r="A77" s="3">
        <v>73</v>
      </c>
      <c r="B77" s="3">
        <v>7.0507999999999997</v>
      </c>
      <c r="C77" s="3">
        <v>1.9531000000000001</v>
      </c>
      <c r="D77" s="3" t="s">
        <v>229</v>
      </c>
      <c r="E77" s="5">
        <f t="shared" si="1"/>
        <v>2.1120715282933191</v>
      </c>
      <c r="F77" s="3" t="s">
        <v>230</v>
      </c>
      <c r="G77" s="5">
        <f t="shared" si="3"/>
        <v>6.262203781380675E-2</v>
      </c>
      <c r="H77" s="3" t="s">
        <v>231</v>
      </c>
      <c r="I77" s="7">
        <f t="shared" si="2"/>
        <v>-0.1363000841747932</v>
      </c>
      <c r="J77" s="3" t="s">
        <v>691</v>
      </c>
      <c r="K77" s="5">
        <f t="shared" si="5"/>
        <v>1.9984428882370522</v>
      </c>
      <c r="L77" s="3"/>
      <c r="M77" s="3"/>
      <c r="N77" s="3"/>
      <c r="O77" s="3"/>
      <c r="P77" s="3"/>
      <c r="Q77" s="3"/>
      <c r="R77" s="3"/>
      <c r="S77" s="3"/>
      <c r="T77" s="3"/>
    </row>
    <row r="78" spans="1:20" ht="18">
      <c r="A78" s="3">
        <v>74</v>
      </c>
      <c r="B78" s="3">
        <v>6.7049000000000003</v>
      </c>
      <c r="C78" s="3">
        <v>1.9028</v>
      </c>
      <c r="D78" s="3" t="s">
        <v>232</v>
      </c>
      <c r="E78" s="5">
        <f t="shared" si="1"/>
        <v>2.1266132998453338</v>
      </c>
      <c r="F78" s="3" t="s">
        <v>233</v>
      </c>
      <c r="G78" s="5">
        <f t="shared" si="3"/>
        <v>3.3773878056731488E-2</v>
      </c>
      <c r="H78" s="3" t="s">
        <v>234</v>
      </c>
      <c r="I78" s="7">
        <f t="shared" si="2"/>
        <v>-0.14367952274234697</v>
      </c>
      <c r="J78" s="3" t="s">
        <v>692</v>
      </c>
      <c r="K78" s="5">
        <f t="shared" si="5"/>
        <v>2.0630675542059738</v>
      </c>
      <c r="L78" s="3"/>
      <c r="M78" s="3"/>
      <c r="N78" s="3"/>
      <c r="O78" s="3"/>
      <c r="P78" s="3"/>
      <c r="Q78" s="3"/>
      <c r="R78" s="3"/>
      <c r="S78" s="3"/>
      <c r="T78" s="3"/>
    </row>
    <row r="79" spans="1:20" ht="18">
      <c r="A79" s="3">
        <v>75</v>
      </c>
      <c r="B79" s="3">
        <v>7.2510000000000003</v>
      </c>
      <c r="C79" s="3">
        <v>1.9811000000000001</v>
      </c>
      <c r="D79" s="3" t="s">
        <v>235</v>
      </c>
      <c r="E79" s="5">
        <f t="shared" si="1"/>
        <v>2.13725493488616</v>
      </c>
      <c r="F79" s="3" t="s">
        <v>236</v>
      </c>
      <c r="G79" s="5">
        <f t="shared" si="3"/>
        <v>1.9894532247188356E-2</v>
      </c>
      <c r="H79" s="3" t="s">
        <v>237</v>
      </c>
      <c r="I79" s="7">
        <f t="shared" si="2"/>
        <v>-0.1176011965263187</v>
      </c>
      <c r="J79" s="3" t="s">
        <v>693</v>
      </c>
      <c r="K79" s="5">
        <f t="shared" si="5"/>
        <v>2.0582074767196832</v>
      </c>
      <c r="L79" s="3"/>
      <c r="M79" s="3"/>
      <c r="N79" s="3"/>
      <c r="O79" s="3"/>
      <c r="P79" s="3"/>
      <c r="Q79" s="3"/>
      <c r="R79" s="3"/>
      <c r="S79" s="3"/>
      <c r="T79" s="3"/>
    </row>
    <row r="80" spans="1:20" ht="18">
      <c r="A80" s="3">
        <v>76</v>
      </c>
      <c r="B80" s="3">
        <v>7.8197000000000001</v>
      </c>
      <c r="C80" s="3">
        <v>2.0567000000000002</v>
      </c>
      <c r="D80" s="3" t="s">
        <v>238</v>
      </c>
      <c r="E80" s="5">
        <f t="shared" si="1"/>
        <v>2.1337636751211253</v>
      </c>
      <c r="F80" s="3" t="s">
        <v>239</v>
      </c>
      <c r="G80" s="5">
        <f t="shared" si="3"/>
        <v>5.8630570398545065E-3</v>
      </c>
      <c r="H80" s="3" t="s">
        <v>240</v>
      </c>
      <c r="I80" s="7">
        <f t="shared" si="2"/>
        <v>-3.8087355100753881E-2</v>
      </c>
      <c r="J80" s="3" t="s">
        <v>694</v>
      </c>
      <c r="K80" s="5">
        <f t="shared" si="5"/>
        <v>2.1346526400407431</v>
      </c>
      <c r="L80" s="3"/>
      <c r="M80" s="3"/>
      <c r="N80" s="3"/>
      <c r="O80" s="3"/>
      <c r="P80" s="3"/>
      <c r="Q80" s="3"/>
      <c r="R80" s="3"/>
      <c r="S80" s="3"/>
      <c r="T80" s="3"/>
    </row>
    <row r="81" spans="1:20" ht="18">
      <c r="A81" s="3">
        <v>77</v>
      </c>
      <c r="B81" s="3">
        <v>7.3981000000000003</v>
      </c>
      <c r="C81" s="3">
        <v>2.0011999999999999</v>
      </c>
      <c r="D81" s="3" t="s">
        <v>241</v>
      </c>
      <c r="E81" s="5">
        <f t="shared" ref="E81:E144" si="6">$V$1*(C81-I69)+(1-$V$1)*(E80+G80)</f>
        <v>2.0937960542971652</v>
      </c>
      <c r="F81" s="3" t="s">
        <v>242</v>
      </c>
      <c r="G81" s="5">
        <f t="shared" si="3"/>
        <v>-2.1635349678434258E-2</v>
      </c>
      <c r="H81" s="3" t="s">
        <v>243</v>
      </c>
      <c r="I81" s="7">
        <f t="shared" ref="I81:I144" si="7">$Y$1*(C81-E80-G80)+(1-$Y$1)*I69</f>
        <v>-1.6211591190807569E-2</v>
      </c>
      <c r="J81" s="3" t="s">
        <v>695</v>
      </c>
      <c r="K81" s="5">
        <f t="shared" si="5"/>
        <v>2.1539689262127153</v>
      </c>
      <c r="L81" s="3"/>
      <c r="M81" s="3"/>
      <c r="N81" s="3"/>
      <c r="O81" s="3"/>
      <c r="P81" s="3"/>
      <c r="Q81" s="3"/>
      <c r="R81" s="3"/>
      <c r="S81" s="3"/>
      <c r="T81" s="3"/>
    </row>
    <row r="82" spans="1:20" ht="18">
      <c r="A82" s="3">
        <v>78</v>
      </c>
      <c r="B82" s="3">
        <v>10.0962</v>
      </c>
      <c r="C82" s="3">
        <v>2.3121999999999998</v>
      </c>
      <c r="D82" s="3" t="s">
        <v>244</v>
      </c>
      <c r="E82" s="5">
        <f t="shared" si="6"/>
        <v>2.0735089698334814</v>
      </c>
      <c r="F82" s="3" t="s">
        <v>245</v>
      </c>
      <c r="G82" s="5">
        <f t="shared" si="3"/>
        <v>-2.0826390549583965E-2</v>
      </c>
      <c r="H82" s="3" t="s">
        <v>246</v>
      </c>
      <c r="I82" s="7">
        <f t="shared" si="7"/>
        <v>0.23644392147526755</v>
      </c>
      <c r="J82" s="3" t="s">
        <v>696</v>
      </c>
      <c r="K82" s="5">
        <f t="shared" si="5"/>
        <v>2.3077057826174983</v>
      </c>
      <c r="L82" s="3"/>
      <c r="M82" s="3"/>
      <c r="N82" s="3"/>
      <c r="O82" s="3"/>
      <c r="P82" s="3"/>
      <c r="Q82" s="3"/>
      <c r="R82" s="3"/>
      <c r="S82" s="3"/>
      <c r="T82" s="3"/>
    </row>
    <row r="83" spans="1:20" ht="18">
      <c r="A83" s="3">
        <v>79</v>
      </c>
      <c r="B83" s="3">
        <v>8.7985000000000007</v>
      </c>
      <c r="C83" s="3">
        <v>2.1745999999999999</v>
      </c>
      <c r="D83" s="3" t="s">
        <v>247</v>
      </c>
      <c r="E83" s="5">
        <f t="shared" si="6"/>
        <v>1.9974402633780279</v>
      </c>
      <c r="F83" s="3" t="s">
        <v>248</v>
      </c>
      <c r="G83" s="5">
        <f t="shared" ref="G83:G146" si="8">$V$2*(E83-E82)+(1-$V$2)*G82</f>
        <v>-5.397178009310568E-2</v>
      </c>
      <c r="H83" s="3" t="s">
        <v>249</v>
      </c>
      <c r="I83" s="7">
        <f t="shared" si="7"/>
        <v>0.26923026313175463</v>
      </c>
      <c r="J83" s="3" t="s">
        <v>697</v>
      </c>
      <c r="K83" s="5">
        <f t="shared" si="5"/>
        <v>2.3587410530195654</v>
      </c>
      <c r="L83" s="3"/>
      <c r="M83" s="3"/>
      <c r="N83" s="3"/>
      <c r="O83" s="3"/>
      <c r="P83" s="3"/>
      <c r="Q83" s="3"/>
      <c r="R83" s="3"/>
      <c r="S83" s="3"/>
      <c r="T83" s="3"/>
    </row>
    <row r="84" spans="1:20" ht="18">
      <c r="A84" s="3">
        <v>80</v>
      </c>
      <c r="B84" s="3">
        <v>5.9183000000000003</v>
      </c>
      <c r="C84" s="3">
        <v>1.778</v>
      </c>
      <c r="D84" s="3" t="s">
        <v>250</v>
      </c>
      <c r="E84" s="5">
        <f t="shared" si="6"/>
        <v>1.9615461574395736</v>
      </c>
      <c r="F84" s="3" t="s">
        <v>251</v>
      </c>
      <c r="G84" s="5">
        <f t="shared" si="8"/>
        <v>-4.3125175600314869E-2</v>
      </c>
      <c r="H84" s="3" t="s">
        <v>252</v>
      </c>
      <c r="I84" s="7">
        <f t="shared" si="7"/>
        <v>-0.21367561436399285</v>
      </c>
      <c r="J84" s="3" t="s">
        <v>698</v>
      </c>
      <c r="K84" s="5">
        <f t="shared" si="5"/>
        <v>1.7177410861511617</v>
      </c>
      <c r="L84" s="3"/>
      <c r="M84" s="3"/>
      <c r="N84" s="3"/>
      <c r="O84" s="3"/>
      <c r="P84" s="3"/>
      <c r="Q84" s="3"/>
      <c r="R84" s="3"/>
      <c r="S84" s="3"/>
      <c r="T84" s="3"/>
    </row>
    <row r="85" spans="1:20" ht="18">
      <c r="A85" s="3">
        <v>81</v>
      </c>
      <c r="B85" s="3">
        <v>6.5345000000000004</v>
      </c>
      <c r="C85" s="3">
        <v>1.8771</v>
      </c>
      <c r="D85" s="3" t="s">
        <v>253</v>
      </c>
      <c r="E85" s="5">
        <f t="shared" si="6"/>
        <v>1.9565739578479839</v>
      </c>
      <c r="F85" s="3" t="s">
        <v>254</v>
      </c>
      <c r="G85" s="5">
        <f t="shared" si="8"/>
        <v>-2.0233389995079756E-2</v>
      </c>
      <c r="H85" s="3" t="s">
        <v>255</v>
      </c>
      <c r="I85" s="7">
        <f t="shared" si="7"/>
        <v>-0.14306225119585911</v>
      </c>
      <c r="J85" s="3" t="s">
        <v>699</v>
      </c>
      <c r="K85" s="5">
        <f t="shared" si="5"/>
        <v>1.7499234133042496</v>
      </c>
      <c r="L85" s="3"/>
      <c r="M85" s="3"/>
      <c r="N85" s="3"/>
      <c r="O85" s="3"/>
      <c r="P85" s="3"/>
      <c r="Q85" s="3"/>
      <c r="R85" s="3"/>
      <c r="S85" s="3"/>
      <c r="T85" s="3"/>
    </row>
    <row r="86" spans="1:20" ht="18">
      <c r="A86" s="3">
        <v>82</v>
      </c>
      <c r="B86" s="3">
        <v>6.6757</v>
      </c>
      <c r="C86" s="3">
        <v>1.8985000000000001</v>
      </c>
      <c r="D86" s="3" t="s">
        <v>256</v>
      </c>
      <c r="E86" s="5">
        <f t="shared" si="6"/>
        <v>1.9760997097504269</v>
      </c>
      <c r="F86" s="3" t="s">
        <v>257</v>
      </c>
      <c r="G86" s="5">
        <f t="shared" si="8"/>
        <v>3.622095143433892E-3</v>
      </c>
      <c r="H86" s="3" t="s">
        <v>258</v>
      </c>
      <c r="I86" s="7">
        <f t="shared" si="7"/>
        <v>-0.14386494624629853</v>
      </c>
      <c r="J86" s="3" t="s">
        <v>700</v>
      </c>
      <c r="K86" s="5">
        <f t="shared" si="5"/>
        <v>1.7659695270082572</v>
      </c>
      <c r="L86" s="3"/>
      <c r="M86" s="3"/>
      <c r="N86" s="3"/>
      <c r="O86" s="3"/>
      <c r="P86" s="3"/>
      <c r="Q86" s="3"/>
      <c r="R86" s="3"/>
      <c r="S86" s="3"/>
      <c r="T86" s="3"/>
    </row>
    <row r="87" spans="1:20" ht="18">
      <c r="A87" s="3">
        <v>83</v>
      </c>
      <c r="B87" s="3">
        <v>7.0641999999999996</v>
      </c>
      <c r="C87" s="3">
        <v>1.9550000000000001</v>
      </c>
      <c r="D87" s="3" t="s">
        <v>259</v>
      </c>
      <c r="E87" s="5">
        <f t="shared" si="6"/>
        <v>2.0244674980687849</v>
      </c>
      <c r="F87" s="3" t="s">
        <v>260</v>
      </c>
      <c r="G87" s="5">
        <f t="shared" si="8"/>
        <v>3.046951104838834E-2</v>
      </c>
      <c r="H87" s="3" t="s">
        <v>261</v>
      </c>
      <c r="I87" s="7">
        <f t="shared" si="7"/>
        <v>-0.1440436533603254</v>
      </c>
      <c r="J87" s="3" t="s">
        <v>701</v>
      </c>
      <c r="K87" s="5">
        <f t="shared" si="5"/>
        <v>1.8058476894169191</v>
      </c>
      <c r="L87" s="3"/>
      <c r="M87" s="3"/>
      <c r="N87" s="3"/>
      <c r="O87" s="3"/>
      <c r="P87" s="3"/>
      <c r="Q87" s="3"/>
      <c r="R87" s="3"/>
      <c r="S87" s="3"/>
      <c r="T87" s="3"/>
    </row>
    <row r="88" spans="1:20" ht="18">
      <c r="A88" s="3">
        <v>84</v>
      </c>
      <c r="B88" s="3">
        <v>7.3834</v>
      </c>
      <c r="C88" s="3">
        <v>1.9992000000000001</v>
      </c>
      <c r="D88" s="3" t="s">
        <v>262</v>
      </c>
      <c r="E88" s="5">
        <f t="shared" si="6"/>
        <v>2.1020187936108816</v>
      </c>
      <c r="F88" s="3" t="s">
        <v>263</v>
      </c>
      <c r="G88" s="5">
        <f t="shared" si="8"/>
        <v>5.871858174461337E-2</v>
      </c>
      <c r="H88" s="3" t="s">
        <v>264</v>
      </c>
      <c r="I88" s="7">
        <f t="shared" si="7"/>
        <v>-0.1812884344337293</v>
      </c>
      <c r="J88" s="3" t="s">
        <v>702</v>
      </c>
      <c r="K88" s="5">
        <f t="shared" si="5"/>
        <v>1.8422607183543047</v>
      </c>
      <c r="L88" s="3"/>
      <c r="M88" s="3"/>
      <c r="N88" s="3"/>
      <c r="O88" s="3"/>
      <c r="P88" s="3"/>
      <c r="Q88" s="3"/>
      <c r="R88" s="3"/>
      <c r="S88" s="3"/>
      <c r="T88" s="3"/>
    </row>
    <row r="89" spans="1:20" ht="18">
      <c r="A89" s="3">
        <v>85</v>
      </c>
      <c r="B89" s="3">
        <v>7.8135000000000003</v>
      </c>
      <c r="C89" s="3">
        <v>2.0558999999999998</v>
      </c>
      <c r="D89" s="3" t="s">
        <v>265</v>
      </c>
      <c r="E89" s="5">
        <f t="shared" si="6"/>
        <v>2.1701761880012844</v>
      </c>
      <c r="F89" s="3" t="s">
        <v>266</v>
      </c>
      <c r="G89" s="5">
        <f t="shared" si="8"/>
        <v>6.4381869332087033E-2</v>
      </c>
      <c r="H89" s="3" t="s">
        <v>267</v>
      </c>
      <c r="I89" s="7">
        <f t="shared" si="7"/>
        <v>-0.1300075424109336</v>
      </c>
      <c r="J89" s="3" t="s">
        <v>703</v>
      </c>
      <c r="K89" s="5">
        <f t="shared" si="5"/>
        <v>2.0244372911807016</v>
      </c>
      <c r="L89" s="3"/>
      <c r="M89" s="3"/>
      <c r="N89" s="3"/>
      <c r="O89" s="3"/>
      <c r="P89" s="3"/>
      <c r="Q89" s="3"/>
      <c r="R89" s="3"/>
      <c r="S89" s="3"/>
      <c r="T89" s="3"/>
    </row>
    <row r="90" spans="1:20" ht="18">
      <c r="A90" s="3">
        <v>86</v>
      </c>
      <c r="B90" s="3">
        <v>7.4318999999999997</v>
      </c>
      <c r="C90" s="3">
        <v>2.0057999999999998</v>
      </c>
      <c r="D90" s="3" t="s">
        <v>268</v>
      </c>
      <c r="E90" s="5">
        <f t="shared" si="6"/>
        <v>2.2090344969560638</v>
      </c>
      <c r="F90" s="3" t="s">
        <v>269</v>
      </c>
      <c r="G90" s="5">
        <f t="shared" si="8"/>
        <v>4.9067733105702435E-2</v>
      </c>
      <c r="H90" s="3" t="s">
        <v>270</v>
      </c>
      <c r="I90" s="7">
        <f t="shared" si="7"/>
        <v>-0.16069522966055191</v>
      </c>
      <c r="J90" s="3" t="s">
        <v>704</v>
      </c>
      <c r="K90" s="5">
        <f t="shared" si="5"/>
        <v>2.0908785345910248</v>
      </c>
      <c r="L90" s="3"/>
      <c r="M90" s="3"/>
      <c r="N90" s="3"/>
      <c r="O90" s="3"/>
      <c r="P90" s="3"/>
      <c r="Q90" s="3"/>
      <c r="R90" s="3"/>
      <c r="S90" s="3"/>
      <c r="T90" s="3"/>
    </row>
    <row r="91" spans="1:20" ht="18">
      <c r="A91" s="3">
        <v>87</v>
      </c>
      <c r="B91" s="3">
        <v>8.2751000000000001</v>
      </c>
      <c r="C91" s="3">
        <v>2.1133000000000002</v>
      </c>
      <c r="D91" s="3" t="s">
        <v>271</v>
      </c>
      <c r="E91" s="5">
        <f t="shared" si="6"/>
        <v>2.2499419200011319</v>
      </c>
      <c r="F91" s="3" t="s">
        <v>272</v>
      </c>
      <c r="G91" s="5">
        <f t="shared" si="8"/>
        <v>4.4171547069321845E-2</v>
      </c>
      <c r="H91" s="3" t="s">
        <v>273</v>
      </c>
      <c r="I91" s="7">
        <f t="shared" si="7"/>
        <v>-0.12304140323340819</v>
      </c>
      <c r="J91" s="3" t="s">
        <v>705</v>
      </c>
      <c r="K91" s="5">
        <f t="shared" si="5"/>
        <v>2.1405010335354473</v>
      </c>
      <c r="L91" s="3"/>
      <c r="M91" s="3"/>
      <c r="N91" s="3"/>
      <c r="O91" s="3"/>
      <c r="P91" s="3"/>
      <c r="Q91" s="3"/>
      <c r="R91" s="3"/>
      <c r="S91" s="3"/>
      <c r="T91" s="3"/>
    </row>
    <row r="92" spans="1:20" ht="18">
      <c r="A92" s="3">
        <v>88</v>
      </c>
      <c r="B92" s="3">
        <v>8.2604000000000006</v>
      </c>
      <c r="C92" s="3">
        <v>2.1114999999999999</v>
      </c>
      <c r="D92" s="3" t="s">
        <v>274</v>
      </c>
      <c r="E92" s="5">
        <f t="shared" si="6"/>
        <v>2.2507556334795433</v>
      </c>
      <c r="F92" s="3" t="s">
        <v>275</v>
      </c>
      <c r="G92" s="5">
        <f t="shared" si="8"/>
        <v>1.8156846914775589E-2</v>
      </c>
      <c r="H92" s="3" t="s">
        <v>276</v>
      </c>
      <c r="I92" s="7">
        <f t="shared" si="7"/>
        <v>-6.6992577494693881E-2</v>
      </c>
      <c r="J92" s="3" t="s">
        <v>706</v>
      </c>
      <c r="K92" s="5">
        <f t="shared" si="5"/>
        <v>2.2560261119697</v>
      </c>
      <c r="L92" s="3"/>
      <c r="M92" s="3"/>
      <c r="N92" s="3"/>
      <c r="O92" s="3"/>
      <c r="P92" s="3"/>
      <c r="Q92" s="3"/>
      <c r="R92" s="3"/>
      <c r="S92" s="3"/>
      <c r="T92" s="3"/>
    </row>
    <row r="93" spans="1:20" ht="18">
      <c r="A93" s="3">
        <v>89</v>
      </c>
      <c r="B93" s="3">
        <v>8.5961999999999996</v>
      </c>
      <c r="C93" s="3">
        <v>2.1513</v>
      </c>
      <c r="D93" s="3" t="s">
        <v>277</v>
      </c>
      <c r="E93" s="5">
        <f t="shared" si="6"/>
        <v>2.2384922136332652</v>
      </c>
      <c r="F93" s="3" t="s">
        <v>278</v>
      </c>
      <c r="G93" s="5">
        <f t="shared" si="8"/>
        <v>-9.5313141856624185E-5</v>
      </c>
      <c r="H93" s="3" t="s">
        <v>279</v>
      </c>
      <c r="I93" s="7">
        <f t="shared" si="7"/>
        <v>-3.6491769031509844E-2</v>
      </c>
      <c r="J93" s="3" t="s">
        <v>707</v>
      </c>
      <c r="K93" s="5">
        <f t="shared" si="5"/>
        <v>2.2527008892035112</v>
      </c>
      <c r="L93" s="3"/>
      <c r="M93" s="3"/>
      <c r="N93" s="3"/>
      <c r="O93" s="3"/>
      <c r="P93" s="3"/>
      <c r="Q93" s="3"/>
      <c r="R93" s="3"/>
      <c r="S93" s="3"/>
      <c r="T93" s="3"/>
    </row>
    <row r="94" spans="1:20" ht="18">
      <c r="A94" s="3">
        <v>90</v>
      </c>
      <c r="B94" s="3">
        <v>10.5589</v>
      </c>
      <c r="C94" s="3">
        <v>2.3570000000000002</v>
      </c>
      <c r="D94" s="3" t="s">
        <v>280</v>
      </c>
      <c r="E94" s="5">
        <f t="shared" si="6"/>
        <v>2.2030446539014057</v>
      </c>
      <c r="F94" s="3" t="s">
        <v>281</v>
      </c>
      <c r="G94" s="5">
        <f t="shared" si="8"/>
        <v>-2.1306661095858367E-2</v>
      </c>
      <c r="H94" s="3" t="s">
        <v>282</v>
      </c>
      <c r="I94" s="7">
        <f t="shared" si="7"/>
        <v>0.21287575708193235</v>
      </c>
      <c r="J94" s="3" t="s">
        <v>708</v>
      </c>
      <c r="K94" s="5">
        <f t="shared" si="5"/>
        <v>2.474840821966676</v>
      </c>
      <c r="L94" s="3"/>
      <c r="M94" s="3"/>
      <c r="N94" s="3"/>
      <c r="O94" s="3"/>
      <c r="P94" s="3"/>
      <c r="Q94" s="3"/>
      <c r="R94" s="3"/>
      <c r="S94" s="3"/>
      <c r="T94" s="3"/>
    </row>
    <row r="95" spans="1:20" ht="18">
      <c r="A95" s="3">
        <v>91</v>
      </c>
      <c r="B95" s="3">
        <v>10.391400000000001</v>
      </c>
      <c r="C95" s="3">
        <v>2.3410000000000002</v>
      </c>
      <c r="D95" s="3" t="s">
        <v>283</v>
      </c>
      <c r="E95" s="5">
        <f t="shared" si="6"/>
        <v>2.1487475160243568</v>
      </c>
      <c r="F95" s="3" t="s">
        <v>284</v>
      </c>
      <c r="G95" s="5">
        <f t="shared" si="8"/>
        <v>-4.1100947164572701E-2</v>
      </c>
      <c r="H95" s="3" t="s">
        <v>285</v>
      </c>
      <c r="I95" s="7">
        <f t="shared" si="7"/>
        <v>0.2472366119442943</v>
      </c>
      <c r="J95" s="3" t="s">
        <v>709</v>
      </c>
      <c r="K95" s="5">
        <f t="shared" si="5"/>
        <v>2.4509682559373016</v>
      </c>
      <c r="L95" s="3"/>
      <c r="M95" s="3"/>
      <c r="N95" s="3"/>
      <c r="O95" s="3"/>
      <c r="P95" s="3"/>
      <c r="Q95" s="3"/>
      <c r="R95" s="3"/>
      <c r="S95" s="3"/>
      <c r="T95" s="3"/>
    </row>
    <row r="96" spans="1:20" ht="18">
      <c r="A96" s="3">
        <v>92</v>
      </c>
      <c r="B96" s="3">
        <v>6.4215</v>
      </c>
      <c r="C96" s="3">
        <v>1.8596999999999999</v>
      </c>
      <c r="D96" s="3" t="s">
        <v>286</v>
      </c>
      <c r="E96" s="5">
        <f t="shared" si="6"/>
        <v>2.0973652825110465</v>
      </c>
      <c r="F96" s="3" t="s">
        <v>287</v>
      </c>
      <c r="G96" s="5">
        <f t="shared" si="8"/>
        <v>-4.7269718973815253E-2</v>
      </c>
      <c r="H96" s="3" t="s">
        <v>288</v>
      </c>
      <c r="I96" s="7">
        <f t="shared" si="7"/>
        <v>-0.22052980526315111</v>
      </c>
      <c r="J96" s="3" t="s">
        <v>710</v>
      </c>
      <c r="K96" s="5">
        <f t="shared" si="5"/>
        <v>1.8939709544957912</v>
      </c>
      <c r="L96" s="3"/>
      <c r="M96" s="3"/>
      <c r="N96" s="3"/>
      <c r="O96" s="3"/>
      <c r="P96" s="3"/>
      <c r="Q96" s="3"/>
      <c r="R96" s="3"/>
      <c r="S96" s="3"/>
      <c r="T96" s="3"/>
    </row>
    <row r="97" spans="1:20" ht="18">
      <c r="A97" s="3">
        <v>93</v>
      </c>
      <c r="B97" s="3">
        <v>8.0625999999999998</v>
      </c>
      <c r="C97" s="3">
        <v>2.0872000000000002</v>
      </c>
      <c r="D97" s="3" t="s">
        <v>289</v>
      </c>
      <c r="E97" s="5">
        <f t="shared" si="6"/>
        <v>2.1041455698348197</v>
      </c>
      <c r="F97" s="3" t="s">
        <v>290</v>
      </c>
      <c r="G97" s="5">
        <f t="shared" si="8"/>
        <v>-1.4839715195262167E-2</v>
      </c>
      <c r="H97" s="3" t="s">
        <v>291</v>
      </c>
      <c r="I97" s="7">
        <f t="shared" si="7"/>
        <v>-0.1070289136641335</v>
      </c>
      <c r="J97" s="3" t="s">
        <v>711</v>
      </c>
      <c r="K97" s="5">
        <f t="shared" si="5"/>
        <v>1.9070333123413723</v>
      </c>
      <c r="L97" s="3"/>
      <c r="M97" s="3"/>
      <c r="N97" s="3"/>
      <c r="O97" s="3"/>
      <c r="P97" s="3"/>
      <c r="Q97" s="3"/>
      <c r="R97" s="3"/>
      <c r="S97" s="3"/>
      <c r="T97" s="3"/>
    </row>
    <row r="98" spans="1:20" ht="18">
      <c r="A98" s="3">
        <v>94</v>
      </c>
      <c r="B98" s="3">
        <v>7.2976999999999999</v>
      </c>
      <c r="C98" s="3">
        <v>1.9876</v>
      </c>
      <c r="D98" s="3" t="s">
        <v>292</v>
      </c>
      <c r="E98" s="5">
        <f t="shared" si="6"/>
        <v>2.1019535821215798</v>
      </c>
      <c r="F98" s="3" t="s">
        <v>293</v>
      </c>
      <c r="G98" s="5">
        <f t="shared" si="8"/>
        <v>-7.2510787060488186E-3</v>
      </c>
      <c r="H98" s="3" t="s">
        <v>294</v>
      </c>
      <c r="I98" s="7">
        <f t="shared" si="7"/>
        <v>-0.13543312792495033</v>
      </c>
      <c r="J98" s="3" t="s">
        <v>712</v>
      </c>
      <c r="K98" s="5">
        <f t="shared" si="5"/>
        <v>1.9454409083932593</v>
      </c>
      <c r="L98" s="3"/>
      <c r="M98" s="3"/>
      <c r="N98" s="3"/>
      <c r="O98" s="3"/>
      <c r="P98" s="3"/>
      <c r="Q98" s="3"/>
      <c r="R98" s="3"/>
      <c r="S98" s="3"/>
      <c r="T98" s="3"/>
    </row>
    <row r="99" spans="1:20" ht="18">
      <c r="A99" s="3">
        <v>95</v>
      </c>
      <c r="B99" s="3">
        <v>7.9368999999999996</v>
      </c>
      <c r="C99" s="3">
        <v>2.0714999999999999</v>
      </c>
      <c r="D99" s="3" t="s">
        <v>295</v>
      </c>
      <c r="E99" s="5">
        <f t="shared" si="6"/>
        <v>2.1309548483989693</v>
      </c>
      <c r="F99" s="3" t="s">
        <v>296</v>
      </c>
      <c r="G99" s="5">
        <f t="shared" si="8"/>
        <v>1.4500328284014185E-2</v>
      </c>
      <c r="H99" s="3" t="s">
        <v>297</v>
      </c>
      <c r="I99" s="7">
        <f t="shared" si="7"/>
        <v>-0.11987542337136654</v>
      </c>
      <c r="J99" s="3" t="s">
        <v>713</v>
      </c>
      <c r="K99" s="5">
        <f t="shared" si="5"/>
        <v>1.9506588500552056</v>
      </c>
      <c r="L99" s="3"/>
      <c r="M99" s="3"/>
      <c r="N99" s="3"/>
      <c r="O99" s="3"/>
      <c r="P99" s="3"/>
      <c r="Q99" s="3"/>
      <c r="R99" s="3"/>
      <c r="S99" s="3"/>
      <c r="T99" s="3"/>
    </row>
    <row r="100" spans="1:20" ht="18">
      <c r="A100" s="3">
        <v>96</v>
      </c>
      <c r="B100" s="3">
        <v>8.1653000000000002</v>
      </c>
      <c r="C100" s="3">
        <v>2.0998999999999999</v>
      </c>
      <c r="D100" s="3" t="s">
        <v>298</v>
      </c>
      <c r="E100" s="5">
        <f t="shared" si="6"/>
        <v>2.1861751540082071</v>
      </c>
      <c r="F100" s="3" t="s">
        <v>299</v>
      </c>
      <c r="G100" s="5">
        <f t="shared" si="8"/>
        <v>3.8932314679148317E-2</v>
      </c>
      <c r="H100" s="3" t="s">
        <v>300</v>
      </c>
      <c r="I100" s="7">
        <f t="shared" si="7"/>
        <v>-0.15414178288358016</v>
      </c>
      <c r="J100" s="3" t="s">
        <v>714</v>
      </c>
      <c r="K100" s="5">
        <f t="shared" si="5"/>
        <v>1.9641667422492541</v>
      </c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8">
      <c r="A101" s="3">
        <v>97</v>
      </c>
      <c r="B101" s="3">
        <v>8.7173999999999996</v>
      </c>
      <c r="C101" s="3">
        <v>2.1652999999999998</v>
      </c>
      <c r="D101" s="3" t="s">
        <v>301</v>
      </c>
      <c r="E101" s="5">
        <f t="shared" si="6"/>
        <v>2.2461674908044289</v>
      </c>
      <c r="F101" s="3" t="s">
        <v>302</v>
      </c>
      <c r="G101" s="5">
        <f t="shared" si="8"/>
        <v>5.1568327949392437E-2</v>
      </c>
      <c r="H101" s="3" t="s">
        <v>303</v>
      </c>
      <c r="I101" s="7">
        <f t="shared" si="7"/>
        <v>-0.115967527666218</v>
      </c>
      <c r="J101" s="3" t="s">
        <v>715</v>
      </c>
      <c r="K101" s="5">
        <f t="shared" si="5"/>
        <v>2.0950999262764221</v>
      </c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8">
      <c r="A102" s="3">
        <v>98</v>
      </c>
      <c r="B102" s="3">
        <v>9.0709999999999997</v>
      </c>
      <c r="C102" s="3">
        <v>2.2050999999999998</v>
      </c>
      <c r="D102" s="3" t="s">
        <v>304</v>
      </c>
      <c r="E102" s="5">
        <f t="shared" si="6"/>
        <v>2.3181536420258406</v>
      </c>
      <c r="F102" s="3" t="s">
        <v>305</v>
      </c>
      <c r="G102" s="5">
        <f t="shared" si="8"/>
        <v>6.381902191260401E-2</v>
      </c>
      <c r="H102" s="3" t="s">
        <v>306</v>
      </c>
      <c r="I102" s="7">
        <f t="shared" si="7"/>
        <v>-0.14708334747920584</v>
      </c>
      <c r="J102" s="3" t="s">
        <v>716</v>
      </c>
      <c r="K102" s="5">
        <f t="shared" si="5"/>
        <v>2.1370405890932695</v>
      </c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8">
      <c r="A103" s="3">
        <v>99</v>
      </c>
      <c r="B103" s="3">
        <v>9.1770999999999994</v>
      </c>
      <c r="C103" s="3">
        <v>2.2166999999999999</v>
      </c>
      <c r="D103" s="3" t="s">
        <v>307</v>
      </c>
      <c r="E103" s="5">
        <f t="shared" si="6"/>
        <v>2.3693032857269336</v>
      </c>
      <c r="F103" s="3" t="s">
        <v>308</v>
      </c>
      <c r="G103" s="5">
        <f t="shared" si="8"/>
        <v>5.6217394985697396E-2</v>
      </c>
      <c r="H103" s="3" t="s">
        <v>309</v>
      </c>
      <c r="I103" s="7">
        <f t="shared" si="7"/>
        <v>-0.13148765537441551</v>
      </c>
      <c r="J103" s="3" t="s">
        <v>717</v>
      </c>
      <c r="K103" s="5">
        <f t="shared" si="5"/>
        <v>2.2589312607050362</v>
      </c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8">
      <c r="A104" s="3">
        <v>100</v>
      </c>
      <c r="B104" s="3">
        <v>9.2518999999999991</v>
      </c>
      <c r="C104" s="3">
        <v>2.2248000000000001</v>
      </c>
      <c r="D104" s="3" t="s">
        <v>310</v>
      </c>
      <c r="E104" s="5">
        <f t="shared" si="6"/>
        <v>2.3854022497472496</v>
      </c>
      <c r="F104" s="3" t="s">
        <v>311</v>
      </c>
      <c r="G104" s="5">
        <f t="shared" si="8"/>
        <v>3.2146336406468537E-2</v>
      </c>
      <c r="H104" s="3" t="s">
        <v>312</v>
      </c>
      <c r="I104" s="7">
        <f t="shared" si="7"/>
        <v>-9.3738198138281298E-2</v>
      </c>
      <c r="J104" s="3" t="s">
        <v>718</v>
      </c>
      <c r="K104" s="5">
        <f t="shared" si="5"/>
        <v>2.358528103217937</v>
      </c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8">
      <c r="A105" s="3">
        <v>101</v>
      </c>
      <c r="B105" s="3">
        <v>9.9330999999999996</v>
      </c>
      <c r="C105" s="3">
        <v>2.2959000000000001</v>
      </c>
      <c r="D105" s="3" t="s">
        <v>313</v>
      </c>
      <c r="E105" s="5">
        <f t="shared" si="6"/>
        <v>2.3920015410170556</v>
      </c>
      <c r="F105" s="3" t="s">
        <v>314</v>
      </c>
      <c r="G105" s="5">
        <f t="shared" si="8"/>
        <v>1.6818109324471059E-2</v>
      </c>
      <c r="H105" s="3" t="s">
        <v>315</v>
      </c>
      <c r="I105" s="7">
        <f t="shared" si="7"/>
        <v>-5.3523132455951486E-2</v>
      </c>
      <c r="J105" s="3" t="s">
        <v>719</v>
      </c>
      <c r="K105" s="5">
        <f t="shared" si="5"/>
        <v>2.3810568171222082</v>
      </c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8">
      <c r="A106" s="3">
        <v>102</v>
      </c>
      <c r="B106" s="3">
        <v>11.532999999999999</v>
      </c>
      <c r="C106" s="3">
        <v>2.4451999999999998</v>
      </c>
      <c r="D106" s="3" t="s">
        <v>316</v>
      </c>
      <c r="E106" s="5">
        <f t="shared" si="6"/>
        <v>2.355871028114489</v>
      </c>
      <c r="F106" s="3" t="s">
        <v>317</v>
      </c>
      <c r="G106" s="5">
        <f t="shared" si="8"/>
        <v>-1.4951064011751555E-2</v>
      </c>
      <c r="H106" s="3" t="s">
        <v>318</v>
      </c>
      <c r="I106" s="7">
        <f t="shared" si="7"/>
        <v>0.17757667559724052</v>
      </c>
      <c r="J106" s="3" t="s">
        <v>720</v>
      </c>
      <c r="K106" s="5">
        <f t="shared" si="5"/>
        <v>2.6216954074234589</v>
      </c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8">
      <c r="A107" s="3">
        <v>103</v>
      </c>
      <c r="B107" s="3">
        <v>12.5115</v>
      </c>
      <c r="C107" s="3">
        <v>2.5266000000000002</v>
      </c>
      <c r="D107" s="3" t="s">
        <v>319</v>
      </c>
      <c r="E107" s="5">
        <f t="shared" si="6"/>
        <v>2.3224529912886278</v>
      </c>
      <c r="F107" s="3" t="s">
        <v>320</v>
      </c>
      <c r="G107" s="5">
        <f t="shared" si="8"/>
        <v>-2.6031247700217343E-2</v>
      </c>
      <c r="H107" s="3" t="s">
        <v>321</v>
      </c>
      <c r="I107" s="7">
        <f t="shared" si="7"/>
        <v>0.23492529673488799</v>
      </c>
      <c r="J107" s="3" t="s">
        <v>721</v>
      </c>
      <c r="K107" s="5">
        <f t="shared" si="5"/>
        <v>2.588156576047032</v>
      </c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8">
      <c r="A108" s="3">
        <v>104</v>
      </c>
      <c r="B108" s="3">
        <v>7.4572000000000003</v>
      </c>
      <c r="C108" s="3">
        <v>2.0091999999999999</v>
      </c>
      <c r="D108" s="3" t="s">
        <v>322</v>
      </c>
      <c r="E108" s="5">
        <f t="shared" si="6"/>
        <v>2.2764141620908327</v>
      </c>
      <c r="F108" s="3" t="s">
        <v>323</v>
      </c>
      <c r="G108" s="5">
        <f t="shared" si="8"/>
        <v>-3.8035796598764007E-2</v>
      </c>
      <c r="H108" s="3" t="s">
        <v>324</v>
      </c>
      <c r="I108" s="7">
        <f t="shared" si="7"/>
        <v>-0.23386819292820302</v>
      </c>
      <c r="J108" s="3" t="s">
        <v>722</v>
      </c>
      <c r="K108" s="5">
        <f t="shared" si="5"/>
        <v>2.0758919383252592</v>
      </c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8">
      <c r="A109" s="3">
        <v>105</v>
      </c>
      <c r="B109" s="3">
        <v>8.5912000000000006</v>
      </c>
      <c r="C109" s="3">
        <v>2.1507000000000001</v>
      </c>
      <c r="D109" s="3" t="s">
        <v>325</v>
      </c>
      <c r="E109" s="5">
        <f t="shared" si="6"/>
        <v>2.2441835299436881</v>
      </c>
      <c r="F109" s="3" t="s">
        <v>326</v>
      </c>
      <c r="G109" s="5">
        <f t="shared" si="8"/>
        <v>-3.4552697927792371E-2</v>
      </c>
      <c r="H109" s="3" t="s">
        <v>327</v>
      </c>
      <c r="I109" s="7">
        <f t="shared" si="7"/>
        <v>-0.10315880402972052</v>
      </c>
      <c r="J109" s="3" t="s">
        <v>723</v>
      </c>
      <c r="K109" s="5">
        <f t="shared" si="5"/>
        <v>2.1313494518279352</v>
      </c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8">
      <c r="A110" s="3">
        <v>106</v>
      </c>
      <c r="B110" s="3">
        <v>8.4740000000000002</v>
      </c>
      <c r="C110" s="3">
        <v>2.137</v>
      </c>
      <c r="D110" s="3" t="s">
        <v>328</v>
      </c>
      <c r="E110" s="5">
        <f t="shared" si="6"/>
        <v>2.2284715207886117</v>
      </c>
      <c r="F110" s="3" t="s">
        <v>329</v>
      </c>
      <c r="G110" s="5">
        <f t="shared" si="8"/>
        <v>-2.3248284664162802E-2</v>
      </c>
      <c r="H110" s="3" t="s">
        <v>330</v>
      </c>
      <c r="I110" s="7">
        <f t="shared" si="7"/>
        <v>-0.1228726687431394</v>
      </c>
      <c r="J110" s="3" t="s">
        <v>724</v>
      </c>
      <c r="K110" s="5">
        <f t="shared" ref="K110:K173" si="9">E109+G109+I98</f>
        <v>2.0741977040909454</v>
      </c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8">
      <c r="A111" s="3">
        <v>107</v>
      </c>
      <c r="B111" s="3">
        <v>9.3867999999999991</v>
      </c>
      <c r="C111" s="3">
        <v>2.2393000000000001</v>
      </c>
      <c r="D111" s="3" t="s">
        <v>331</v>
      </c>
      <c r="E111" s="5">
        <f t="shared" si="6"/>
        <v>2.251408892298524</v>
      </c>
      <c r="F111" s="3" t="s">
        <v>332</v>
      </c>
      <c r="G111" s="5">
        <f t="shared" si="8"/>
        <v>4.4631090402823034E-3</v>
      </c>
      <c r="H111" s="3" t="s">
        <v>333</v>
      </c>
      <c r="I111" s="7">
        <f t="shared" si="7"/>
        <v>-8.9084985921983009E-2</v>
      </c>
      <c r="J111" s="3" t="s">
        <v>725</v>
      </c>
      <c r="K111" s="5">
        <f t="shared" si="9"/>
        <v>2.0853478127530827</v>
      </c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8">
      <c r="A112" s="3">
        <v>108</v>
      </c>
      <c r="B112" s="3">
        <v>9.5603999999999996</v>
      </c>
      <c r="C112" s="3">
        <v>2.2576000000000001</v>
      </c>
      <c r="D112" s="3" t="s">
        <v>334</v>
      </c>
      <c r="E112" s="5">
        <f t="shared" si="6"/>
        <v>2.3026329358022384</v>
      </c>
      <c r="F112" s="3" t="s">
        <v>335</v>
      </c>
      <c r="G112" s="5">
        <f t="shared" si="8"/>
        <v>3.2519669718341526E-2</v>
      </c>
      <c r="H112" s="3" t="s">
        <v>336</v>
      </c>
      <c r="I112" s="7">
        <f t="shared" si="7"/>
        <v>-0.12296782657462539</v>
      </c>
      <c r="J112" s="3" t="s">
        <v>726</v>
      </c>
      <c r="K112" s="5">
        <f t="shared" si="9"/>
        <v>2.1017302184552262</v>
      </c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8">
      <c r="A113" s="3">
        <v>109</v>
      </c>
      <c r="B113" s="3">
        <v>10.834300000000001</v>
      </c>
      <c r="C113" s="3">
        <v>2.3826999999999998</v>
      </c>
      <c r="D113" s="3" t="s">
        <v>337</v>
      </c>
      <c r="E113" s="5">
        <f t="shared" si="6"/>
        <v>2.3842070821642714</v>
      </c>
      <c r="F113" s="3" t="s">
        <v>338</v>
      </c>
      <c r="G113" s="5">
        <f t="shared" si="8"/>
        <v>6.1952355704556393E-2</v>
      </c>
      <c r="H113" s="3" t="s">
        <v>339</v>
      </c>
      <c r="I113" s="7">
        <f t="shared" si="7"/>
        <v>-8.3264543237090427E-2</v>
      </c>
      <c r="J113" s="3" t="s">
        <v>727</v>
      </c>
      <c r="K113" s="5">
        <f t="shared" si="9"/>
        <v>2.2191850778543616</v>
      </c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8">
      <c r="A114" s="3">
        <v>110</v>
      </c>
      <c r="B114" s="3">
        <v>10.643800000000001</v>
      </c>
      <c r="C114" s="3">
        <v>2.3650000000000002</v>
      </c>
      <c r="D114" s="3" t="s">
        <v>340</v>
      </c>
      <c r="E114" s="5">
        <f t="shared" si="6"/>
        <v>2.4659366107519407</v>
      </c>
      <c r="F114" s="3" t="s">
        <v>341</v>
      </c>
      <c r="G114" s="5">
        <f t="shared" si="8"/>
        <v>7.3818659434424172E-2</v>
      </c>
      <c r="H114" s="3" t="s">
        <v>342</v>
      </c>
      <c r="I114" s="7">
        <f t="shared" si="7"/>
        <v>-0.1338985655571302</v>
      </c>
      <c r="J114" s="3" t="s">
        <v>728</v>
      </c>
      <c r="K114" s="5">
        <f t="shared" si="9"/>
        <v>2.2990760903896219</v>
      </c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8">
      <c r="A115" s="3">
        <v>111</v>
      </c>
      <c r="B115" s="3">
        <v>9.9082000000000008</v>
      </c>
      <c r="C115" s="3">
        <v>2.2934000000000001</v>
      </c>
      <c r="D115" s="3" t="s">
        <v>343</v>
      </c>
      <c r="E115" s="5">
        <f t="shared" si="6"/>
        <v>2.50529498574278</v>
      </c>
      <c r="F115" s="3" t="s">
        <v>344</v>
      </c>
      <c r="G115" s="5">
        <f t="shared" si="8"/>
        <v>5.3142488768273238E-2</v>
      </c>
      <c r="H115" s="3" t="s">
        <v>345</v>
      </c>
      <c r="I115" s="7">
        <f t="shared" si="7"/>
        <v>-0.15446117833680537</v>
      </c>
      <c r="J115" s="3" t="s">
        <v>729</v>
      </c>
      <c r="K115" s="5">
        <f t="shared" si="9"/>
        <v>2.4082676148119493</v>
      </c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8">
      <c r="A116" s="3">
        <v>112</v>
      </c>
      <c r="B116" s="3">
        <v>11.71</v>
      </c>
      <c r="C116" s="3">
        <v>2.4603999999999999</v>
      </c>
      <c r="D116" s="3" t="s">
        <v>346</v>
      </c>
      <c r="E116" s="5">
        <f t="shared" si="6"/>
        <v>2.5571476915992215</v>
      </c>
      <c r="F116" s="3" t="s">
        <v>347</v>
      </c>
      <c r="G116" s="5">
        <f t="shared" si="8"/>
        <v>5.2368619021174206E-2</v>
      </c>
      <c r="H116" s="3" t="s">
        <v>348</v>
      </c>
      <c r="I116" s="7">
        <f t="shared" si="7"/>
        <v>-9.4598053412835698E-2</v>
      </c>
      <c r="J116" s="3" t="s">
        <v>730</v>
      </c>
      <c r="K116" s="5">
        <f t="shared" si="9"/>
        <v>2.4646992763727718</v>
      </c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8">
      <c r="A117" s="3">
        <v>113</v>
      </c>
      <c r="B117" s="3">
        <v>11.340199999999999</v>
      </c>
      <c r="C117" s="3">
        <v>2.4283000000000001</v>
      </c>
      <c r="D117" s="3" t="s">
        <v>349</v>
      </c>
      <c r="E117" s="5">
        <f t="shared" si="6"/>
        <v>2.5712083571710624</v>
      </c>
      <c r="F117" s="3" t="s">
        <v>350</v>
      </c>
      <c r="G117" s="5">
        <f t="shared" si="8"/>
        <v>2.9383846951574248E-2</v>
      </c>
      <c r="H117" s="3" t="s">
        <v>351</v>
      </c>
      <c r="I117" s="7">
        <f t="shared" si="7"/>
        <v>-7.9061768088840315E-2</v>
      </c>
      <c r="J117" s="3" t="s">
        <v>731</v>
      </c>
      <c r="K117" s="5">
        <f t="shared" si="9"/>
        <v>2.5559931781644445</v>
      </c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8">
      <c r="A118" s="3">
        <v>114</v>
      </c>
      <c r="B118" s="3">
        <v>12.0791</v>
      </c>
      <c r="C118" s="3">
        <v>2.4914999999999998</v>
      </c>
      <c r="D118" s="3" t="s">
        <v>352</v>
      </c>
      <c r="E118" s="5">
        <f t="shared" si="6"/>
        <v>2.5145915402066734</v>
      </c>
      <c r="F118" s="3" t="s">
        <v>353</v>
      </c>
      <c r="G118" s="5">
        <f t="shared" si="8"/>
        <v>-2.2216551398003714E-2</v>
      </c>
      <c r="H118" s="3" t="s">
        <v>354</v>
      </c>
      <c r="I118" s="7">
        <f t="shared" si="7"/>
        <v>0.12024289965326505</v>
      </c>
      <c r="J118" s="3" t="s">
        <v>732</v>
      </c>
      <c r="K118" s="5">
        <f t="shared" si="9"/>
        <v>2.7781688797198774</v>
      </c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8">
      <c r="A119" s="3">
        <v>115</v>
      </c>
      <c r="B119" s="3">
        <v>14.4976</v>
      </c>
      <c r="C119" s="3">
        <v>2.6739999999999999</v>
      </c>
      <c r="D119" s="3" t="s">
        <v>355</v>
      </c>
      <c r="E119" s="5">
        <f t="shared" si="6"/>
        <v>2.4763849031456022</v>
      </c>
      <c r="F119" s="3" t="s">
        <v>356</v>
      </c>
      <c r="G119" s="5">
        <f t="shared" si="8"/>
        <v>-3.1810602795844203E-2</v>
      </c>
      <c r="H119" s="3" t="s">
        <v>357</v>
      </c>
      <c r="I119" s="7">
        <f t="shared" si="7"/>
        <v>0.22426523962617645</v>
      </c>
      <c r="J119" s="3" t="s">
        <v>733</v>
      </c>
      <c r="K119" s="5">
        <f t="shared" si="9"/>
        <v>2.7273002855435573</v>
      </c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8">
      <c r="A120" s="3">
        <v>116</v>
      </c>
      <c r="B120" s="3">
        <v>8.0493000000000006</v>
      </c>
      <c r="C120" s="3">
        <v>2.0855999999999999</v>
      </c>
      <c r="D120" s="3" t="s">
        <v>358</v>
      </c>
      <c r="E120" s="5">
        <f t="shared" si="6"/>
        <v>2.4070424681232914</v>
      </c>
      <c r="F120" s="3" t="s">
        <v>359</v>
      </c>
      <c r="G120" s="5">
        <f t="shared" si="8"/>
        <v>-5.4329702131724195E-2</v>
      </c>
      <c r="H120" s="3" t="s">
        <v>360</v>
      </c>
      <c r="I120" s="7">
        <f t="shared" si="7"/>
        <v>-0.25888941441251406</v>
      </c>
      <c r="J120" s="3" t="s">
        <v>734</v>
      </c>
      <c r="K120" s="5">
        <f t="shared" si="9"/>
        <v>2.2107061074215553</v>
      </c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8">
      <c r="A121" s="3">
        <v>117</v>
      </c>
      <c r="B121" s="3">
        <v>10.312900000000001</v>
      </c>
      <c r="C121" s="3">
        <v>2.3334000000000001</v>
      </c>
      <c r="D121" s="3" t="s">
        <v>361</v>
      </c>
      <c r="E121" s="5">
        <f t="shared" si="6"/>
        <v>2.377866577403013</v>
      </c>
      <c r="F121" s="3" t="s">
        <v>362</v>
      </c>
      <c r="G121" s="5">
        <f t="shared" si="8"/>
        <v>-3.9237415284856705E-2</v>
      </c>
      <c r="H121" s="3" t="s">
        <v>363</v>
      </c>
      <c r="I121" s="7">
        <f t="shared" si="7"/>
        <v>-8.6389596422089834E-2</v>
      </c>
      <c r="J121" s="3" t="s">
        <v>735</v>
      </c>
      <c r="K121" s="5">
        <f t="shared" si="9"/>
        <v>2.2495539619618463</v>
      </c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8">
      <c r="A122" s="3">
        <v>118</v>
      </c>
      <c r="B122" s="3">
        <v>9.7533999999999992</v>
      </c>
      <c r="C122" s="3">
        <v>2.2776000000000001</v>
      </c>
      <c r="D122" s="3" t="s">
        <v>364</v>
      </c>
      <c r="E122" s="5">
        <f t="shared" si="6"/>
        <v>2.3571822141056513</v>
      </c>
      <c r="F122" s="3" t="s">
        <v>365</v>
      </c>
      <c r="G122" s="5">
        <f t="shared" si="8"/>
        <v>-2.8105584092359685E-2</v>
      </c>
      <c r="H122" s="3" t="s">
        <v>366</v>
      </c>
      <c r="I122" s="7">
        <f t="shared" si="7"/>
        <v>-0.11050396741814277</v>
      </c>
      <c r="J122" s="3" t="s">
        <v>736</v>
      </c>
      <c r="K122" s="5">
        <f t="shared" si="9"/>
        <v>2.2157564933750171</v>
      </c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8">
      <c r="A123" s="3">
        <v>119</v>
      </c>
      <c r="B123" s="3">
        <v>10.8504</v>
      </c>
      <c r="C123" s="3">
        <v>2.3841999999999999</v>
      </c>
      <c r="D123" s="3" t="s">
        <v>367</v>
      </c>
      <c r="E123" s="5">
        <f t="shared" si="6"/>
        <v>2.3723391367858988</v>
      </c>
      <c r="F123" s="3" t="s">
        <v>368</v>
      </c>
      <c r="G123" s="5">
        <f t="shared" si="8"/>
        <v>-2.1480800287953829E-3</v>
      </c>
      <c r="H123" s="3" t="s">
        <v>369</v>
      </c>
      <c r="I123" s="7">
        <f t="shared" si="7"/>
        <v>-6.0243314740244761E-2</v>
      </c>
      <c r="J123" s="3" t="s">
        <v>737</v>
      </c>
      <c r="K123" s="5">
        <f t="shared" si="9"/>
        <v>2.2399916440913086</v>
      </c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8">
      <c r="A124" s="3">
        <v>120</v>
      </c>
      <c r="B124" s="3">
        <v>9.9617000000000004</v>
      </c>
      <c r="C124" s="3">
        <v>2.2987000000000002</v>
      </c>
      <c r="D124" s="3" t="s">
        <v>370</v>
      </c>
      <c r="E124" s="5">
        <f t="shared" si="6"/>
        <v>2.3856340877023601</v>
      </c>
      <c r="F124" s="3" t="s">
        <v>371</v>
      </c>
      <c r="G124" s="5">
        <f t="shared" si="8"/>
        <v>7.117738538358607E-3</v>
      </c>
      <c r="H124" s="3" t="s">
        <v>372</v>
      </c>
      <c r="I124" s="7">
        <f t="shared" si="7"/>
        <v>-0.11267247261112097</v>
      </c>
      <c r="J124" s="3" t="s">
        <v>738</v>
      </c>
      <c r="K124" s="5">
        <f t="shared" si="9"/>
        <v>2.2472232301824784</v>
      </c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8">
      <c r="A125" s="3">
        <v>121</v>
      </c>
      <c r="B125" s="3">
        <v>11.4436</v>
      </c>
      <c r="C125" s="3">
        <v>2.4373999999999998</v>
      </c>
      <c r="D125" s="3" t="s">
        <v>373</v>
      </c>
      <c r="E125" s="5">
        <f t="shared" si="6"/>
        <v>2.4311256413396301</v>
      </c>
      <c r="F125" s="3" t="s">
        <v>374</v>
      </c>
      <c r="G125" s="5">
        <f t="shared" si="8"/>
        <v>3.0142027597705429E-2</v>
      </c>
      <c r="H125" s="3" t="s">
        <v>375</v>
      </c>
      <c r="I125" s="7">
        <f t="shared" si="7"/>
        <v>-5.768199983781612E-2</v>
      </c>
      <c r="J125" s="3" t="s">
        <v>739</v>
      </c>
      <c r="K125" s="5">
        <f t="shared" si="9"/>
        <v>2.3094872830036284</v>
      </c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8">
      <c r="A126" s="3">
        <v>122</v>
      </c>
      <c r="B126" s="3">
        <v>11.6592</v>
      </c>
      <c r="C126" s="3">
        <v>2.4561000000000002</v>
      </c>
      <c r="D126" s="3" t="s">
        <v>376</v>
      </c>
      <c r="E126" s="5">
        <f t="shared" si="6"/>
        <v>2.4998869379232738</v>
      </c>
      <c r="F126" s="3" t="s">
        <v>377</v>
      </c>
      <c r="G126" s="5">
        <f t="shared" si="8"/>
        <v>5.3313588989268398E-2</v>
      </c>
      <c r="H126" s="3" t="s">
        <v>378</v>
      </c>
      <c r="I126" s="7">
        <f t="shared" si="7"/>
        <v>-0.10815238623317124</v>
      </c>
      <c r="J126" s="3" t="s">
        <v>740</v>
      </c>
      <c r="K126" s="5">
        <f t="shared" si="9"/>
        <v>2.3273691033802053</v>
      </c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8">
      <c r="A127" s="3">
        <v>123</v>
      </c>
      <c r="B127" s="3">
        <v>10.6471</v>
      </c>
      <c r="C127" s="3">
        <v>2.3653</v>
      </c>
      <c r="D127" s="3" t="s">
        <v>379</v>
      </c>
      <c r="E127" s="5">
        <f t="shared" si="6"/>
        <v>2.5431687223398209</v>
      </c>
      <c r="F127" s="3" t="s">
        <v>380</v>
      </c>
      <c r="G127" s="5">
        <f t="shared" si="8"/>
        <v>4.7294506245635665E-2</v>
      </c>
      <c r="H127" s="3" t="s">
        <v>381</v>
      </c>
      <c r="I127" s="7">
        <f t="shared" si="7"/>
        <v>-0.16114904805195274</v>
      </c>
      <c r="J127" s="3" t="s">
        <v>741</v>
      </c>
      <c r="K127" s="5">
        <f t="shared" si="9"/>
        <v>2.3987393485757367</v>
      </c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8">
      <c r="A128" s="3">
        <v>124</v>
      </c>
      <c r="B128" s="3">
        <v>12.652100000000001</v>
      </c>
      <c r="C128" s="3">
        <v>2.5377999999999998</v>
      </c>
      <c r="D128" s="3" t="s">
        <v>382</v>
      </c>
      <c r="E128" s="5">
        <f t="shared" si="6"/>
        <v>2.6030436760336699</v>
      </c>
      <c r="F128" s="3" t="s">
        <v>383</v>
      </c>
      <c r="G128" s="5">
        <f t="shared" si="8"/>
        <v>5.4842774714563662E-2</v>
      </c>
      <c r="H128" s="3" t="s">
        <v>384</v>
      </c>
      <c r="I128" s="7">
        <f t="shared" si="7"/>
        <v>-8.6211088447359918E-2</v>
      </c>
      <c r="J128" s="3" t="s">
        <v>742</v>
      </c>
      <c r="K128" s="5">
        <f t="shared" si="9"/>
        <v>2.4958651751726206</v>
      </c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8">
      <c r="A129" s="3">
        <v>125</v>
      </c>
      <c r="B129" s="3">
        <v>13.6745</v>
      </c>
      <c r="C129" s="3">
        <v>2.6154999999999999</v>
      </c>
      <c r="D129" s="3" t="s">
        <v>385</v>
      </c>
      <c r="E129" s="5">
        <f t="shared" si="6"/>
        <v>2.6688890459504151</v>
      </c>
      <c r="F129" s="3" t="s">
        <v>386</v>
      </c>
      <c r="G129" s="5">
        <f t="shared" si="8"/>
        <v>6.1444331835872563E-2</v>
      </c>
      <c r="H129" s="3" t="s">
        <v>387</v>
      </c>
      <c r="I129" s="7">
        <f t="shared" si="7"/>
        <v>-7.1726704620718978E-2</v>
      </c>
      <c r="J129" s="3" t="s">
        <v>743</v>
      </c>
      <c r="K129" s="5">
        <f t="shared" si="9"/>
        <v>2.578824682659393</v>
      </c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8">
      <c r="A130" s="3">
        <v>126</v>
      </c>
      <c r="B130" s="3">
        <v>12.9657</v>
      </c>
      <c r="C130" s="3">
        <v>2.5623</v>
      </c>
      <c r="D130" s="3" t="s">
        <v>388</v>
      </c>
      <c r="E130" s="5">
        <f t="shared" si="6"/>
        <v>2.6438504945544219</v>
      </c>
      <c r="F130" s="3" t="s">
        <v>389</v>
      </c>
      <c r="G130" s="5">
        <f t="shared" si="8"/>
        <v>9.5546018967531069E-3</v>
      </c>
      <c r="H130" s="3" t="s">
        <v>390</v>
      </c>
      <c r="I130" s="7">
        <f t="shared" si="7"/>
        <v>6.2587644165354533E-2</v>
      </c>
      <c r="J130" s="3" t="s">
        <v>744</v>
      </c>
      <c r="K130" s="5">
        <f t="shared" si="9"/>
        <v>2.8505762774395524</v>
      </c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8">
      <c r="A131" s="3">
        <v>127</v>
      </c>
      <c r="B131" s="3">
        <v>16.3003</v>
      </c>
      <c r="C131" s="3">
        <v>2.7911999999999999</v>
      </c>
      <c r="D131" s="3" t="s">
        <v>391</v>
      </c>
      <c r="E131" s="5">
        <f t="shared" si="6"/>
        <v>2.6274639956279691</v>
      </c>
      <c r="F131" s="3" t="s">
        <v>392</v>
      </c>
      <c r="G131" s="5">
        <f t="shared" si="8"/>
        <v>-6.0100585971704559E-3</v>
      </c>
      <c r="H131" s="3" t="s">
        <v>393</v>
      </c>
      <c r="I131" s="7">
        <f t="shared" si="7"/>
        <v>0.20697117241070614</v>
      </c>
      <c r="J131" s="3" t="s">
        <v>745</v>
      </c>
      <c r="K131" s="5">
        <f t="shared" si="9"/>
        <v>2.8776703360773515</v>
      </c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8">
      <c r="A132" s="3">
        <v>128</v>
      </c>
      <c r="B132" s="3">
        <v>9.0534999999999997</v>
      </c>
      <c r="C132" s="3">
        <v>2.2031000000000001</v>
      </c>
      <c r="D132" s="3" t="s">
        <v>394</v>
      </c>
      <c r="E132" s="5">
        <f t="shared" si="6"/>
        <v>2.5736145802453132</v>
      </c>
      <c r="F132" s="3" t="s">
        <v>395</v>
      </c>
      <c r="G132" s="5">
        <f t="shared" si="8"/>
        <v>-3.4713672668461697E-2</v>
      </c>
      <c r="H132" s="3" t="s">
        <v>396</v>
      </c>
      <c r="I132" s="7">
        <f t="shared" si="7"/>
        <v>-0.29078231893617101</v>
      </c>
      <c r="J132" s="3" t="s">
        <v>746</v>
      </c>
      <c r="K132" s="5">
        <f t="shared" si="9"/>
        <v>2.3625645226182845</v>
      </c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8">
      <c r="A133" s="3">
        <v>129</v>
      </c>
      <c r="B133" s="3">
        <v>10.0024</v>
      </c>
      <c r="C133" s="3">
        <v>2.3028</v>
      </c>
      <c r="D133" s="3" t="s">
        <v>397</v>
      </c>
      <c r="E133" s="5">
        <f t="shared" si="6"/>
        <v>2.4939875142304229</v>
      </c>
      <c r="F133" s="3" t="s">
        <v>398</v>
      </c>
      <c r="G133" s="5">
        <f t="shared" si="8"/>
        <v>-6.1661708676318878E-2</v>
      </c>
      <c r="H133" s="3" t="s">
        <v>399</v>
      </c>
      <c r="I133" s="7">
        <f t="shared" si="7"/>
        <v>-0.11633185865304219</v>
      </c>
      <c r="J133" s="3" t="s">
        <v>747</v>
      </c>
      <c r="K133" s="5">
        <f t="shared" si="9"/>
        <v>2.4525113111547614</v>
      </c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8">
      <c r="A134" s="3">
        <v>130</v>
      </c>
      <c r="B134" s="3">
        <v>10.7888</v>
      </c>
      <c r="C134" s="3">
        <v>2.3784999999999998</v>
      </c>
      <c r="D134" s="3" t="s">
        <v>400</v>
      </c>
      <c r="E134" s="5">
        <f t="shared" si="6"/>
        <v>2.4493292541133154</v>
      </c>
      <c r="F134" s="3" t="s">
        <v>401</v>
      </c>
      <c r="G134" s="5">
        <f t="shared" si="8"/>
        <v>-5.1459639540792051E-2</v>
      </c>
      <c r="H134" s="3" t="s">
        <v>402</v>
      </c>
      <c r="I134" s="7">
        <f t="shared" si="7"/>
        <v>-9.9168335045335052E-2</v>
      </c>
      <c r="J134" s="3" t="s">
        <v>748</v>
      </c>
      <c r="K134" s="5">
        <f t="shared" si="9"/>
        <v>2.321821838135961</v>
      </c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8">
      <c r="A135" s="3">
        <v>131</v>
      </c>
      <c r="B135" s="3">
        <v>12.1067</v>
      </c>
      <c r="C135" s="3">
        <v>2.4937999999999998</v>
      </c>
      <c r="D135" s="3" t="s">
        <v>403</v>
      </c>
      <c r="E135" s="5">
        <f t="shared" si="6"/>
        <v>2.4447217246228394</v>
      </c>
      <c r="F135" s="3" t="s">
        <v>404</v>
      </c>
      <c r="G135" s="5">
        <f t="shared" si="8"/>
        <v>-2.3348373510602382E-2</v>
      </c>
      <c r="H135" s="3" t="s">
        <v>405</v>
      </c>
      <c r="I135" s="7">
        <f t="shared" si="7"/>
        <v>-2.9008574706700516E-2</v>
      </c>
      <c r="J135" s="3" t="s">
        <v>749</v>
      </c>
      <c r="K135" s="5">
        <f t="shared" si="9"/>
        <v>2.3376262998322783</v>
      </c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8">
      <c r="A136" s="3">
        <v>132</v>
      </c>
      <c r="B136" s="3">
        <v>10.9541</v>
      </c>
      <c r="C136" s="3">
        <v>2.3936999999999999</v>
      </c>
      <c r="D136" s="3" t="s">
        <v>406</v>
      </c>
      <c r="E136" s="5">
        <f t="shared" si="6"/>
        <v>2.4468730875619022</v>
      </c>
      <c r="F136" s="3" t="s">
        <v>407</v>
      </c>
      <c r="G136" s="5">
        <f t="shared" si="8"/>
        <v>-8.0485316408032623E-3</v>
      </c>
      <c r="H136" s="3" t="s">
        <v>408</v>
      </c>
      <c r="I136" s="7">
        <f t="shared" si="7"/>
        <v>-9.5672648311344213E-2</v>
      </c>
      <c r="J136" s="3" t="s">
        <v>750</v>
      </c>
      <c r="K136" s="5">
        <f t="shared" si="9"/>
        <v>2.3087008785011163</v>
      </c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8">
      <c r="A137" s="3">
        <v>133</v>
      </c>
      <c r="B137" s="3">
        <v>12.8446</v>
      </c>
      <c r="C137" s="3">
        <v>2.5529000000000002</v>
      </c>
      <c r="D137" s="3" t="s">
        <v>409</v>
      </c>
      <c r="E137" s="5">
        <f t="shared" si="6"/>
        <v>2.4903517890961142</v>
      </c>
      <c r="F137" s="3" t="s">
        <v>410</v>
      </c>
      <c r="G137" s="5">
        <f t="shared" si="8"/>
        <v>2.2867808264205872E-2</v>
      </c>
      <c r="H137" s="3" t="s">
        <v>411</v>
      </c>
      <c r="I137" s="7">
        <f t="shared" si="7"/>
        <v>-2.3330511054472661E-2</v>
      </c>
      <c r="J137" s="3" t="s">
        <v>751</v>
      </c>
      <c r="K137" s="5">
        <f t="shared" si="9"/>
        <v>2.3811425560832826</v>
      </c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8">
      <c r="A138" s="3">
        <v>134</v>
      </c>
      <c r="B138" s="3">
        <v>12.1965</v>
      </c>
      <c r="C138" s="3">
        <v>2.5011000000000001</v>
      </c>
      <c r="D138" s="3" t="s">
        <v>412</v>
      </c>
      <c r="E138" s="5">
        <f t="shared" si="6"/>
        <v>2.5420294340221754</v>
      </c>
      <c r="F138" s="3" t="s">
        <v>413</v>
      </c>
      <c r="G138" s="5">
        <f t="shared" si="8"/>
        <v>4.0153710261319066E-2</v>
      </c>
      <c r="H138" s="3" t="s">
        <v>414</v>
      </c>
      <c r="I138" s="7">
        <f t="shared" si="7"/>
        <v>-8.8945828458600995E-2</v>
      </c>
      <c r="J138" s="3" t="s">
        <v>752</v>
      </c>
      <c r="K138" s="5">
        <f t="shared" si="9"/>
        <v>2.4050672111271489</v>
      </c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8">
      <c r="A139" s="3">
        <v>135</v>
      </c>
      <c r="B139" s="3">
        <v>12.854699999999999</v>
      </c>
      <c r="C139" s="3">
        <v>2.5537000000000001</v>
      </c>
      <c r="D139" s="3" t="s">
        <v>415</v>
      </c>
      <c r="E139" s="5">
        <f t="shared" si="6"/>
        <v>2.6219829154140317</v>
      </c>
      <c r="F139" s="3" t="s">
        <v>416</v>
      </c>
      <c r="G139" s="5">
        <f t="shared" si="8"/>
        <v>6.4033572939641417E-2</v>
      </c>
      <c r="H139" s="3" t="s">
        <v>417</v>
      </c>
      <c r="I139" s="7">
        <f t="shared" si="7"/>
        <v>-0.13461586729826108</v>
      </c>
      <c r="J139" s="3" t="s">
        <v>753</v>
      </c>
      <c r="K139" s="5">
        <f t="shared" si="9"/>
        <v>2.421034096231542</v>
      </c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8">
      <c r="A140" s="3">
        <v>136</v>
      </c>
      <c r="B140" s="3">
        <v>13.542</v>
      </c>
      <c r="C140" s="3">
        <v>2.6057999999999999</v>
      </c>
      <c r="D140" s="3" t="s">
        <v>418</v>
      </c>
      <c r="E140" s="5">
        <f t="shared" si="6"/>
        <v>2.6878148683817789</v>
      </c>
      <c r="F140" s="3" t="s">
        <v>419</v>
      </c>
      <c r="G140" s="5">
        <f t="shared" si="8"/>
        <v>6.511260095650484E-2</v>
      </c>
      <c r="H140" s="3" t="s">
        <v>420</v>
      </c>
      <c r="I140" s="7">
        <f t="shared" si="7"/>
        <v>-8.5012168428622581E-2</v>
      </c>
      <c r="J140" s="3" t="s">
        <v>754</v>
      </c>
      <c r="K140" s="5">
        <f t="shared" si="9"/>
        <v>2.5998053999063133</v>
      </c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8">
      <c r="A141" s="3">
        <v>137</v>
      </c>
      <c r="B141" s="3">
        <v>13.287599999999999</v>
      </c>
      <c r="C141" s="3">
        <v>2.5868000000000002</v>
      </c>
      <c r="D141" s="3" t="s">
        <v>421</v>
      </c>
      <c r="E141" s="5">
        <f t="shared" si="6"/>
        <v>2.7246072399230141</v>
      </c>
      <c r="F141" s="3" t="s">
        <v>422</v>
      </c>
      <c r="G141" s="5">
        <f t="shared" si="8"/>
        <v>4.8120463307343098E-2</v>
      </c>
      <c r="H141" s="3" t="s">
        <v>423</v>
      </c>
      <c r="I141" s="7">
        <f t="shared" si="7"/>
        <v>-9.0606857564231882E-2</v>
      </c>
      <c r="J141" s="3" t="s">
        <v>755</v>
      </c>
      <c r="K141" s="5">
        <f t="shared" si="9"/>
        <v>2.6812007647175644</v>
      </c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8">
      <c r="A142" s="3">
        <v>138</v>
      </c>
      <c r="B142" s="3">
        <v>15.1349</v>
      </c>
      <c r="C142" s="3">
        <v>2.7170000000000001</v>
      </c>
      <c r="D142" s="3" t="s">
        <v>424</v>
      </c>
      <c r="E142" s="5">
        <f t="shared" si="6"/>
        <v>2.7372330990116436</v>
      </c>
      <c r="F142" s="3" t="s">
        <v>425</v>
      </c>
      <c r="G142" s="5">
        <f t="shared" si="8"/>
        <v>2.6823700776114914E-2</v>
      </c>
      <c r="H142" s="3" t="s">
        <v>426</v>
      </c>
      <c r="I142" s="7">
        <f t="shared" si="7"/>
        <v>3.8924574686212202E-2</v>
      </c>
      <c r="J142" s="3" t="s">
        <v>756</v>
      </c>
      <c r="K142" s="5">
        <f t="shared" si="9"/>
        <v>2.8353153473957118</v>
      </c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8">
      <c r="A143" s="3">
        <v>139</v>
      </c>
      <c r="B143" s="3">
        <v>16.828299999999999</v>
      </c>
      <c r="C143" s="3">
        <v>2.8231000000000002</v>
      </c>
      <c r="D143" s="3" t="s">
        <v>427</v>
      </c>
      <c r="E143" s="5">
        <f t="shared" si="6"/>
        <v>2.7196784081282188</v>
      </c>
      <c r="F143" s="3" t="s">
        <v>428</v>
      </c>
      <c r="G143" s="5">
        <f t="shared" si="8"/>
        <v>1.9666578039110975E-4</v>
      </c>
      <c r="H143" s="3" t="s">
        <v>429</v>
      </c>
      <c r="I143" s="7">
        <f t="shared" si="7"/>
        <v>0.17738557797101326</v>
      </c>
      <c r="J143" s="3" t="s">
        <v>757</v>
      </c>
      <c r="K143" s="5">
        <f t="shared" si="9"/>
        <v>2.9710279721984643</v>
      </c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8">
      <c r="A144" s="3">
        <v>140</v>
      </c>
      <c r="B144" s="3">
        <v>9.8002000000000002</v>
      </c>
      <c r="C144" s="3">
        <v>2.2824</v>
      </c>
      <c r="D144" s="3" t="s">
        <v>430</v>
      </c>
      <c r="E144" s="5">
        <f t="shared" si="6"/>
        <v>2.6758672474168783</v>
      </c>
      <c r="F144" s="3" t="s">
        <v>431</v>
      </c>
      <c r="G144" s="5">
        <f t="shared" si="8"/>
        <v>-2.6208030114647857E-2</v>
      </c>
      <c r="H144" s="3" t="s">
        <v>432</v>
      </c>
      <c r="I144" s="7">
        <f t="shared" si="7"/>
        <v>-0.3201208699306588</v>
      </c>
      <c r="J144" s="3" t="s">
        <v>758</v>
      </c>
      <c r="K144" s="5">
        <f t="shared" si="9"/>
        <v>2.429092754972439</v>
      </c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8">
      <c r="A145" s="3">
        <v>141</v>
      </c>
      <c r="B145" s="3">
        <v>10.817</v>
      </c>
      <c r="C145" s="3">
        <v>2.3811</v>
      </c>
      <c r="D145" s="3" t="s">
        <v>433</v>
      </c>
      <c r="E145" s="5">
        <f t="shared" ref="E145:E207" si="10">$V$1*(C145-I133)+(1-$V$1)*(E144+G144)</f>
        <v>2.6039910097074741</v>
      </c>
      <c r="F145" s="3" t="s">
        <v>434</v>
      </c>
      <c r="G145" s="5">
        <f t="shared" si="8"/>
        <v>-5.3608954671501667E-2</v>
      </c>
      <c r="H145" s="3" t="s">
        <v>435</v>
      </c>
      <c r="I145" s="7">
        <f t="shared" ref="I145:I207" si="11">$Y$1*(C145-E144-G144)+(1-$Y$1)*I133</f>
        <v>-0.14677733038287985</v>
      </c>
      <c r="J145" s="3" t="s">
        <v>759</v>
      </c>
      <c r="K145" s="5">
        <f t="shared" si="9"/>
        <v>2.5333273586491885</v>
      </c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8">
      <c r="A146" s="3">
        <v>142</v>
      </c>
      <c r="B146" s="3">
        <v>10.654199999999999</v>
      </c>
      <c r="C146" s="3">
        <v>2.3660000000000001</v>
      </c>
      <c r="D146" s="3" t="s">
        <v>436</v>
      </c>
      <c r="E146" s="5">
        <f t="shared" si="10"/>
        <v>2.5248179390387815</v>
      </c>
      <c r="F146" s="3" t="s">
        <v>437</v>
      </c>
      <c r="G146" s="5">
        <f t="shared" si="8"/>
        <v>-6.8947424269816232E-2</v>
      </c>
      <c r="H146" s="3" t="s">
        <v>438</v>
      </c>
      <c r="I146" s="7">
        <f t="shared" si="11"/>
        <v>-0.11621107904346251</v>
      </c>
      <c r="J146" s="3" t="s">
        <v>760</v>
      </c>
      <c r="K146" s="5">
        <f t="shared" si="9"/>
        <v>2.4512137199906374</v>
      </c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8">
      <c r="A147" s="3">
        <v>143</v>
      </c>
      <c r="B147" s="3">
        <v>12.5123</v>
      </c>
      <c r="C147" s="3">
        <v>2.5266999999999999</v>
      </c>
      <c r="D147" s="3" t="s">
        <v>439</v>
      </c>
      <c r="E147" s="5">
        <f t="shared" si="10"/>
        <v>2.485821932750286</v>
      </c>
      <c r="F147" s="3" t="s">
        <v>440</v>
      </c>
      <c r="G147" s="5">
        <f t="shared" ref="G147:G208" si="12">$V$2*(E147-E146)+(1-$V$2)*G146</f>
        <v>-5.0976573481023815E-2</v>
      </c>
      <c r="H147" s="3" t="s">
        <v>441</v>
      </c>
      <c r="I147" s="7">
        <f t="shared" si="11"/>
        <v>-9.040962719153476E-3</v>
      </c>
      <c r="J147" s="3" t="s">
        <v>761</v>
      </c>
      <c r="K147" s="5">
        <f t="shared" si="9"/>
        <v>2.4268619400622646</v>
      </c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8">
      <c r="A148" s="3">
        <v>144</v>
      </c>
      <c r="B148" s="3">
        <v>12.161199999999999</v>
      </c>
      <c r="C148" s="3">
        <v>2.4983</v>
      </c>
      <c r="D148" s="3" t="s">
        <v>442</v>
      </c>
      <c r="E148" s="5">
        <f t="shared" si="10"/>
        <v>2.4825835459818868</v>
      </c>
      <c r="F148" s="3" t="s">
        <v>443</v>
      </c>
      <c r="G148" s="5">
        <f t="shared" si="12"/>
        <v>-2.2333661453449026E-2</v>
      </c>
      <c r="H148" s="3" t="s">
        <v>444</v>
      </c>
      <c r="I148" s="7">
        <f t="shared" si="11"/>
        <v>-6.3847190502927809E-2</v>
      </c>
      <c r="J148" s="3" t="s">
        <v>762</v>
      </c>
      <c r="K148" s="5">
        <f t="shared" si="9"/>
        <v>2.3391727109579179</v>
      </c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8">
      <c r="A149" s="3">
        <v>145</v>
      </c>
      <c r="B149" s="3">
        <v>12.997999999999999</v>
      </c>
      <c r="C149" s="3">
        <v>2.5648</v>
      </c>
      <c r="D149" s="3" t="s">
        <v>445</v>
      </c>
      <c r="E149" s="5">
        <f t="shared" si="10"/>
        <v>2.498614072486248</v>
      </c>
      <c r="F149" s="3" t="s">
        <v>446</v>
      </c>
      <c r="G149" s="5">
        <f t="shared" si="12"/>
        <v>6.8485132123711351E-4</v>
      </c>
      <c r="H149" s="3" t="s">
        <v>447</v>
      </c>
      <c r="I149" s="7">
        <f t="shared" si="11"/>
        <v>2.2456142507343152E-3</v>
      </c>
      <c r="J149" s="3" t="s">
        <v>763</v>
      </c>
      <c r="K149" s="5">
        <f t="shared" si="9"/>
        <v>2.4369193734739651</v>
      </c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8">
      <c r="A150" s="3">
        <v>146</v>
      </c>
      <c r="B150" s="3">
        <v>12.517300000000001</v>
      </c>
      <c r="C150" s="3">
        <v>2.5270999999999999</v>
      </c>
      <c r="D150" s="3" t="s">
        <v>448</v>
      </c>
      <c r="E150" s="5">
        <f t="shared" si="10"/>
        <v>2.5343229952028197</v>
      </c>
      <c r="F150" s="3" t="s">
        <v>449</v>
      </c>
      <c r="G150" s="5">
        <f t="shared" si="12"/>
        <v>2.1699294158437844E-2</v>
      </c>
      <c r="H150" s="3" t="s">
        <v>450</v>
      </c>
      <c r="I150" s="7">
        <f t="shared" si="11"/>
        <v>-6.5596447528377844E-2</v>
      </c>
      <c r="J150" s="3" t="s">
        <v>764</v>
      </c>
      <c r="K150" s="5">
        <f t="shared" si="9"/>
        <v>2.4103530953488841</v>
      </c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8">
      <c r="A151" s="3">
        <v>147</v>
      </c>
      <c r="B151" s="3">
        <v>13.268700000000001</v>
      </c>
      <c r="C151" s="3">
        <v>2.5853999999999999</v>
      </c>
      <c r="D151" s="3" t="s">
        <v>451</v>
      </c>
      <c r="E151" s="5">
        <f t="shared" si="10"/>
        <v>2.6052203627423585</v>
      </c>
      <c r="F151" s="3" t="s">
        <v>452</v>
      </c>
      <c r="G151" s="5">
        <f t="shared" si="12"/>
        <v>5.121813818709841E-2</v>
      </c>
      <c r="H151" s="3" t="s">
        <v>453</v>
      </c>
      <c r="I151" s="7">
        <f t="shared" si="11"/>
        <v>-0.10181715171086039</v>
      </c>
      <c r="J151" s="3" t="s">
        <v>765</v>
      </c>
      <c r="K151" s="5">
        <f t="shared" si="9"/>
        <v>2.4214064220629967</v>
      </c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8">
      <c r="A152" s="3">
        <v>148</v>
      </c>
      <c r="B152" s="3">
        <v>14.733599999999999</v>
      </c>
      <c r="C152" s="3">
        <v>2.6901000000000002</v>
      </c>
      <c r="D152" s="3" t="s">
        <v>454</v>
      </c>
      <c r="E152" s="5">
        <f t="shared" si="10"/>
        <v>2.6920406011792064</v>
      </c>
      <c r="F152" s="3" t="s">
        <v>455</v>
      </c>
      <c r="G152" s="5">
        <f t="shared" si="12"/>
        <v>7.2579398336948125E-2</v>
      </c>
      <c r="H152" s="3" t="s">
        <v>456</v>
      </c>
      <c r="I152" s="7">
        <f t="shared" si="11"/>
        <v>-6.1277434928789405E-2</v>
      </c>
      <c r="J152" s="3" t="s">
        <v>766</v>
      </c>
      <c r="K152" s="5">
        <f t="shared" si="9"/>
        <v>2.5714263325008342</v>
      </c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8">
      <c r="A153" s="3">
        <v>149</v>
      </c>
      <c r="B153" s="3">
        <v>13.6694</v>
      </c>
      <c r="C153" s="3">
        <v>2.6152000000000002</v>
      </c>
      <c r="D153" s="3" t="s">
        <v>457</v>
      </c>
      <c r="E153" s="5">
        <f t="shared" si="10"/>
        <v>2.7469760569305777</v>
      </c>
      <c r="F153" s="3" t="s">
        <v>458</v>
      </c>
      <c r="G153" s="5">
        <f t="shared" si="12"/>
        <v>6.1993032785602011E-2</v>
      </c>
      <c r="H153" s="3" t="s">
        <v>459</v>
      </c>
      <c r="I153" s="7">
        <f t="shared" si="11"/>
        <v>-0.10236948595461638</v>
      </c>
      <c r="J153" s="3" t="s">
        <v>767</v>
      </c>
      <c r="K153" s="5">
        <f t="shared" si="9"/>
        <v>2.6740131419519226</v>
      </c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8">
      <c r="A154" s="3">
        <v>150</v>
      </c>
      <c r="B154" s="3">
        <v>16.504000000000001</v>
      </c>
      <c r="C154" s="3">
        <v>2.8035999999999999</v>
      </c>
      <c r="D154" s="3" t="s">
        <v>460</v>
      </c>
      <c r="E154" s="5">
        <f t="shared" si="10"/>
        <v>2.795680990395462</v>
      </c>
      <c r="F154" s="3" t="s">
        <v>461</v>
      </c>
      <c r="G154" s="5">
        <f t="shared" si="12"/>
        <v>5.4020173193171421E-2</v>
      </c>
      <c r="H154" s="3" t="s">
        <v>462</v>
      </c>
      <c r="I154" s="7">
        <f t="shared" si="11"/>
        <v>3.0065841805733799E-2</v>
      </c>
      <c r="J154" s="3" t="s">
        <v>768</v>
      </c>
      <c r="K154" s="5">
        <f t="shared" si="9"/>
        <v>2.8478936644023918</v>
      </c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8">
      <c r="A155" s="3">
        <v>151</v>
      </c>
      <c r="B155" s="3">
        <v>18.003799999999998</v>
      </c>
      <c r="C155" s="3">
        <v>2.8906000000000001</v>
      </c>
      <c r="D155" s="3" t="s">
        <v>463</v>
      </c>
      <c r="E155" s="5">
        <f t="shared" si="10"/>
        <v>2.8087551411207392</v>
      </c>
      <c r="F155" s="3" t="s">
        <v>464</v>
      </c>
      <c r="G155" s="5">
        <f t="shared" si="12"/>
        <v>2.9452559712434878E-2</v>
      </c>
      <c r="H155" s="3" t="s">
        <v>465</v>
      </c>
      <c r="I155" s="7">
        <f t="shared" si="11"/>
        <v>0.15008822965908394</v>
      </c>
      <c r="J155" s="3" t="s">
        <v>769</v>
      </c>
      <c r="K155" s="5">
        <f t="shared" si="9"/>
        <v>3.0270867415596467</v>
      </c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8">
      <c r="A156" s="3">
        <v>152</v>
      </c>
      <c r="B156" s="3">
        <v>11.938000000000001</v>
      </c>
      <c r="C156" s="3">
        <v>2.4796999999999998</v>
      </c>
      <c r="D156" s="3" t="s">
        <v>466</v>
      </c>
      <c r="E156" s="5">
        <f t="shared" si="10"/>
        <v>2.8266916515624194</v>
      </c>
      <c r="F156" s="3" t="s">
        <v>467</v>
      </c>
      <c r="G156" s="5">
        <f t="shared" si="12"/>
        <v>2.2542930149982078E-2</v>
      </c>
      <c r="H156" s="3" t="s">
        <v>468</v>
      </c>
      <c r="I156" s="7">
        <f t="shared" si="11"/>
        <v>-0.32779823611116193</v>
      </c>
      <c r="J156" s="3" t="s">
        <v>770</v>
      </c>
      <c r="K156" s="5">
        <f t="shared" si="9"/>
        <v>2.5180868309025155</v>
      </c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8">
      <c r="A157" s="3">
        <v>153</v>
      </c>
      <c r="B157" s="3">
        <v>12.9979</v>
      </c>
      <c r="C157" s="3">
        <v>2.5648</v>
      </c>
      <c r="D157" s="3" t="s">
        <v>469</v>
      </c>
      <c r="E157" s="5">
        <f t="shared" si="10"/>
        <v>2.8079374063135449</v>
      </c>
      <c r="F157" s="3" t="s">
        <v>470</v>
      </c>
      <c r="G157" s="5">
        <f t="shared" si="12"/>
        <v>-2.2353750893318557E-3</v>
      </c>
      <c r="H157" s="3" t="s">
        <v>471</v>
      </c>
      <c r="I157" s="7">
        <f t="shared" si="11"/>
        <v>-0.17430878064878419</v>
      </c>
      <c r="J157" s="3" t="s">
        <v>771</v>
      </c>
      <c r="K157" s="5">
        <f t="shared" si="9"/>
        <v>2.7024572513295215</v>
      </c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8">
      <c r="A158" s="3">
        <v>154</v>
      </c>
      <c r="B158" s="3">
        <v>12.8826</v>
      </c>
      <c r="C158" s="3">
        <v>2.5558999999999998</v>
      </c>
      <c r="D158" s="3" t="s">
        <v>472</v>
      </c>
      <c r="E158" s="5">
        <f t="shared" si="10"/>
        <v>2.7656247455699878</v>
      </c>
      <c r="F158" s="3" t="s">
        <v>473</v>
      </c>
      <c r="G158" s="5">
        <f t="shared" si="12"/>
        <v>-2.6281746481867006E-2</v>
      </c>
      <c r="H158" s="3" t="s">
        <v>474</v>
      </c>
      <c r="I158" s="7">
        <f t="shared" si="11"/>
        <v>-0.14292926947961265</v>
      </c>
      <c r="J158" s="3" t="s">
        <v>772</v>
      </c>
      <c r="K158" s="5">
        <f t="shared" si="9"/>
        <v>2.6894909521807504</v>
      </c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8">
      <c r="A159" s="3">
        <v>155</v>
      </c>
      <c r="B159" s="3">
        <v>13.9434</v>
      </c>
      <c r="C159" s="3">
        <v>2.6349999999999998</v>
      </c>
      <c r="D159" s="3" t="s">
        <v>475</v>
      </c>
      <c r="E159" s="5">
        <f t="shared" si="10"/>
        <v>2.7107523881774305</v>
      </c>
      <c r="F159" s="3" t="s">
        <v>476</v>
      </c>
      <c r="G159" s="5">
        <f t="shared" si="12"/>
        <v>-4.3436113028281216E-2</v>
      </c>
      <c r="H159" s="3" t="s">
        <v>477</v>
      </c>
      <c r="I159" s="7">
        <f t="shared" si="11"/>
        <v>-2.8101369992946986E-2</v>
      </c>
      <c r="J159" s="3" t="s">
        <v>773</v>
      </c>
      <c r="K159" s="5">
        <f t="shared" si="9"/>
        <v>2.7303020363689674</v>
      </c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8">
      <c r="A160" s="3">
        <v>156</v>
      </c>
      <c r="B160" s="3">
        <v>13.9895</v>
      </c>
      <c r="C160" s="3">
        <v>2.6383000000000001</v>
      </c>
      <c r="D160" s="3" t="s">
        <v>478</v>
      </c>
      <c r="E160" s="5">
        <f t="shared" si="10"/>
        <v>2.6777655497552826</v>
      </c>
      <c r="F160" s="3" t="s">
        <v>479</v>
      </c>
      <c r="G160" s="5">
        <f t="shared" si="12"/>
        <v>-3.7166548264601224E-2</v>
      </c>
      <c r="H160" s="3" t="s">
        <v>480</v>
      </c>
      <c r="I160" s="7">
        <f t="shared" si="11"/>
        <v>-5.688100743217208E-2</v>
      </c>
      <c r="J160" s="3" t="s">
        <v>774</v>
      </c>
      <c r="K160" s="5">
        <f t="shared" si="9"/>
        <v>2.6034690846462216</v>
      </c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8">
      <c r="A161" s="3">
        <v>157</v>
      </c>
      <c r="B161" s="3">
        <v>15.3391</v>
      </c>
      <c r="C161" s="3">
        <v>2.7303999999999999</v>
      </c>
      <c r="D161" s="3" t="s">
        <v>481</v>
      </c>
      <c r="E161" s="5">
        <f t="shared" si="10"/>
        <v>2.6668656167682565</v>
      </c>
      <c r="F161" s="3" t="s">
        <v>482</v>
      </c>
      <c r="G161" s="5">
        <f t="shared" si="12"/>
        <v>-2.1406579098056135E-2</v>
      </c>
      <c r="H161" s="3" t="s">
        <v>483</v>
      </c>
      <c r="I161" s="7">
        <f t="shared" si="11"/>
        <v>1.9756691102451169E-2</v>
      </c>
      <c r="J161" s="3" t="s">
        <v>775</v>
      </c>
      <c r="K161" s="5">
        <f t="shared" si="9"/>
        <v>2.6428446157414154</v>
      </c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8">
      <c r="A162" s="3">
        <v>158</v>
      </c>
      <c r="B162" s="3">
        <v>15.370799999999999</v>
      </c>
      <c r="C162" s="3">
        <v>2.7324999999999999</v>
      </c>
      <c r="D162" s="3" t="s">
        <v>484</v>
      </c>
      <c r="E162" s="5">
        <f t="shared" si="10"/>
        <v>2.6912502606276538</v>
      </c>
      <c r="F162" s="3" t="s">
        <v>485</v>
      </c>
      <c r="G162" s="5">
        <f t="shared" si="12"/>
        <v>6.0681546764159346E-3</v>
      </c>
      <c r="H162" s="3" t="s">
        <v>486</v>
      </c>
      <c r="I162" s="7">
        <f t="shared" si="11"/>
        <v>-3.5068965556742368E-2</v>
      </c>
      <c r="J162" s="3" t="s">
        <v>776</v>
      </c>
      <c r="K162" s="5">
        <f t="shared" si="9"/>
        <v>2.5798625901418228</v>
      </c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8">
      <c r="A163" s="3">
        <v>159</v>
      </c>
      <c r="B163" s="3">
        <v>16.141999999999999</v>
      </c>
      <c r="C163" s="3">
        <v>2.7814000000000001</v>
      </c>
      <c r="D163" s="3" t="s">
        <v>487</v>
      </c>
      <c r="E163" s="5">
        <f t="shared" si="10"/>
        <v>2.753088036226107</v>
      </c>
      <c r="F163" s="3" t="s">
        <v>488</v>
      </c>
      <c r="G163" s="5">
        <f t="shared" si="12"/>
        <v>3.9529927229638273E-2</v>
      </c>
      <c r="H163" s="3" t="s">
        <v>489</v>
      </c>
      <c r="I163" s="7">
        <f t="shared" si="11"/>
        <v>-6.4637404429502249E-2</v>
      </c>
      <c r="J163" s="3" t="s">
        <v>777</v>
      </c>
      <c r="K163" s="5">
        <f t="shared" si="9"/>
        <v>2.5955012635932095</v>
      </c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8">
      <c r="A164" s="3">
        <v>160</v>
      </c>
      <c r="B164" s="3">
        <v>16.6858</v>
      </c>
      <c r="C164" s="3">
        <v>2.8146</v>
      </c>
      <c r="D164" s="3" t="s">
        <v>490</v>
      </c>
      <c r="E164" s="5">
        <f t="shared" si="10"/>
        <v>2.8175958048976586</v>
      </c>
      <c r="F164" s="3" t="s">
        <v>491</v>
      </c>
      <c r="G164" s="5">
        <f t="shared" si="12"/>
        <v>5.4516632094786271E-2</v>
      </c>
      <c r="H164" s="3" t="s">
        <v>492</v>
      </c>
      <c r="I164" s="7">
        <f t="shared" si="11"/>
        <v>-4.4625540634180574E-2</v>
      </c>
      <c r="J164" s="3" t="s">
        <v>778</v>
      </c>
      <c r="K164" s="5">
        <f t="shared" si="9"/>
        <v>2.7313405285269559</v>
      </c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8">
      <c r="A165" s="3">
        <v>161</v>
      </c>
      <c r="B165" s="3">
        <v>17.636700000000001</v>
      </c>
      <c r="C165" s="3">
        <v>2.87</v>
      </c>
      <c r="D165" s="3" t="s">
        <v>493</v>
      </c>
      <c r="E165" s="5">
        <f t="shared" si="10"/>
        <v>2.9021895516810963</v>
      </c>
      <c r="F165" s="3" t="s">
        <v>494</v>
      </c>
      <c r="G165" s="5">
        <f t="shared" si="12"/>
        <v>7.2562900907977124E-2</v>
      </c>
      <c r="H165" s="3" t="s">
        <v>495</v>
      </c>
      <c r="I165" s="7">
        <f t="shared" si="11"/>
        <v>-8.2318076162182063E-2</v>
      </c>
      <c r="J165" s="3" t="s">
        <v>779</v>
      </c>
      <c r="K165" s="5">
        <f t="shared" si="9"/>
        <v>2.7697429510378284</v>
      </c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8">
      <c r="A166" s="3">
        <v>162</v>
      </c>
      <c r="B166" s="3">
        <v>18.869299999999999</v>
      </c>
      <c r="C166" s="3">
        <v>2.9375</v>
      </c>
      <c r="D166" s="3" t="s">
        <v>496</v>
      </c>
      <c r="E166" s="5">
        <f t="shared" si="10"/>
        <v>2.9545569642706311</v>
      </c>
      <c r="F166" s="3" t="s">
        <v>497</v>
      </c>
      <c r="G166" s="5">
        <f t="shared" si="12"/>
        <v>6.0445607916911739E-2</v>
      </c>
      <c r="H166" s="3" t="s">
        <v>498</v>
      </c>
      <c r="I166" s="7">
        <f t="shared" si="11"/>
        <v>1.660218292677236E-2</v>
      </c>
      <c r="J166" s="3" t="s">
        <v>780</v>
      </c>
      <c r="K166" s="5">
        <f t="shared" si="9"/>
        <v>3.0048182943948074</v>
      </c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8">
      <c r="A167" s="3">
        <v>163</v>
      </c>
      <c r="B167" s="3">
        <v>20.778700000000001</v>
      </c>
      <c r="C167" s="3">
        <v>3.0339</v>
      </c>
      <c r="D167" s="3" t="s">
        <v>499</v>
      </c>
      <c r="E167" s="5">
        <f t="shared" si="10"/>
        <v>2.9756453316335545</v>
      </c>
      <c r="F167" s="3" t="s">
        <v>500</v>
      </c>
      <c r="G167" s="5">
        <f t="shared" si="12"/>
        <v>3.6831263584518742E-2</v>
      </c>
      <c r="H167" s="3" t="s">
        <v>501</v>
      </c>
      <c r="I167" s="7">
        <f t="shared" si="11"/>
        <v>0.1238500692897586</v>
      </c>
      <c r="J167" s="3" t="s">
        <v>781</v>
      </c>
      <c r="K167" s="5">
        <f t="shared" si="9"/>
        <v>3.1650908018466266</v>
      </c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8">
      <c r="A168" s="3">
        <v>164</v>
      </c>
      <c r="B168" s="3">
        <v>12.1546</v>
      </c>
      <c r="C168" s="3">
        <v>2.4977</v>
      </c>
      <c r="D168" s="3" t="s">
        <v>502</v>
      </c>
      <c r="E168" s="5">
        <f t="shared" si="10"/>
        <v>2.9563830874859995</v>
      </c>
      <c r="F168" s="3" t="s">
        <v>503</v>
      </c>
      <c r="G168" s="5">
        <f t="shared" si="12"/>
        <v>3.1751589452745262E-3</v>
      </c>
      <c r="H168" s="3" t="s">
        <v>504</v>
      </c>
      <c r="I168" s="7">
        <f t="shared" si="11"/>
        <v>-0.36519390793254419</v>
      </c>
      <c r="J168" s="3" t="s">
        <v>782</v>
      </c>
      <c r="K168" s="5">
        <f t="shared" si="9"/>
        <v>2.6846783591069117</v>
      </c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8">
      <c r="A169" s="3">
        <v>165</v>
      </c>
      <c r="B169" s="3">
        <v>13.4024</v>
      </c>
      <c r="C169" s="3">
        <v>2.5954000000000002</v>
      </c>
      <c r="D169" s="3" t="s">
        <v>505</v>
      </c>
      <c r="E169" s="5">
        <f t="shared" si="10"/>
        <v>2.9026034066965267</v>
      </c>
      <c r="F169" s="3" t="s">
        <v>506</v>
      </c>
      <c r="G169" s="5">
        <f t="shared" si="12"/>
        <v>-3.099774489557388E-2</v>
      </c>
      <c r="H169" s="3" t="s">
        <v>507</v>
      </c>
      <c r="I169" s="7">
        <f t="shared" si="11"/>
        <v>-0.21227867380528215</v>
      </c>
      <c r="J169" s="3" t="s">
        <v>783</v>
      </c>
      <c r="K169" s="5">
        <f t="shared" si="9"/>
        <v>2.7852494657824898</v>
      </c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8">
      <c r="A170" s="3">
        <v>166</v>
      </c>
      <c r="B170" s="3">
        <v>14.459199999999999</v>
      </c>
      <c r="C170" s="3">
        <v>2.6713</v>
      </c>
      <c r="D170" s="3" t="s">
        <v>508</v>
      </c>
      <c r="E170" s="5">
        <f t="shared" si="10"/>
        <v>2.8543927441045507</v>
      </c>
      <c r="F170" s="3" t="s">
        <v>509</v>
      </c>
      <c r="G170" s="5">
        <f t="shared" si="12"/>
        <v>-4.1325495513415175E-2</v>
      </c>
      <c r="H170" s="3" t="s">
        <v>510</v>
      </c>
      <c r="I170" s="7">
        <f t="shared" si="11"/>
        <v>-0.1544045479438807</v>
      </c>
      <c r="J170" s="3" t="s">
        <v>784</v>
      </c>
      <c r="K170" s="5">
        <f t="shared" si="9"/>
        <v>2.7286763923213404</v>
      </c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8">
      <c r="A171" s="3">
        <v>167</v>
      </c>
      <c r="B171" s="3">
        <v>14.7951</v>
      </c>
      <c r="C171" s="3">
        <v>2.6943000000000001</v>
      </c>
      <c r="D171" s="3" t="s">
        <v>511</v>
      </c>
      <c r="E171" s="5">
        <f t="shared" si="10"/>
        <v>2.7858674850116785</v>
      </c>
      <c r="F171" s="3" t="s">
        <v>512</v>
      </c>
      <c r="G171" s="5">
        <f t="shared" si="12"/>
        <v>-5.7645353661089402E-2</v>
      </c>
      <c r="H171" s="3" t="s">
        <v>513</v>
      </c>
      <c r="I171" s="7">
        <f t="shared" si="11"/>
        <v>-4.623454571258466E-2</v>
      </c>
      <c r="J171" s="3" t="s">
        <v>785</v>
      </c>
      <c r="K171" s="5">
        <f t="shared" si="9"/>
        <v>2.7849658785981886</v>
      </c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8">
      <c r="A172" s="3">
        <v>168</v>
      </c>
      <c r="B172" s="3">
        <v>15.7052</v>
      </c>
      <c r="C172" s="3">
        <v>2.754</v>
      </c>
      <c r="D172" s="3" t="s">
        <v>514</v>
      </c>
      <c r="E172" s="5">
        <f t="shared" si="10"/>
        <v>2.7530197941750636</v>
      </c>
      <c r="F172" s="3" t="s">
        <v>515</v>
      </c>
      <c r="G172" s="5">
        <f t="shared" si="12"/>
        <v>-4.2766755966404682E-2</v>
      </c>
      <c r="H172" s="3" t="s">
        <v>516</v>
      </c>
      <c r="I172" s="7">
        <f t="shared" si="11"/>
        <v>-4.0349232215855478E-2</v>
      </c>
      <c r="J172" s="3" t="s">
        <v>786</v>
      </c>
      <c r="K172" s="5">
        <f t="shared" si="9"/>
        <v>2.6713411239184173</v>
      </c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8">
      <c r="A173" s="3">
        <v>169</v>
      </c>
      <c r="B173" s="3">
        <v>15.829599999999999</v>
      </c>
      <c r="C173" s="3">
        <v>2.7618999999999998</v>
      </c>
      <c r="D173" s="3" t="s">
        <v>517</v>
      </c>
      <c r="E173" s="5">
        <f t="shared" si="10"/>
        <v>2.7198201194153255</v>
      </c>
      <c r="F173" s="3" t="s">
        <v>518</v>
      </c>
      <c r="G173" s="5">
        <f t="shared" si="12"/>
        <v>-3.7026507242404708E-2</v>
      </c>
      <c r="H173" s="3" t="s">
        <v>519</v>
      </c>
      <c r="I173" s="7">
        <f t="shared" si="11"/>
        <v>2.6134745240229115E-2</v>
      </c>
      <c r="J173" s="3" t="s">
        <v>787</v>
      </c>
      <c r="K173" s="5">
        <f t="shared" si="9"/>
        <v>2.7300097293111101</v>
      </c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8">
      <c r="A174" s="3">
        <v>170</v>
      </c>
      <c r="B174" s="3">
        <v>17.5547</v>
      </c>
      <c r="C174" s="3">
        <v>2.8653</v>
      </c>
      <c r="D174" s="3" t="s">
        <v>520</v>
      </c>
      <c r="E174" s="5">
        <f t="shared" si="10"/>
        <v>2.7480662181880673</v>
      </c>
      <c r="F174" s="3" t="s">
        <v>521</v>
      </c>
      <c r="G174" s="5">
        <f t="shared" si="12"/>
        <v>2.13705636668317E-3</v>
      </c>
      <c r="H174" s="3" t="s">
        <v>522</v>
      </c>
      <c r="I174" s="7">
        <f t="shared" si="11"/>
        <v>8.4461051200219288E-3</v>
      </c>
      <c r="J174" s="3" t="s">
        <v>788</v>
      </c>
      <c r="K174" s="5">
        <f t="shared" ref="K174:K207" si="13">E173+G173+I162</f>
        <v>2.6477246466161786</v>
      </c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8">
      <c r="A175" s="3">
        <v>171</v>
      </c>
      <c r="B175" s="3">
        <v>18.100899999999999</v>
      </c>
      <c r="C175" s="3">
        <v>2.8959999999999999</v>
      </c>
      <c r="D175" s="3" t="s">
        <v>523</v>
      </c>
      <c r="E175" s="5">
        <f t="shared" si="10"/>
        <v>2.813333513517176</v>
      </c>
      <c r="F175" s="3" t="s">
        <v>524</v>
      </c>
      <c r="G175" s="5">
        <f t="shared" si="12"/>
        <v>4.0015199744138481E-2</v>
      </c>
      <c r="H175" s="3" t="s">
        <v>525</v>
      </c>
      <c r="I175" s="7">
        <f t="shared" si="11"/>
        <v>-2.2550578454551912E-2</v>
      </c>
      <c r="J175" s="3" t="s">
        <v>789</v>
      </c>
      <c r="K175" s="5">
        <f t="shared" si="13"/>
        <v>2.6855658701252483</v>
      </c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8">
      <c r="A176" s="3">
        <v>172</v>
      </c>
      <c r="B176" s="3">
        <v>17.496700000000001</v>
      </c>
      <c r="C176" s="3">
        <v>2.8620000000000001</v>
      </c>
      <c r="D176" s="3" t="s">
        <v>526</v>
      </c>
      <c r="E176" s="5">
        <f t="shared" si="10"/>
        <v>2.8693317614731741</v>
      </c>
      <c r="F176" s="3" t="s">
        <v>527</v>
      </c>
      <c r="G176" s="5">
        <f t="shared" si="12"/>
        <v>4.9605028671254298E-2</v>
      </c>
      <c r="H176" s="3" t="s">
        <v>528</v>
      </c>
      <c r="I176" s="7">
        <f t="shared" si="11"/>
        <v>-3.3970175159607333E-2</v>
      </c>
      <c r="J176" s="3" t="s">
        <v>790</v>
      </c>
      <c r="K176" s="5">
        <f t="shared" si="13"/>
        <v>2.808723172627134</v>
      </c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8">
      <c r="A177" s="3">
        <v>173</v>
      </c>
      <c r="B177" s="3">
        <v>19.347300000000001</v>
      </c>
      <c r="C177" s="3">
        <v>2.9626000000000001</v>
      </c>
      <c r="D177" s="3" t="s">
        <v>529</v>
      </c>
      <c r="E177" s="5">
        <f t="shared" si="10"/>
        <v>2.9567311759497548</v>
      </c>
      <c r="F177" s="3" t="s">
        <v>530</v>
      </c>
      <c r="G177" s="5">
        <f t="shared" si="12"/>
        <v>7.2281660154450089E-2</v>
      </c>
      <c r="H177" s="3" t="s">
        <v>531</v>
      </c>
      <c r="I177" s="7">
        <f t="shared" si="11"/>
        <v>-5.7121818958631325E-2</v>
      </c>
      <c r="J177" s="3" t="s">
        <v>791</v>
      </c>
      <c r="K177" s="5">
        <f t="shared" si="13"/>
        <v>2.8366187139822463</v>
      </c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8">
      <c r="A178" s="3">
        <v>174</v>
      </c>
      <c r="B178" s="3">
        <v>20.031300000000002</v>
      </c>
      <c r="C178" s="3">
        <v>2.9973000000000001</v>
      </c>
      <c r="D178" s="3" t="s">
        <v>532</v>
      </c>
      <c r="E178" s="5">
        <f t="shared" si="10"/>
        <v>3.0145183303949117</v>
      </c>
      <c r="F178" s="3" t="s">
        <v>533</v>
      </c>
      <c r="G178" s="5">
        <f t="shared" si="12"/>
        <v>6.3584956728874181E-2</v>
      </c>
      <c r="H178" s="3" t="s">
        <v>534</v>
      </c>
      <c r="I178" s="7">
        <f t="shared" si="11"/>
        <v>6.9391791205769332E-3</v>
      </c>
      <c r="J178" s="3" t="s">
        <v>792</v>
      </c>
      <c r="K178" s="5">
        <f t="shared" si="13"/>
        <v>3.045615019030977</v>
      </c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8">
      <c r="A179" s="3">
        <v>175</v>
      </c>
      <c r="B179" s="3">
        <v>23.486699999999999</v>
      </c>
      <c r="C179" s="3">
        <v>3.1564000000000001</v>
      </c>
      <c r="D179" s="3" t="s">
        <v>535</v>
      </c>
      <c r="E179" s="5">
        <f t="shared" si="10"/>
        <v>3.0644372801997224</v>
      </c>
      <c r="F179" s="3" t="s">
        <v>536</v>
      </c>
      <c r="G179" s="5">
        <f t="shared" si="12"/>
        <v>5.5385352574436095E-2</v>
      </c>
      <c r="H179" s="3" t="s">
        <v>537</v>
      </c>
      <c r="I179" s="7">
        <f t="shared" si="11"/>
        <v>0.11473939800704973</v>
      </c>
      <c r="J179" s="3" t="s">
        <v>793</v>
      </c>
      <c r="K179" s="5">
        <f t="shared" si="13"/>
        <v>3.2019533564135441</v>
      </c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8">
      <c r="A180" s="3">
        <v>176</v>
      </c>
      <c r="B180" s="3">
        <v>12.537000000000001</v>
      </c>
      <c r="C180" s="3">
        <v>2.5287000000000002</v>
      </c>
      <c r="D180" s="3" t="s">
        <v>538</v>
      </c>
      <c r="E180" s="5">
        <f t="shared" si="10"/>
        <v>3.0520440153216741</v>
      </c>
      <c r="F180" s="3" t="s">
        <v>539</v>
      </c>
      <c r="G180" s="5">
        <f t="shared" si="12"/>
        <v>1.4718182102945482E-2</v>
      </c>
      <c r="H180" s="3" t="s">
        <v>540</v>
      </c>
      <c r="I180" s="7">
        <f t="shared" si="11"/>
        <v>-0.41037965290086703</v>
      </c>
      <c r="J180" s="3" t="s">
        <v>794</v>
      </c>
      <c r="K180" s="5">
        <f t="shared" si="13"/>
        <v>2.7546287248416141</v>
      </c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8">
      <c r="A181" s="3">
        <v>177</v>
      </c>
      <c r="B181" s="3">
        <v>15.467000000000001</v>
      </c>
      <c r="C181" s="3">
        <v>2.7387000000000001</v>
      </c>
      <c r="D181" s="3" t="s">
        <v>541</v>
      </c>
      <c r="E181" s="5">
        <f t="shared" si="10"/>
        <v>3.0320271403388181</v>
      </c>
      <c r="F181" s="3" t="s">
        <v>542</v>
      </c>
      <c r="G181" s="5">
        <f t="shared" si="12"/>
        <v>-6.1228521485353947E-3</v>
      </c>
      <c r="H181" s="3" t="s">
        <v>543</v>
      </c>
      <c r="I181" s="7">
        <f t="shared" si="11"/>
        <v>-0.23543537852914964</v>
      </c>
      <c r="J181" s="3" t="s">
        <v>795</v>
      </c>
      <c r="K181" s="5">
        <f t="shared" si="13"/>
        <v>2.8544835236193373</v>
      </c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8">
      <c r="A182" s="3">
        <v>178</v>
      </c>
      <c r="B182" s="3">
        <v>14.233499999999999</v>
      </c>
      <c r="C182" s="3">
        <v>2.6556000000000002</v>
      </c>
      <c r="D182" s="3" t="s">
        <v>544</v>
      </c>
      <c r="E182" s="5">
        <f t="shared" si="10"/>
        <v>2.961134366116362</v>
      </c>
      <c r="F182" s="3" t="s">
        <v>545</v>
      </c>
      <c r="G182" s="5">
        <f t="shared" si="12"/>
        <v>-4.4984805392887822E-2</v>
      </c>
      <c r="H182" s="3" t="s">
        <v>546</v>
      </c>
      <c r="I182" s="7">
        <f t="shared" si="11"/>
        <v>-0.19758449599316108</v>
      </c>
      <c r="J182" s="3" t="s">
        <v>796</v>
      </c>
      <c r="K182" s="5">
        <f t="shared" si="13"/>
        <v>2.871499740246402</v>
      </c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8">
      <c r="A183" s="3">
        <v>179</v>
      </c>
      <c r="B183" s="3">
        <v>17.783100000000001</v>
      </c>
      <c r="C183" s="3">
        <v>2.8782000000000001</v>
      </c>
      <c r="D183" s="3" t="s">
        <v>547</v>
      </c>
      <c r="E183" s="5">
        <f t="shared" si="10"/>
        <v>2.9186350562202072</v>
      </c>
      <c r="F183" s="3" t="s">
        <v>548</v>
      </c>
      <c r="G183" s="5">
        <f t="shared" si="12"/>
        <v>-4.3493508094848005E-2</v>
      </c>
      <c r="H183" s="3" t="s">
        <v>549</v>
      </c>
      <c r="I183" s="7">
        <f t="shared" si="11"/>
        <v>-4.4577548714762556E-2</v>
      </c>
      <c r="J183" s="3" t="s">
        <v>797</v>
      </c>
      <c r="K183" s="5">
        <f t="shared" si="13"/>
        <v>2.8699150150108896</v>
      </c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8">
      <c r="A184" s="3">
        <v>180</v>
      </c>
      <c r="B184" s="3">
        <v>16.291599999999999</v>
      </c>
      <c r="C184" s="3">
        <v>2.7906</v>
      </c>
      <c r="D184" s="3" t="s">
        <v>550</v>
      </c>
      <c r="E184" s="5">
        <f t="shared" si="10"/>
        <v>2.8618838533525079</v>
      </c>
      <c r="F184" s="3" t="s">
        <v>551</v>
      </c>
      <c r="G184" s="5">
        <f t="shared" si="12"/>
        <v>-5.1448124958558779E-2</v>
      </c>
      <c r="H184" s="3" t="s">
        <v>552</v>
      </c>
      <c r="I184" s="7">
        <f t="shared" si="11"/>
        <v>-4.9187695397756234E-2</v>
      </c>
      <c r="J184" s="3" t="s">
        <v>798</v>
      </c>
      <c r="K184" s="5">
        <f t="shared" si="13"/>
        <v>2.8347923159095036</v>
      </c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8">
      <c r="A185" s="3">
        <v>181</v>
      </c>
      <c r="B185" s="3">
        <v>16.9803</v>
      </c>
      <c r="C185" s="3">
        <v>2.8321000000000001</v>
      </c>
      <c r="D185" s="3" t="s">
        <v>553</v>
      </c>
      <c r="E185" s="5">
        <f t="shared" si="10"/>
        <v>2.8090945863036954</v>
      </c>
      <c r="F185" s="3" t="s">
        <v>554</v>
      </c>
      <c r="G185" s="5">
        <f t="shared" si="12"/>
        <v>-5.2252810212711068E-2</v>
      </c>
      <c r="H185" s="3" t="s">
        <v>555</v>
      </c>
      <c r="I185" s="7">
        <f t="shared" si="11"/>
        <v>2.5240650513393473E-2</v>
      </c>
      <c r="J185" s="3" t="s">
        <v>799</v>
      </c>
      <c r="K185" s="5">
        <f t="shared" si="13"/>
        <v>2.8365704736341781</v>
      </c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8">
      <c r="A186" s="3">
        <v>182</v>
      </c>
      <c r="B186" s="3">
        <v>18.612200000000001</v>
      </c>
      <c r="C186" s="3">
        <v>2.9238</v>
      </c>
      <c r="D186" s="3" t="s">
        <v>556</v>
      </c>
      <c r="E186" s="5">
        <f t="shared" si="10"/>
        <v>2.8043954117276826</v>
      </c>
      <c r="F186" s="3" t="s">
        <v>557</v>
      </c>
      <c r="G186" s="5">
        <f t="shared" si="12"/>
        <v>-2.3720628830692089E-2</v>
      </c>
      <c r="H186" s="3" t="s">
        <v>558</v>
      </c>
      <c r="I186" s="7">
        <f t="shared" si="11"/>
        <v>4.014852887782068E-2</v>
      </c>
      <c r="J186" s="3" t="s">
        <v>800</v>
      </c>
      <c r="K186" s="5">
        <f t="shared" si="13"/>
        <v>2.7652878812110062</v>
      </c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8">
      <c r="A187" s="3">
        <v>183</v>
      </c>
      <c r="B187" s="3">
        <v>16.6233</v>
      </c>
      <c r="C187" s="3">
        <v>2.8108</v>
      </c>
      <c r="D187" s="3" t="s">
        <v>559</v>
      </c>
      <c r="E187" s="5">
        <f t="shared" si="10"/>
        <v>2.7964775215642588</v>
      </c>
      <c r="F187" s="3" t="s">
        <v>560</v>
      </c>
      <c r="G187" s="5">
        <f t="shared" si="12"/>
        <v>-1.4238985630331123E-2</v>
      </c>
      <c r="H187" s="3" t="s">
        <v>561</v>
      </c>
      <c r="I187" s="7">
        <f t="shared" si="11"/>
        <v>-1.2015419343039634E-2</v>
      </c>
      <c r="J187" s="3" t="s">
        <v>801</v>
      </c>
      <c r="K187" s="5">
        <f t="shared" si="13"/>
        <v>2.7581242044424386</v>
      </c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8">
      <c r="A188" s="3">
        <v>184</v>
      </c>
      <c r="B188" s="3">
        <v>21.430199999999999</v>
      </c>
      <c r="C188" s="3">
        <v>3.0648</v>
      </c>
      <c r="D188" s="3" t="s">
        <v>562</v>
      </c>
      <c r="E188" s="5">
        <f t="shared" si="10"/>
        <v>2.8771980277016311</v>
      </c>
      <c r="F188" s="3" t="s">
        <v>563</v>
      </c>
      <c r="G188" s="5">
        <f t="shared" si="12"/>
        <v>4.273670943029096E-2</v>
      </c>
      <c r="H188" s="3" t="s">
        <v>564</v>
      </c>
      <c r="I188" s="7">
        <f t="shared" si="11"/>
        <v>2.9336152685528593E-2</v>
      </c>
      <c r="J188" s="3" t="s">
        <v>802</v>
      </c>
      <c r="K188" s="5">
        <f t="shared" si="13"/>
        <v>2.7482683607743201</v>
      </c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8">
      <c r="A189" s="3">
        <v>185</v>
      </c>
      <c r="B189" s="3">
        <v>23.575500000000002</v>
      </c>
      <c r="C189" s="3">
        <v>3.1602000000000001</v>
      </c>
      <c r="D189" s="3" t="s">
        <v>565</v>
      </c>
      <c r="E189" s="5">
        <f t="shared" si="10"/>
        <v>3.0091508616799345</v>
      </c>
      <c r="F189" s="3" t="s">
        <v>566</v>
      </c>
      <c r="G189" s="5">
        <f t="shared" si="12"/>
        <v>9.6266384159098412E-2</v>
      </c>
      <c r="H189" s="3" t="s">
        <v>567</v>
      </c>
      <c r="I189" s="7">
        <f t="shared" si="11"/>
        <v>2.3555974067105481E-3</v>
      </c>
      <c r="J189" s="3" t="s">
        <v>803</v>
      </c>
      <c r="K189" s="5">
        <f t="shared" si="13"/>
        <v>2.8628129181732911</v>
      </c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8">
      <c r="A190" s="3">
        <v>186</v>
      </c>
      <c r="B190" s="3">
        <v>23.334199999999999</v>
      </c>
      <c r="C190" s="3">
        <v>3.1499000000000001</v>
      </c>
      <c r="D190" s="3" t="s">
        <v>568</v>
      </c>
      <c r="E190" s="5">
        <f t="shared" si="10"/>
        <v>3.1166803183511496</v>
      </c>
      <c r="F190" s="3" t="s">
        <v>569</v>
      </c>
      <c r="G190" s="5">
        <f t="shared" si="12"/>
        <v>0.10302422766636839</v>
      </c>
      <c r="H190" s="3" t="s">
        <v>570</v>
      </c>
      <c r="I190" s="7">
        <f t="shared" si="11"/>
        <v>1.4447894128654992E-2</v>
      </c>
      <c r="J190" s="3" t="s">
        <v>804</v>
      </c>
      <c r="K190" s="5">
        <f t="shared" si="13"/>
        <v>3.1123564249596098</v>
      </c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8">
      <c r="A191" s="3">
        <v>187</v>
      </c>
      <c r="B191" s="3">
        <v>28.038399999999999</v>
      </c>
      <c r="C191" s="3">
        <v>3.3336000000000001</v>
      </c>
      <c r="D191" s="3" t="s">
        <v>571</v>
      </c>
      <c r="E191" s="5">
        <f t="shared" si="10"/>
        <v>3.2194513628101475</v>
      </c>
      <c r="F191" s="3" t="s">
        <v>572</v>
      </c>
      <c r="G191" s="5">
        <f t="shared" si="12"/>
        <v>0.10287231774194615</v>
      </c>
      <c r="H191" s="3" t="s">
        <v>573</v>
      </c>
      <c r="I191" s="7">
        <f t="shared" si="11"/>
        <v>0.11457060920213623</v>
      </c>
      <c r="J191" s="3" t="s">
        <v>805</v>
      </c>
      <c r="K191" s="5">
        <f t="shared" si="13"/>
        <v>3.3344439440245677</v>
      </c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8">
      <c r="A192" s="3">
        <v>188</v>
      </c>
      <c r="B192" s="3">
        <v>16.7639</v>
      </c>
      <c r="C192" s="3">
        <v>2.8191999999999999</v>
      </c>
      <c r="D192" s="3" t="s">
        <v>574</v>
      </c>
      <c r="E192" s="5">
        <f t="shared" si="10"/>
        <v>3.2945004722567255</v>
      </c>
      <c r="F192" s="3" t="s">
        <v>575</v>
      </c>
      <c r="G192" s="5">
        <f t="shared" si="12"/>
        <v>8.617839276472522E-2</v>
      </c>
      <c r="H192" s="3" t="s">
        <v>576</v>
      </c>
      <c r="I192" s="7">
        <f t="shared" si="11"/>
        <v>-0.42892845843111244</v>
      </c>
      <c r="J192" s="3" t="s">
        <v>806</v>
      </c>
      <c r="K192" s="5">
        <f t="shared" si="13"/>
        <v>2.9119440276512267</v>
      </c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8">
      <c r="A193" s="3">
        <v>189</v>
      </c>
      <c r="B193" s="3">
        <v>19.7928</v>
      </c>
      <c r="C193" s="3">
        <v>2.9853000000000001</v>
      </c>
      <c r="D193" s="3" t="s">
        <v>577</v>
      </c>
      <c r="E193" s="5">
        <f t="shared" si="10"/>
        <v>3.3326958190737601</v>
      </c>
      <c r="F193" s="3" t="s">
        <v>578</v>
      </c>
      <c r="G193" s="5">
        <f t="shared" si="12"/>
        <v>5.7388565196110866E-2</v>
      </c>
      <c r="H193" s="3" t="s">
        <v>579</v>
      </c>
      <c r="I193" s="7">
        <f t="shared" si="11"/>
        <v>-0.26742407582760985</v>
      </c>
      <c r="J193" s="3" t="s">
        <v>807</v>
      </c>
      <c r="K193" s="5">
        <f t="shared" si="13"/>
        <v>3.1452434864923009</v>
      </c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8">
      <c r="A194" s="3">
        <v>190</v>
      </c>
      <c r="B194" s="3">
        <v>16.427299999999999</v>
      </c>
      <c r="C194" s="3">
        <v>2.7989000000000002</v>
      </c>
      <c r="D194" s="3" t="s">
        <v>580</v>
      </c>
      <c r="E194" s="5">
        <f t="shared" si="10"/>
        <v>3.2720044177868575</v>
      </c>
      <c r="F194" s="3" t="s">
        <v>581</v>
      </c>
      <c r="G194" s="5">
        <f t="shared" si="12"/>
        <v>-1.3459414693697234E-2</v>
      </c>
      <c r="H194" s="3" t="s">
        <v>582</v>
      </c>
      <c r="I194" s="7">
        <f t="shared" si="11"/>
        <v>-0.27630447364850302</v>
      </c>
      <c r="J194" s="3" t="s">
        <v>808</v>
      </c>
      <c r="K194" s="5">
        <f t="shared" si="13"/>
        <v>3.1924998882767097</v>
      </c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8">
      <c r="A195" s="3">
        <v>191</v>
      </c>
      <c r="B195" s="3">
        <v>21.000699999999998</v>
      </c>
      <c r="C195" s="3">
        <v>3.0446</v>
      </c>
      <c r="D195" s="3" t="s">
        <v>583</v>
      </c>
      <c r="E195" s="5">
        <f t="shared" si="10"/>
        <v>3.2077347667796405</v>
      </c>
      <c r="F195" s="3" t="s">
        <v>584</v>
      </c>
      <c r="G195" s="5">
        <f t="shared" si="12"/>
        <v>-4.3945556481809055E-2</v>
      </c>
      <c r="H195" s="3" t="s">
        <v>585</v>
      </c>
      <c r="I195" s="7">
        <f t="shared" si="11"/>
        <v>-7.8451039590442112E-2</v>
      </c>
      <c r="J195" s="3" t="s">
        <v>809</v>
      </c>
      <c r="K195" s="5">
        <f t="shared" si="13"/>
        <v>3.2139674543783978</v>
      </c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8">
      <c r="A196" s="3">
        <v>192</v>
      </c>
      <c r="B196" s="3">
        <v>20.681000000000001</v>
      </c>
      <c r="C196" s="3">
        <v>3.0291999999999999</v>
      </c>
      <c r="D196" s="3" t="s">
        <v>586</v>
      </c>
      <c r="E196" s="5">
        <f t="shared" si="10"/>
        <v>3.1381687558278086</v>
      </c>
      <c r="F196" s="3" t="s">
        <v>587</v>
      </c>
      <c r="G196" s="5">
        <f t="shared" si="12"/>
        <v>-5.9317829163822763E-2</v>
      </c>
      <c r="H196" s="3" t="s">
        <v>588</v>
      </c>
      <c r="I196" s="7">
        <f t="shared" si="11"/>
        <v>-6.6267998377771309E-2</v>
      </c>
      <c r="J196" s="3" t="s">
        <v>810</v>
      </c>
      <c r="K196" s="5">
        <f t="shared" si="13"/>
        <v>3.1146015149000754</v>
      </c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8">
      <c r="A197" s="3">
        <v>193</v>
      </c>
      <c r="B197" s="3">
        <v>21.834900000000001</v>
      </c>
      <c r="C197" s="3">
        <v>3.0834999999999999</v>
      </c>
      <c r="D197" s="3" t="s">
        <v>589</v>
      </c>
      <c r="E197" s="5">
        <f t="shared" si="10"/>
        <v>3.072673453510772</v>
      </c>
      <c r="F197" s="3" t="s">
        <v>590</v>
      </c>
      <c r="G197" s="5">
        <f t="shared" si="12"/>
        <v>-6.3024313055751069E-2</v>
      </c>
      <c r="H197" s="3" t="s">
        <v>591</v>
      </c>
      <c r="I197" s="7">
        <f t="shared" si="11"/>
        <v>2.1122335077917588E-2</v>
      </c>
      <c r="J197" s="3" t="s">
        <v>811</v>
      </c>
      <c r="K197" s="5">
        <f t="shared" si="13"/>
        <v>3.1040915771773796</v>
      </c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8">
      <c r="A198" s="3">
        <v>194</v>
      </c>
      <c r="B198" s="3">
        <v>23.930199999999999</v>
      </c>
      <c r="C198" s="3">
        <v>3.1751</v>
      </c>
      <c r="D198" s="3" t="s">
        <v>592</v>
      </c>
      <c r="E198" s="5">
        <f t="shared" si="10"/>
        <v>3.0472398396551683</v>
      </c>
      <c r="F198" s="3" t="s">
        <v>593</v>
      </c>
      <c r="G198" s="5">
        <f t="shared" si="12"/>
        <v>-4.046989353566266E-2</v>
      </c>
      <c r="H198" s="3" t="s">
        <v>594</v>
      </c>
      <c r="I198" s="7">
        <f t="shared" si="11"/>
        <v>6.5208995011252366E-2</v>
      </c>
      <c r="J198" s="3" t="s">
        <v>812</v>
      </c>
      <c r="K198" s="5">
        <f t="shared" si="13"/>
        <v>3.0497976693328415</v>
      </c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8">
      <c r="A199" s="3">
        <v>195</v>
      </c>
      <c r="B199" s="3">
        <v>22.930399999999999</v>
      </c>
      <c r="C199" s="3">
        <v>3.1324999999999998</v>
      </c>
      <c r="D199" s="3" t="s">
        <v>595</v>
      </c>
      <c r="E199" s="5">
        <f t="shared" si="10"/>
        <v>3.0480935880865658</v>
      </c>
      <c r="F199" s="3" t="s">
        <v>596</v>
      </c>
      <c r="G199" s="5">
        <f t="shared" si="12"/>
        <v>-1.5675708355426556E-2</v>
      </c>
      <c r="H199" s="3" t="s">
        <v>597</v>
      </c>
      <c r="I199" s="7">
        <f t="shared" si="11"/>
        <v>1.5533675301667129E-2</v>
      </c>
      <c r="J199" s="3" t="s">
        <v>813</v>
      </c>
      <c r="K199" s="5">
        <f t="shared" si="13"/>
        <v>2.9947545267764659</v>
      </c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8">
      <c r="A200" s="3">
        <v>196</v>
      </c>
      <c r="B200" s="3">
        <v>23.263300000000001</v>
      </c>
      <c r="C200" s="3">
        <v>3.1469</v>
      </c>
      <c r="D200" s="3" t="s">
        <v>598</v>
      </c>
      <c r="E200" s="5">
        <f t="shared" si="10"/>
        <v>3.0579616700061383</v>
      </c>
      <c r="F200" s="3" t="s">
        <v>599</v>
      </c>
      <c r="G200" s="5">
        <f t="shared" si="12"/>
        <v>-3.4943419042715498E-4</v>
      </c>
      <c r="H200" s="3" t="s">
        <v>600</v>
      </c>
      <c r="I200" s="7">
        <f t="shared" si="11"/>
        <v>4.6365346202195026E-2</v>
      </c>
      <c r="J200" s="3" t="s">
        <v>814</v>
      </c>
      <c r="K200" s="5">
        <f t="shared" si="13"/>
        <v>3.0617540324166677</v>
      </c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8">
      <c r="A201" s="3">
        <v>197</v>
      </c>
      <c r="B201" s="3">
        <v>25.25</v>
      </c>
      <c r="C201" s="3">
        <v>3.2288000000000001</v>
      </c>
      <c r="D201" s="3" t="s">
        <v>601</v>
      </c>
      <c r="E201" s="5">
        <f t="shared" si="10"/>
        <v>3.1082618858489846</v>
      </c>
      <c r="F201" s="3" t="s">
        <v>602</v>
      </c>
      <c r="G201" s="5">
        <f t="shared" si="12"/>
        <v>3.0040355829536902E-2</v>
      </c>
      <c r="H201" s="3" t="s">
        <v>603</v>
      </c>
      <c r="I201" s="7">
        <f t="shared" si="11"/>
        <v>3.612203076222624E-2</v>
      </c>
      <c r="J201" s="3" t="s">
        <v>815</v>
      </c>
      <c r="K201" s="5">
        <f t="shared" si="13"/>
        <v>3.0599678332224216</v>
      </c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8">
      <c r="A202" s="3">
        <v>198</v>
      </c>
      <c r="B202" s="3">
        <v>25.806100000000001</v>
      </c>
      <c r="C202" s="3">
        <v>3.2505999999999999</v>
      </c>
      <c r="D202" s="3" t="s">
        <v>604</v>
      </c>
      <c r="E202" s="5">
        <f t="shared" si="10"/>
        <v>3.1676572009363682</v>
      </c>
      <c r="F202" s="3" t="s">
        <v>605</v>
      </c>
      <c r="G202" s="5">
        <f t="shared" si="12"/>
        <v>4.7653331384244928E-2</v>
      </c>
      <c r="H202" s="3" t="s">
        <v>606</v>
      </c>
      <c r="I202" s="7">
        <f t="shared" si="11"/>
        <v>3.4017866967219687E-2</v>
      </c>
      <c r="J202" s="3" t="s">
        <v>816</v>
      </c>
      <c r="K202" s="5">
        <f t="shared" si="13"/>
        <v>3.1527501358071763</v>
      </c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8">
      <c r="A203" s="3">
        <v>199</v>
      </c>
      <c r="B203" s="3">
        <v>29.665400000000002</v>
      </c>
      <c r="C203" s="3">
        <v>3.39</v>
      </c>
      <c r="D203" s="3" t="s">
        <v>607</v>
      </c>
      <c r="E203" s="5">
        <f t="shared" si="10"/>
        <v>3.2333461898637879</v>
      </c>
      <c r="F203" s="3" t="s">
        <v>608</v>
      </c>
      <c r="G203" s="5">
        <f t="shared" si="12"/>
        <v>5.8474725910149794E-2</v>
      </c>
      <c r="H203" s="3" t="s">
        <v>609</v>
      </c>
      <c r="I203" s="7">
        <f t="shared" si="11"/>
        <v>0.1265943808975864</v>
      </c>
      <c r="J203" s="3" t="s">
        <v>817</v>
      </c>
      <c r="K203" s="5">
        <f t="shared" si="13"/>
        <v>3.3298811415227494</v>
      </c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8">
      <c r="A204" s="3">
        <v>200</v>
      </c>
      <c r="B204" s="3">
        <v>21.654299999999999</v>
      </c>
      <c r="C204" s="3">
        <v>3.0752000000000002</v>
      </c>
      <c r="D204" s="3" t="s">
        <v>610</v>
      </c>
      <c r="E204" s="5">
        <f t="shared" si="10"/>
        <v>3.3555131785710897</v>
      </c>
      <c r="F204" s="3" t="s">
        <v>611</v>
      </c>
      <c r="G204" s="5">
        <f t="shared" si="12"/>
        <v>9.6690083588441E-2</v>
      </c>
      <c r="H204" s="3" t="s">
        <v>612</v>
      </c>
      <c r="I204" s="7">
        <f t="shared" si="11"/>
        <v>-0.38646694989967745</v>
      </c>
      <c r="J204" s="3" t="s">
        <v>818</v>
      </c>
      <c r="K204" s="5">
        <f t="shared" si="13"/>
        <v>2.8628924573428249</v>
      </c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8">
      <c r="A205" s="3">
        <v>201</v>
      </c>
      <c r="B205" s="3">
        <v>18.264900000000001</v>
      </c>
      <c r="C205" s="3">
        <v>2.9049999999999998</v>
      </c>
      <c r="D205" s="3" t="s">
        <v>613</v>
      </c>
      <c r="E205" s="5">
        <f t="shared" si="10"/>
        <v>3.3682695062599541</v>
      </c>
      <c r="F205" s="3" t="s">
        <v>614</v>
      </c>
      <c r="G205" s="5">
        <f t="shared" si="12"/>
        <v>4.6329830048695085E-2</v>
      </c>
      <c r="H205" s="3" t="s">
        <v>615</v>
      </c>
      <c r="I205" s="7">
        <f t="shared" si="11"/>
        <v>-0.32337991309399405</v>
      </c>
      <c r="J205" s="3" t="s">
        <v>819</v>
      </c>
      <c r="K205" s="5">
        <f t="shared" si="13"/>
        <v>3.1847791863319204</v>
      </c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8">
      <c r="A206" s="3">
        <v>202</v>
      </c>
      <c r="B206" s="3">
        <v>23.107700000000001</v>
      </c>
      <c r="C206" s="3">
        <v>3.1402000000000001</v>
      </c>
      <c r="D206" s="3" t="s">
        <v>616</v>
      </c>
      <c r="E206" s="5">
        <f t="shared" si="10"/>
        <v>3.4151708775106053</v>
      </c>
      <c r="F206" s="3" t="s">
        <v>617</v>
      </c>
      <c r="G206" s="5">
        <f t="shared" si="12"/>
        <v>4.6672754769868749E-2</v>
      </c>
      <c r="H206" s="3" t="s">
        <v>618</v>
      </c>
      <c r="I206" s="7">
        <f t="shared" si="11"/>
        <v>-0.27592344618053227</v>
      </c>
      <c r="J206" s="3" t="s">
        <v>820</v>
      </c>
      <c r="K206" s="5">
        <f t="shared" si="13"/>
        <v>3.1382948626601461</v>
      </c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8">
      <c r="A207" s="3">
        <v>203</v>
      </c>
      <c r="B207" s="3">
        <v>22.912500000000001</v>
      </c>
      <c r="C207" s="3">
        <v>3.1316999999999999</v>
      </c>
      <c r="D207" s="3" t="s">
        <v>619</v>
      </c>
      <c r="E207" s="5">
        <f t="shared" si="10"/>
        <v>3.3863358544734643</v>
      </c>
      <c r="F207" s="3" t="s">
        <v>620</v>
      </c>
      <c r="G207" s="5">
        <f t="shared" si="12"/>
        <v>1.368088085662883E-3</v>
      </c>
      <c r="H207" s="3" t="s">
        <v>621</v>
      </c>
      <c r="I207" s="7">
        <f t="shared" si="11"/>
        <v>-0.12878955812844853</v>
      </c>
      <c r="J207" s="3" t="s">
        <v>821</v>
      </c>
      <c r="K207" s="5">
        <f t="shared" si="13"/>
        <v>3.3833925926900319</v>
      </c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8">
      <c r="A208" s="3">
        <v>204</v>
      </c>
      <c r="B208" s="3">
        <v>19.431699999999999</v>
      </c>
      <c r="C208" s="3">
        <v>2.9668999999999999</v>
      </c>
      <c r="D208" s="3" t="s">
        <v>622</v>
      </c>
      <c r="E208" s="17">
        <f t="shared" ref="E208" si="14">$V$1*(C208-I196)+(1-$V$1)*(E207+G207)</f>
        <v>3.2813431593047202</v>
      </c>
      <c r="F208" s="3" t="s">
        <v>623</v>
      </c>
      <c r="G208" s="17">
        <f t="shared" si="12"/>
        <v>-6.2448381866981303E-2</v>
      </c>
      <c r="H208" s="3" t="s">
        <v>624</v>
      </c>
      <c r="I208" s="16">
        <f>$Y$1*(C208-E207-G207)+(1-$Y$1)*I196</f>
        <v>-0.13717518721404254</v>
      </c>
      <c r="J208" s="3" t="s">
        <v>822</v>
      </c>
      <c r="K208" s="5">
        <f>E207+G207+I196</f>
        <v>3.3214359441813559</v>
      </c>
      <c r="L208" s="3"/>
      <c r="M208" s="3"/>
      <c r="N208" s="3"/>
      <c r="O208" s="3"/>
      <c r="P208" s="3"/>
      <c r="Q208" s="3"/>
      <c r="R208" s="3"/>
      <c r="S208" s="3"/>
      <c r="T208" s="3"/>
    </row>
    <row r="209" spans="10:12" ht="15.75" customHeight="1">
      <c r="J209" s="8">
        <v>1</v>
      </c>
      <c r="K209" s="5">
        <f t="shared" ref="K209:K220" si="15">$E$208+$G$208*J209+I197</f>
        <v>3.2400171125156563</v>
      </c>
      <c r="L209" s="3"/>
    </row>
    <row r="210" spans="10:12" ht="15.75" customHeight="1">
      <c r="J210" s="8">
        <v>2</v>
      </c>
      <c r="K210" s="5">
        <f t="shared" si="15"/>
        <v>3.22165539058201</v>
      </c>
      <c r="L210" s="3"/>
    </row>
    <row r="211" spans="10:12" ht="15.75" customHeight="1">
      <c r="J211" s="8">
        <v>3</v>
      </c>
      <c r="K211" s="5">
        <f t="shared" si="15"/>
        <v>3.1095316890054434</v>
      </c>
      <c r="L211" s="3"/>
    </row>
    <row r="212" spans="10:12" ht="15.75" customHeight="1">
      <c r="J212" s="8">
        <v>4</v>
      </c>
      <c r="K212" s="5">
        <f t="shared" si="15"/>
        <v>3.0779149780389901</v>
      </c>
      <c r="L212" s="3"/>
    </row>
    <row r="213" spans="10:12" ht="15.75" customHeight="1">
      <c r="J213" s="8">
        <v>5</v>
      </c>
      <c r="K213" s="5">
        <f t="shared" si="15"/>
        <v>3.0052232807320398</v>
      </c>
      <c r="L213" s="3"/>
    </row>
    <row r="214" spans="10:12" ht="15.75" customHeight="1">
      <c r="J214" s="8">
        <v>6</v>
      </c>
      <c r="K214" s="5">
        <f t="shared" si="15"/>
        <v>2.9406707350700523</v>
      </c>
      <c r="L214" s="3"/>
    </row>
    <row r="215" spans="10:12" ht="15.75" customHeight="1">
      <c r="J215" s="8">
        <v>7</v>
      </c>
      <c r="K215" s="5">
        <f t="shared" si="15"/>
        <v>2.9707988671334373</v>
      </c>
      <c r="L215" s="3"/>
    </row>
    <row r="216" spans="10:12" ht="15.75" customHeight="1">
      <c r="J216" s="8">
        <v>8</v>
      </c>
      <c r="K216" s="5">
        <f t="shared" si="15"/>
        <v>2.3952891544691921</v>
      </c>
      <c r="L216" s="3"/>
    </row>
    <row r="217" spans="10:12" ht="15.75" customHeight="1">
      <c r="J217" s="8">
        <v>9</v>
      </c>
      <c r="K217" s="5">
        <f t="shared" si="15"/>
        <v>2.395927809407894</v>
      </c>
      <c r="L217" s="3"/>
    </row>
    <row r="218" spans="10:12" ht="15.75" customHeight="1">
      <c r="J218" s="8">
        <v>10</v>
      </c>
      <c r="K218" s="5">
        <f>$E$208+$G$208*J218+I206</f>
        <v>2.380935894454375</v>
      </c>
      <c r="L218" s="3"/>
    </row>
    <row r="219" spans="10:12" ht="15.75" customHeight="1">
      <c r="J219" s="8">
        <v>11</v>
      </c>
      <c r="K219" s="5">
        <f t="shared" si="15"/>
        <v>2.4656214006394772</v>
      </c>
      <c r="L219" s="3"/>
    </row>
    <row r="220" spans="10:12" ht="15.75" customHeight="1">
      <c r="J220" s="8">
        <v>12</v>
      </c>
      <c r="K220" s="5">
        <f t="shared" si="15"/>
        <v>2.3947873896869023</v>
      </c>
      <c r="L220" s="3"/>
    </row>
    <row r="221" spans="10:12" ht="15.75" customHeight="1">
      <c r="J221" s="8">
        <v>13</v>
      </c>
      <c r="K221" s="5">
        <f t="shared" ref="K221:K232" si="16">$E$208+$G$208*J221+I197</f>
        <v>2.4906365301118809</v>
      </c>
      <c r="L221" s="3"/>
    </row>
    <row r="222" spans="10:12" ht="15.75" customHeight="1">
      <c r="J222" s="8">
        <v>14</v>
      </c>
      <c r="K222" s="5">
        <f t="shared" si="16"/>
        <v>2.4722748081782342</v>
      </c>
      <c r="L222" s="3"/>
    </row>
    <row r="223" spans="10:12" ht="15.75" customHeight="1">
      <c r="J223" s="8">
        <v>15</v>
      </c>
      <c r="K223" s="5">
        <f t="shared" si="16"/>
        <v>2.3601511066016676</v>
      </c>
      <c r="L223" s="3"/>
    </row>
    <row r="224" spans="10:12" ht="15.75" customHeight="1">
      <c r="J224" s="8">
        <v>16</v>
      </c>
      <c r="K224" s="5">
        <f t="shared" si="16"/>
        <v>2.3285343956352142</v>
      </c>
      <c r="L224" s="3"/>
    </row>
    <row r="225" spans="10:12" ht="15.75" customHeight="1">
      <c r="J225" s="8">
        <v>17</v>
      </c>
      <c r="K225" s="5">
        <f t="shared" si="16"/>
        <v>2.2558426983282645</v>
      </c>
      <c r="L225" s="3"/>
    </row>
    <row r="226" spans="10:12" ht="15.75" customHeight="1">
      <c r="J226" s="8">
        <v>18</v>
      </c>
      <c r="K226" s="5">
        <f t="shared" si="16"/>
        <v>2.1912901526662765</v>
      </c>
      <c r="L226" s="3"/>
    </row>
    <row r="227" spans="10:12" ht="15.75" customHeight="1">
      <c r="J227" s="8">
        <v>19</v>
      </c>
      <c r="K227" s="5">
        <f t="shared" si="16"/>
        <v>2.221418284729662</v>
      </c>
      <c r="L227" s="3"/>
    </row>
    <row r="228" spans="10:12" ht="15.75" customHeight="1">
      <c r="J228" s="8">
        <v>20</v>
      </c>
      <c r="K228" s="5">
        <f t="shared" si="16"/>
        <v>1.6459085720654167</v>
      </c>
      <c r="L228" s="3"/>
    </row>
    <row r="229" spans="10:12" ht="15.75" customHeight="1">
      <c r="J229" s="8">
        <v>21</v>
      </c>
      <c r="K229" s="5">
        <f t="shared" si="16"/>
        <v>1.6465472270041188</v>
      </c>
      <c r="L229" s="3"/>
    </row>
    <row r="230" spans="10:12" ht="15.75" customHeight="1">
      <c r="J230" s="8">
        <v>22</v>
      </c>
      <c r="K230" s="5">
        <f t="shared" si="16"/>
        <v>1.6315553120505992</v>
      </c>
      <c r="L230" s="3"/>
    </row>
    <row r="231" spans="10:12" ht="15.75" customHeight="1">
      <c r="J231" s="8">
        <v>23</v>
      </c>
      <c r="K231" s="5">
        <f t="shared" si="16"/>
        <v>1.7162408182357016</v>
      </c>
      <c r="L231" s="3"/>
    </row>
    <row r="232" spans="10:12" ht="15.75" customHeight="1">
      <c r="J232" s="8">
        <v>24</v>
      </c>
      <c r="K232" s="5">
        <f t="shared" si="16"/>
        <v>1.6454068072831265</v>
      </c>
      <c r="L232" s="3"/>
    </row>
    <row r="233" spans="10:12" ht="15.75" customHeight="1">
      <c r="J233" s="8"/>
      <c r="K233" s="5"/>
      <c r="L233" s="3"/>
    </row>
    <row r="234" spans="10:12" ht="15.75" customHeight="1">
      <c r="J234" s="8"/>
      <c r="K234" s="5"/>
      <c r="L234" s="3"/>
    </row>
    <row r="235" spans="10:12" ht="15.75" customHeight="1">
      <c r="J235" s="8"/>
      <c r="K235" s="5"/>
      <c r="L235" s="3"/>
    </row>
    <row r="236" spans="10:12" ht="15.75" customHeight="1">
      <c r="J236" s="8"/>
      <c r="K236" s="5"/>
      <c r="L236" s="3"/>
    </row>
    <row r="237" spans="10:12" ht="15.75" customHeight="1">
      <c r="J237" s="8"/>
      <c r="K237" s="5"/>
      <c r="L237" s="3"/>
    </row>
    <row r="238" spans="10:12" ht="15.75" customHeight="1">
      <c r="J238" s="8"/>
      <c r="K238" s="5"/>
      <c r="L238" s="3"/>
    </row>
    <row r="239" spans="10:12" ht="15.75" customHeight="1">
      <c r="J239" s="8"/>
      <c r="K239" s="5"/>
      <c r="L239" s="3"/>
    </row>
    <row r="240" spans="10:12" ht="15.75" customHeight="1">
      <c r="J240" s="8"/>
      <c r="K240" s="5"/>
      <c r="L240" s="3"/>
    </row>
    <row r="241" spans="10:12" ht="15.75" customHeight="1">
      <c r="J241" s="8"/>
      <c r="K241" s="5"/>
      <c r="L241" s="3"/>
    </row>
    <row r="242" spans="10:12" ht="15.75" customHeight="1">
      <c r="J242" s="8"/>
      <c r="K242" s="5"/>
      <c r="L242" s="3"/>
    </row>
    <row r="243" spans="10:12" ht="15.75" customHeight="1">
      <c r="J243" s="8"/>
      <c r="K243" s="5"/>
      <c r="L243" s="3"/>
    </row>
    <row r="244" spans="10:12" ht="15.75" customHeight="1">
      <c r="J244" s="8"/>
      <c r="K244" s="5"/>
      <c r="L244" s="3"/>
    </row>
    <row r="245" spans="10:12" ht="15.75" customHeight="1">
      <c r="J245" s="8"/>
      <c r="K245" s="5"/>
      <c r="L245" s="3"/>
    </row>
    <row r="246" spans="10:12" ht="15.75" customHeight="1">
      <c r="J246" s="8"/>
      <c r="K246" s="5"/>
      <c r="L246" s="3"/>
    </row>
    <row r="247" spans="10:12" ht="15.75" customHeight="1">
      <c r="J247" s="8"/>
      <c r="K247" s="5"/>
      <c r="L247" s="3"/>
    </row>
    <row r="248" spans="10:12" ht="15.75" customHeight="1">
      <c r="J248" s="8"/>
      <c r="K248" s="5"/>
      <c r="L248" s="3"/>
    </row>
    <row r="249" spans="10:12" ht="15.75" customHeight="1">
      <c r="J249" s="8"/>
      <c r="K249" s="5"/>
      <c r="L249" s="3"/>
    </row>
    <row r="250" spans="10:12" ht="15.75" customHeight="1">
      <c r="J250" s="8"/>
      <c r="K250" s="5"/>
      <c r="L250" s="3"/>
    </row>
    <row r="251" spans="10:12" ht="15.75" customHeight="1">
      <c r="J251" s="8"/>
      <c r="K251" s="5"/>
      <c r="L251" s="3"/>
    </row>
    <row r="252" spans="10:12" ht="15.75" customHeight="1">
      <c r="J252" s="8"/>
      <c r="K252" s="5"/>
      <c r="L252" s="3"/>
    </row>
    <row r="253" spans="10:12" ht="15.75" customHeight="1">
      <c r="J253" s="8"/>
      <c r="K253" s="5"/>
      <c r="L253" s="3"/>
    </row>
    <row r="254" spans="10:12" ht="15.75" customHeight="1">
      <c r="J254" s="8"/>
      <c r="K254" s="5"/>
      <c r="L254" s="3"/>
    </row>
    <row r="255" spans="10:12" ht="15.75" customHeight="1">
      <c r="J255" s="8"/>
      <c r="K255" s="5"/>
      <c r="L255" s="3"/>
    </row>
    <row r="256" spans="10:12" ht="15.75" customHeight="1">
      <c r="J256" s="8"/>
      <c r="K256" s="5"/>
      <c r="L256" s="3"/>
    </row>
  </sheetData>
  <mergeCells count="1">
    <mergeCell ref="A1:T1"/>
  </mergeCells>
  <phoneticPr fontId="5" type="noConversion"/>
  <pageMargins left="0.7" right="0.7" top="0.75" bottom="0.75" header="0.3" footer="0.3"/>
  <ignoredErrors>
    <ignoredError sqref="I5:I1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09"/>
  <sheetViews>
    <sheetView zoomScale="125" workbookViewId="0">
      <selection activeCell="B6" sqref="B6"/>
    </sheetView>
  </sheetViews>
  <sheetFormatPr baseColWidth="10" defaultColWidth="12.6640625" defaultRowHeight="15.75" customHeight="1"/>
  <sheetData>
    <row r="1" spans="1:24" ht="15.75" customHeight="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6" t="s">
        <v>823</v>
      </c>
      <c r="X1" s="6">
        <v>0.7</v>
      </c>
    </row>
    <row r="2" spans="1:24" ht="15.75" customHeight="1">
      <c r="B2" s="3"/>
      <c r="C2" s="3"/>
      <c r="D2" s="3"/>
      <c r="E2" s="3"/>
      <c r="F2" s="3"/>
      <c r="G2" s="3"/>
      <c r="H2" s="3"/>
      <c r="I2" s="3"/>
      <c r="J2" s="3"/>
      <c r="K2" s="19" t="s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3" t="s">
        <v>825</v>
      </c>
      <c r="W2" s="6" t="s">
        <v>824</v>
      </c>
      <c r="X2" s="6">
        <v>0.3</v>
      </c>
    </row>
    <row r="3" spans="1:24" ht="15.75" customHeight="1">
      <c r="A3" s="2"/>
      <c r="B3" s="4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6" t="s">
        <v>826</v>
      </c>
      <c r="X3" s="6">
        <v>0.4</v>
      </c>
    </row>
    <row r="4" spans="1:24" ht="15.75" customHeight="1">
      <c r="A4" s="2" t="s">
        <v>3</v>
      </c>
      <c r="B4" s="2" t="s">
        <v>4</v>
      </c>
      <c r="C4" s="3" t="s">
        <v>5</v>
      </c>
      <c r="D4" s="4" t="s">
        <v>6</v>
      </c>
      <c r="E4" s="3" t="s">
        <v>7</v>
      </c>
      <c r="F4" s="4" t="s">
        <v>8</v>
      </c>
      <c r="G4" s="3" t="s">
        <v>9</v>
      </c>
      <c r="H4" s="4" t="s">
        <v>10</v>
      </c>
      <c r="I4" s="3" t="s">
        <v>11</v>
      </c>
      <c r="J4" s="4" t="s">
        <v>12</v>
      </c>
      <c r="K4" s="3"/>
      <c r="L4" s="18" t="s">
        <v>823</v>
      </c>
      <c r="M4" s="18">
        <v>0.7</v>
      </c>
      <c r="N4" s="3"/>
      <c r="O4" s="3"/>
      <c r="P4" s="3"/>
      <c r="Q4" s="3"/>
      <c r="R4" s="3"/>
      <c r="S4" s="3"/>
      <c r="T4" s="3"/>
      <c r="U4" s="3"/>
      <c r="V4" s="3"/>
    </row>
    <row r="5" spans="1:24" ht="15.75" customHeight="1">
      <c r="A5" s="3">
        <v>1</v>
      </c>
      <c r="B5" s="3">
        <v>3.5266000000000002</v>
      </c>
      <c r="C5" s="3" t="s">
        <v>13</v>
      </c>
      <c r="D5" s="3"/>
      <c r="E5" s="3" t="s">
        <v>14</v>
      </c>
      <c r="F5" s="3"/>
      <c r="G5" s="3" t="s">
        <v>15</v>
      </c>
      <c r="H5" s="3">
        <f>B5/AVERAGE($B$5:$B$16)</f>
        <v>1.0091738306167952</v>
      </c>
      <c r="I5" s="3"/>
      <c r="J5" s="3"/>
      <c r="K5" s="3"/>
      <c r="L5" s="18" t="s">
        <v>824</v>
      </c>
      <c r="M5" s="18">
        <v>0.3</v>
      </c>
      <c r="N5" s="3"/>
      <c r="O5" s="3"/>
      <c r="P5" s="3"/>
      <c r="Q5" s="3"/>
      <c r="R5" s="3"/>
      <c r="S5" s="3"/>
      <c r="T5" s="3"/>
      <c r="U5" s="3"/>
      <c r="V5" s="3"/>
    </row>
    <row r="6" spans="1:24" ht="15.75" customHeight="1">
      <c r="A6" s="3">
        <v>2</v>
      </c>
      <c r="B6" s="3">
        <v>3.1808999999999998</v>
      </c>
      <c r="C6" s="3" t="s">
        <v>16</v>
      </c>
      <c r="D6" s="3"/>
      <c r="E6" s="3" t="s">
        <v>17</v>
      </c>
      <c r="F6" s="3"/>
      <c r="G6" s="3" t="s">
        <v>18</v>
      </c>
      <c r="H6" s="3">
        <f t="shared" ref="H6:H16" si="0">B6/AVERAGE($B$5:$B$16)</f>
        <v>0.91024812505216468</v>
      </c>
      <c r="I6" s="3"/>
      <c r="J6" s="3"/>
      <c r="K6" s="3"/>
      <c r="L6" s="18" t="s">
        <v>826</v>
      </c>
      <c r="M6" s="18">
        <v>0.4</v>
      </c>
      <c r="N6" s="3"/>
      <c r="O6" s="3"/>
      <c r="P6" s="3"/>
      <c r="Q6" s="3"/>
      <c r="R6" s="3"/>
      <c r="S6" s="3"/>
      <c r="T6" s="3"/>
      <c r="U6" s="3"/>
      <c r="V6" s="3"/>
    </row>
    <row r="7" spans="1:24" ht="15.75" customHeight="1">
      <c r="A7" s="3">
        <v>3</v>
      </c>
      <c r="B7" s="3">
        <v>3.2522000000000002</v>
      </c>
      <c r="C7" s="3" t="s">
        <v>19</v>
      </c>
      <c r="D7" s="3"/>
      <c r="E7" s="3" t="s">
        <v>20</v>
      </c>
      <c r="F7" s="3"/>
      <c r="G7" s="3" t="s">
        <v>21</v>
      </c>
      <c r="H7" s="3">
        <f t="shared" si="0"/>
        <v>0.93065137297451983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4" ht="15.75" customHeight="1">
      <c r="A8" s="3">
        <v>4</v>
      </c>
      <c r="B8" s="3">
        <v>3.6110000000000002</v>
      </c>
      <c r="C8" s="3" t="s">
        <v>22</v>
      </c>
      <c r="D8" s="3"/>
      <c r="E8" s="3" t="s">
        <v>23</v>
      </c>
      <c r="F8" s="3"/>
      <c r="G8" s="3" t="s">
        <v>24</v>
      </c>
      <c r="H8" s="3">
        <f t="shared" si="0"/>
        <v>1.0333257818741133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4" ht="15.75" customHeight="1">
      <c r="A9" s="3">
        <v>5</v>
      </c>
      <c r="B9" s="3">
        <v>3.5659000000000001</v>
      </c>
      <c r="C9" s="3" t="s">
        <v>25</v>
      </c>
      <c r="D9" s="3"/>
      <c r="E9" s="3" t="s">
        <v>26</v>
      </c>
      <c r="F9" s="3"/>
      <c r="G9" s="3" t="s">
        <v>27</v>
      </c>
      <c r="H9" s="3">
        <f t="shared" si="0"/>
        <v>1.0204199406216838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4" ht="15.75" customHeight="1">
      <c r="A10" s="3">
        <v>6</v>
      </c>
      <c r="B10" s="3">
        <v>4.3064</v>
      </c>
      <c r="C10" s="3" t="s">
        <v>28</v>
      </c>
      <c r="D10" s="3"/>
      <c r="E10" s="3" t="s">
        <v>29</v>
      </c>
      <c r="F10" s="3"/>
      <c r="G10" s="3" t="s">
        <v>30</v>
      </c>
      <c r="H10" s="3">
        <f t="shared" si="0"/>
        <v>1.2323218352430576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4" ht="15.75" customHeight="1">
      <c r="A11" s="3">
        <v>7</v>
      </c>
      <c r="B11" s="3">
        <v>5.0883000000000003</v>
      </c>
      <c r="C11" s="3" t="s">
        <v>31</v>
      </c>
      <c r="D11" s="3"/>
      <c r="E11" s="3" t="s">
        <v>32</v>
      </c>
      <c r="F11" s="3"/>
      <c r="G11" s="3" t="s">
        <v>33</v>
      </c>
      <c r="H11" s="3">
        <f t="shared" si="0"/>
        <v>1.4560707770451538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4" ht="15.75" customHeight="1">
      <c r="A12" s="3">
        <v>8</v>
      </c>
      <c r="B12" s="3">
        <v>2.8144999999999998</v>
      </c>
      <c r="C12" s="3" t="s">
        <v>34</v>
      </c>
      <c r="D12" s="3"/>
      <c r="E12" s="3" t="s">
        <v>35</v>
      </c>
      <c r="F12" s="3"/>
      <c r="G12" s="3" t="s">
        <v>36</v>
      </c>
      <c r="H12" s="3">
        <f t="shared" si="0"/>
        <v>0.80539889589717295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4" ht="15.75" customHeight="1">
      <c r="A13" s="3">
        <v>9</v>
      </c>
      <c r="B13" s="3">
        <v>2.9857999999999998</v>
      </c>
      <c r="C13" s="3" t="s">
        <v>37</v>
      </c>
      <c r="D13" s="3"/>
      <c r="E13" s="3" t="s">
        <v>38</v>
      </c>
      <c r="F13" s="3"/>
      <c r="G13" s="3" t="s">
        <v>39</v>
      </c>
      <c r="H13" s="3">
        <f t="shared" si="0"/>
        <v>0.85441819981161093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4" ht="15.75" customHeight="1">
      <c r="A14" s="3">
        <v>10</v>
      </c>
      <c r="B14" s="3">
        <v>3.2048000000000001</v>
      </c>
      <c r="C14" s="3" t="s">
        <v>40</v>
      </c>
      <c r="D14" s="3"/>
      <c r="E14" s="3" t="s">
        <v>41</v>
      </c>
      <c r="F14" s="3"/>
      <c r="G14" s="3" t="s">
        <v>42</v>
      </c>
      <c r="H14" s="3">
        <f t="shared" si="0"/>
        <v>0.91708736243427258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4" ht="15.75" customHeight="1">
      <c r="A15" s="3">
        <v>11</v>
      </c>
      <c r="B15" s="3">
        <v>3.1276000000000002</v>
      </c>
      <c r="C15" s="3" t="s">
        <v>43</v>
      </c>
      <c r="D15" s="3"/>
      <c r="E15" s="3" t="s">
        <v>44</v>
      </c>
      <c r="F15" s="3"/>
      <c r="G15" s="3" t="s">
        <v>45</v>
      </c>
      <c r="H15" s="3">
        <f t="shared" si="0"/>
        <v>0.89499576720838458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4" ht="15.75" customHeight="1">
      <c r="A16" s="3">
        <v>12</v>
      </c>
      <c r="B16" s="3">
        <v>3.2705000000000002</v>
      </c>
      <c r="C16" s="3" t="s">
        <v>46</v>
      </c>
      <c r="D16" s="3">
        <f>B16/H16</f>
        <v>3.4945416666666667</v>
      </c>
      <c r="E16" s="3" t="s">
        <v>47</v>
      </c>
      <c r="F16" s="3">
        <v>0</v>
      </c>
      <c r="G16" s="3" t="s">
        <v>48</v>
      </c>
      <c r="H16" s="3">
        <f t="shared" si="0"/>
        <v>0.93588811122107096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>
      <c r="A17" s="3">
        <v>13</v>
      </c>
      <c r="B17" s="3">
        <v>3.7378999999999998</v>
      </c>
      <c r="C17" s="3" t="s">
        <v>49</v>
      </c>
      <c r="D17" s="3">
        <f>$M$4*B17/H5+(1-$M$4)*(D16+F16)</f>
        <v>3.6411071002051076</v>
      </c>
      <c r="E17" s="3" t="s">
        <v>50</v>
      </c>
      <c r="F17" s="3">
        <f>$M$5*(D17-D16)+(1-$M$5)*F16</f>
        <v>4.3969630061532296E-2</v>
      </c>
      <c r="G17" s="3" t="s">
        <v>51</v>
      </c>
      <c r="H17" s="3">
        <f>$M$6*B17/(D16+F16)+(1-$M$6)*H5</f>
        <v>1.0333601211413037</v>
      </c>
      <c r="I17" s="3" t="s">
        <v>628</v>
      </c>
      <c r="J17" s="3">
        <f>(D16+F16)*H5</f>
        <v>3.5265999999999997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>
      <c r="A18" s="3">
        <v>14</v>
      </c>
      <c r="B18" s="3">
        <v>3.5588000000000002</v>
      </c>
      <c r="C18" s="3" t="s">
        <v>52</v>
      </c>
      <c r="D18" s="3">
        <f t="shared" ref="D18:D81" si="1">$M$4*B18/H6+(1-$M$4)*(D17+F17)</f>
        <v>3.8423152534581035</v>
      </c>
      <c r="E18" s="3" t="s">
        <v>53</v>
      </c>
      <c r="F18" s="3">
        <f t="shared" ref="F18:F81" si="2">$M$5*(D18-D17)+(1-$M$5)*F17</f>
        <v>9.1141187018971365E-2</v>
      </c>
      <c r="G18" s="3" t="s">
        <v>54</v>
      </c>
      <c r="H18" s="3">
        <f t="shared" ref="H18:H81" si="3">$M$6*B18/(D17+F17)+(1-$M$6)*H6</f>
        <v>0.93244205267620472</v>
      </c>
      <c r="I18" s="3" t="s">
        <v>629</v>
      </c>
      <c r="J18" s="3">
        <f t="shared" ref="J18:J81" si="4">(D17+F17)*H6</f>
        <v>3.3543341843985708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>
      <c r="A19" s="3">
        <v>15</v>
      </c>
      <c r="B19" s="3">
        <v>3.7772000000000001</v>
      </c>
      <c r="C19" s="3" t="s">
        <v>55</v>
      </c>
      <c r="D19" s="3">
        <f t="shared" si="1"/>
        <v>4.0211008114658373</v>
      </c>
      <c r="E19" s="3" t="s">
        <v>56</v>
      </c>
      <c r="F19" s="3">
        <f t="shared" si="2"/>
        <v>0.11743449831560007</v>
      </c>
      <c r="G19" s="3" t="s">
        <v>57</v>
      </c>
      <c r="H19" s="3">
        <f t="shared" si="3"/>
        <v>0.94250083564409093</v>
      </c>
      <c r="I19" s="3" t="s">
        <v>633</v>
      </c>
      <c r="J19" s="3">
        <f t="shared" si="4"/>
        <v>3.6606766368654573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>
      <c r="A20" s="3">
        <v>16</v>
      </c>
      <c r="B20" s="3">
        <v>3.9245000000000001</v>
      </c>
      <c r="C20" s="3" t="s">
        <v>58</v>
      </c>
      <c r="D20" s="3">
        <f t="shared" si="1"/>
        <v>3.9001122793324745</v>
      </c>
      <c r="E20" s="3" t="s">
        <v>59</v>
      </c>
      <c r="F20" s="3">
        <f t="shared" si="2"/>
        <v>4.5907589180911208E-2</v>
      </c>
      <c r="G20" s="3" t="s">
        <v>60</v>
      </c>
      <c r="H20" s="3">
        <f t="shared" si="3"/>
        <v>0.99930841017628746</v>
      </c>
      <c r="I20" s="3" t="s">
        <v>634</v>
      </c>
      <c r="J20" s="3">
        <f t="shared" si="4"/>
        <v>4.276455234793529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>
      <c r="A21" s="3">
        <v>17</v>
      </c>
      <c r="B21" s="3">
        <v>4.3864999999999998</v>
      </c>
      <c r="C21" s="3" t="s">
        <v>61</v>
      </c>
      <c r="D21" s="3">
        <f t="shared" si="1"/>
        <v>4.1929102300465235</v>
      </c>
      <c r="E21" s="3" t="s">
        <v>62</v>
      </c>
      <c r="F21" s="3">
        <f t="shared" si="2"/>
        <v>0.11997469764085256</v>
      </c>
      <c r="G21" s="3" t="s">
        <v>63</v>
      </c>
      <c r="H21" s="3">
        <f t="shared" si="3"/>
        <v>1.0569025384870794</v>
      </c>
      <c r="I21" s="3" t="s">
        <v>635</v>
      </c>
      <c r="J21" s="3">
        <f t="shared" si="4"/>
        <v>4.0265973599204141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>
      <c r="A22" s="3">
        <v>18</v>
      </c>
      <c r="B22" s="3">
        <v>5.8105000000000002</v>
      </c>
      <c r="C22" s="3" t="s">
        <v>64</v>
      </c>
      <c r="D22" s="3">
        <f t="shared" si="1"/>
        <v>4.5944237283333047</v>
      </c>
      <c r="E22" s="3" t="s">
        <v>65</v>
      </c>
      <c r="F22" s="3">
        <f t="shared" si="2"/>
        <v>0.20443633783463111</v>
      </c>
      <c r="G22" s="3" t="s">
        <v>66</v>
      </c>
      <c r="H22" s="3">
        <f t="shared" si="3"/>
        <v>1.2782899275089403</v>
      </c>
      <c r="I22" s="3" t="s">
        <v>636</v>
      </c>
      <c r="J22" s="3">
        <f t="shared" si="4"/>
        <v>5.3148622692798293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>
      <c r="A23" s="3">
        <v>19</v>
      </c>
      <c r="B23" s="3">
        <v>6.1920999999999999</v>
      </c>
      <c r="C23" s="3" t="s">
        <v>67</v>
      </c>
      <c r="D23" s="3">
        <f t="shared" si="1"/>
        <v>4.416484468353155</v>
      </c>
      <c r="E23" s="3" t="s">
        <v>68</v>
      </c>
      <c r="F23" s="3">
        <f t="shared" si="2"/>
        <v>8.9723658490196853E-2</v>
      </c>
      <c r="G23" s="3" t="s">
        <v>69</v>
      </c>
      <c r="H23" s="3">
        <f t="shared" si="3"/>
        <v>1.3897733735360538</v>
      </c>
      <c r="I23" s="3" t="s">
        <v>637</v>
      </c>
      <c r="J23" s="3">
        <f t="shared" si="4"/>
        <v>6.9874799054761034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>
      <c r="A24" s="3">
        <v>20</v>
      </c>
      <c r="B24" s="3">
        <v>3.4508999999999999</v>
      </c>
      <c r="C24" s="3" t="s">
        <v>70</v>
      </c>
      <c r="D24" s="3">
        <f t="shared" si="1"/>
        <v>4.3511588268431991</v>
      </c>
      <c r="E24" s="3" t="s">
        <v>71</v>
      </c>
      <c r="F24" s="3">
        <f t="shared" si="2"/>
        <v>4.3208868490151014E-2</v>
      </c>
      <c r="G24" s="3" t="s">
        <v>72</v>
      </c>
      <c r="H24" s="3">
        <f t="shared" si="3"/>
        <v>0.7895634045021076</v>
      </c>
      <c r="I24" s="3" t="s">
        <v>638</v>
      </c>
      <c r="J24" s="3">
        <f t="shared" si="4"/>
        <v>3.6292950500425034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>
      <c r="A25" s="3">
        <v>21</v>
      </c>
      <c r="B25" s="3">
        <v>3.7723</v>
      </c>
      <c r="C25" s="3" t="s">
        <v>73</v>
      </c>
      <c r="D25" s="3">
        <f t="shared" si="1"/>
        <v>4.4088460680000541</v>
      </c>
      <c r="E25" s="3" t="s">
        <v>74</v>
      </c>
      <c r="F25" s="3">
        <f t="shared" si="2"/>
        <v>4.7552380290162205E-2</v>
      </c>
      <c r="G25" s="3" t="s">
        <v>75</v>
      </c>
      <c r="H25" s="3">
        <f t="shared" si="3"/>
        <v>0.8560268284624859</v>
      </c>
      <c r="I25" s="3" t="s">
        <v>639</v>
      </c>
      <c r="J25" s="3">
        <f t="shared" si="4"/>
        <v>3.7546277355570186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>
      <c r="A26" s="3">
        <v>22</v>
      </c>
      <c r="B26" s="3">
        <v>3.7343000000000002</v>
      </c>
      <c r="C26" s="3" t="s">
        <v>76</v>
      </c>
      <c r="D26" s="3">
        <f t="shared" si="1"/>
        <v>4.1872586701845602</v>
      </c>
      <c r="E26" s="3" t="s">
        <v>77</v>
      </c>
      <c r="F26" s="3">
        <f t="shared" si="2"/>
        <v>-3.3189553141534621E-2</v>
      </c>
      <c r="G26" s="3" t="s">
        <v>78</v>
      </c>
      <c r="H26" s="3">
        <f t="shared" si="3"/>
        <v>0.88543788557621073</v>
      </c>
      <c r="I26" s="3" t="s">
        <v>640</v>
      </c>
      <c r="J26" s="3">
        <f t="shared" si="4"/>
        <v>4.0869066988986598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>
      <c r="A27" s="3">
        <v>23</v>
      </c>
      <c r="B27" s="3">
        <v>3.9054000000000002</v>
      </c>
      <c r="C27" s="3" t="s">
        <v>79</v>
      </c>
      <c r="D27" s="3">
        <f t="shared" si="1"/>
        <v>4.300737974369846</v>
      </c>
      <c r="E27" s="3" t="s">
        <v>80</v>
      </c>
      <c r="F27" s="3">
        <f t="shared" si="2"/>
        <v>1.0811104056511481E-2</v>
      </c>
      <c r="G27" s="3" t="s">
        <v>81</v>
      </c>
      <c r="H27" s="3">
        <f t="shared" si="3"/>
        <v>0.91305283061024789</v>
      </c>
      <c r="I27" s="3" t="s">
        <v>641</v>
      </c>
      <c r="J27" s="3">
        <f t="shared" si="4"/>
        <v>3.7178742764445794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3">
        <v>24</v>
      </c>
      <c r="B28" s="3">
        <v>4.0496999999999996</v>
      </c>
      <c r="C28" s="3" t="s">
        <v>82</v>
      </c>
      <c r="D28" s="3">
        <f t="shared" si="1"/>
        <v>4.322448600993126</v>
      </c>
      <c r="E28" s="3" t="s">
        <v>83</v>
      </c>
      <c r="F28" s="3">
        <f t="shared" si="2"/>
        <v>1.408096082654205E-2</v>
      </c>
      <c r="G28" s="3" t="s">
        <v>84</v>
      </c>
      <c r="H28" s="3">
        <f t="shared" si="3"/>
        <v>0.93724005932970078</v>
      </c>
      <c r="I28" s="3" t="s">
        <v>642</v>
      </c>
      <c r="J28" s="3">
        <f t="shared" si="4"/>
        <v>4.0351275234453929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>
      <c r="A29" s="3">
        <v>25</v>
      </c>
      <c r="B29" s="3">
        <v>4.3155999999999999</v>
      </c>
      <c r="C29" s="3" t="s">
        <v>85</v>
      </c>
      <c r="D29" s="3">
        <f t="shared" si="1"/>
        <v>4.2243540511116047</v>
      </c>
      <c r="E29" s="3" t="s">
        <v>86</v>
      </c>
      <c r="F29" s="3">
        <f t="shared" si="2"/>
        <v>-1.9571692385876964E-2</v>
      </c>
      <c r="G29" s="3" t="s">
        <v>87</v>
      </c>
      <c r="H29" s="3">
        <f t="shared" si="3"/>
        <v>1.0180855370782513</v>
      </c>
      <c r="I29" s="3" t="s">
        <v>643</v>
      </c>
      <c r="J29" s="3">
        <f t="shared" si="4"/>
        <v>4.4811967133348167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>
      <c r="A30" s="3">
        <v>26</v>
      </c>
      <c r="B30" s="3">
        <v>4.5621999999999998</v>
      </c>
      <c r="C30" s="3" t="s">
        <v>88</v>
      </c>
      <c r="D30" s="3">
        <f t="shared" si="1"/>
        <v>4.6863553134979563</v>
      </c>
      <c r="E30" s="3" t="s">
        <v>89</v>
      </c>
      <c r="F30" s="3">
        <f t="shared" si="2"/>
        <v>0.12490019404579163</v>
      </c>
      <c r="G30" s="3" t="s">
        <v>90</v>
      </c>
      <c r="H30" s="3">
        <f t="shared" si="3"/>
        <v>0.99346629142586429</v>
      </c>
      <c r="I30" s="3" t="s">
        <v>644</v>
      </c>
      <c r="J30" s="3">
        <f t="shared" si="4"/>
        <v>3.9207158936269115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>
      <c r="A31" s="3">
        <v>27</v>
      </c>
      <c r="B31" s="3">
        <v>4.6086999999999998</v>
      </c>
      <c r="C31" s="3" t="s">
        <v>91</v>
      </c>
      <c r="D31" s="3">
        <f t="shared" si="1"/>
        <v>4.866280779234363</v>
      </c>
      <c r="E31" s="3" t="s">
        <v>92</v>
      </c>
      <c r="F31" s="3">
        <f t="shared" si="2"/>
        <v>0.14140777555297612</v>
      </c>
      <c r="G31" s="3" t="s">
        <v>93</v>
      </c>
      <c r="H31" s="3">
        <f t="shared" si="3"/>
        <v>0.94866036415190913</v>
      </c>
      <c r="I31" s="3" t="s">
        <v>645</v>
      </c>
      <c r="J31" s="3">
        <f t="shared" si="4"/>
        <v>4.5346123363572168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>
      <c r="A32" s="3">
        <v>28</v>
      </c>
      <c r="B32" s="3">
        <v>4.6679000000000004</v>
      </c>
      <c r="C32" s="3" t="s">
        <v>94</v>
      </c>
      <c r="D32" s="3">
        <f t="shared" si="1"/>
        <v>4.7720979208625867</v>
      </c>
      <c r="E32" s="3" t="s">
        <v>95</v>
      </c>
      <c r="F32" s="3">
        <f t="shared" si="2"/>
        <v>7.0730585375550381E-2</v>
      </c>
      <c r="G32" s="3" t="s">
        <v>96</v>
      </c>
      <c r="H32" s="3">
        <f t="shared" si="3"/>
        <v>0.97244369727228697</v>
      </c>
      <c r="I32" s="3" t="s">
        <v>646</v>
      </c>
      <c r="J32" s="3">
        <f t="shared" si="4"/>
        <v>5.0042252883425267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>
      <c r="A33" s="3">
        <v>29</v>
      </c>
      <c r="B33" s="3">
        <v>5.0937999999999999</v>
      </c>
      <c r="C33" s="3" t="s">
        <v>97</v>
      </c>
      <c r="D33" s="3">
        <f t="shared" si="1"/>
        <v>4.826537108911074</v>
      </c>
      <c r="E33" s="3" t="s">
        <v>98</v>
      </c>
      <c r="F33" s="3">
        <f t="shared" si="2"/>
        <v>6.5843166177431467E-2</v>
      </c>
      <c r="G33" s="3" t="s">
        <v>99</v>
      </c>
      <c r="H33" s="3">
        <f t="shared" si="3"/>
        <v>1.054870854592513</v>
      </c>
      <c r="I33" s="3" t="s">
        <v>647</v>
      </c>
      <c r="J33" s="3">
        <f t="shared" si="4"/>
        <v>5.1183977417006776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>
      <c r="A34" s="3">
        <v>30</v>
      </c>
      <c r="B34" s="3">
        <v>7.18</v>
      </c>
      <c r="C34" s="3" t="s">
        <v>100</v>
      </c>
      <c r="D34" s="3">
        <f t="shared" si="1"/>
        <v>5.3995294648118417</v>
      </c>
      <c r="E34" s="3" t="s">
        <v>101</v>
      </c>
      <c r="F34" s="3">
        <f t="shared" si="2"/>
        <v>0.21798792309443232</v>
      </c>
      <c r="G34" s="3" t="s">
        <v>102</v>
      </c>
      <c r="H34" s="3">
        <f t="shared" si="3"/>
        <v>1.3540092723461883</v>
      </c>
      <c r="I34" s="3" t="s">
        <v>648</v>
      </c>
      <c r="J34" s="3">
        <f t="shared" si="4"/>
        <v>6.2538804271890553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>
      <c r="A35" s="3">
        <v>31</v>
      </c>
      <c r="B35" s="3">
        <v>6.7314999999999996</v>
      </c>
      <c r="C35" s="3" t="s">
        <v>103</v>
      </c>
      <c r="D35" s="3">
        <f t="shared" si="1"/>
        <v>5.0757720371186705</v>
      </c>
      <c r="E35" s="3" t="s">
        <v>104</v>
      </c>
      <c r="F35" s="3">
        <f t="shared" si="2"/>
        <v>5.5464317858151271E-2</v>
      </c>
      <c r="G35" s="3" t="s">
        <v>105</v>
      </c>
      <c r="H35" s="3">
        <f t="shared" si="3"/>
        <v>1.3131860829721824</v>
      </c>
      <c r="I35" s="3" t="s">
        <v>649</v>
      </c>
      <c r="J35" s="3">
        <f t="shared" si="4"/>
        <v>7.8070760910879429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3">
        <v>32</v>
      </c>
      <c r="B36" s="3">
        <v>3.8412999999999999</v>
      </c>
      <c r="C36" s="3" t="s">
        <v>106</v>
      </c>
      <c r="D36" s="3">
        <f t="shared" si="1"/>
        <v>4.9449365452597078</v>
      </c>
      <c r="E36" s="3" t="s">
        <v>107</v>
      </c>
      <c r="F36" s="3">
        <f t="shared" si="2"/>
        <v>-4.2562505698292424E-4</v>
      </c>
      <c r="G36" s="3" t="s">
        <v>108</v>
      </c>
      <c r="H36" s="3">
        <f t="shared" si="3"/>
        <v>0.77318244434332084</v>
      </c>
      <c r="I36" s="3" t="s">
        <v>650</v>
      </c>
      <c r="J36" s="3">
        <f t="shared" si="4"/>
        <v>4.0514364457404843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3">
        <v>33</v>
      </c>
      <c r="B37" s="3">
        <v>4.3940999999999999</v>
      </c>
      <c r="C37" s="3" t="s">
        <v>109</v>
      </c>
      <c r="D37" s="3">
        <f t="shared" si="1"/>
        <v>5.076546734173089</v>
      </c>
      <c r="E37" s="3" t="s">
        <v>110</v>
      </c>
      <c r="F37" s="3">
        <f t="shared" si="2"/>
        <v>3.9185119134126298E-2</v>
      </c>
      <c r="G37" s="3" t="s">
        <v>111</v>
      </c>
      <c r="H37" s="3">
        <f t="shared" si="3"/>
        <v>0.86908907071750874</v>
      </c>
      <c r="I37" s="3" t="s">
        <v>651</v>
      </c>
      <c r="J37" s="3">
        <f t="shared" si="4"/>
        <v>4.2326340013192665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>
      <c r="A38" s="3">
        <v>34</v>
      </c>
      <c r="B38" s="3">
        <v>4.0753000000000004</v>
      </c>
      <c r="C38" s="3" t="s">
        <v>112</v>
      </c>
      <c r="D38" s="3">
        <f t="shared" si="1"/>
        <v>4.7565265810479769</v>
      </c>
      <c r="E38" s="3" t="s">
        <v>113</v>
      </c>
      <c r="F38" s="3">
        <f t="shared" si="2"/>
        <v>-6.8576462543645231E-2</v>
      </c>
      <c r="G38" s="3" t="s">
        <v>114</v>
      </c>
      <c r="H38" s="3">
        <f t="shared" si="3"/>
        <v>0.84991117632748625</v>
      </c>
      <c r="I38" s="3" t="s">
        <v>652</v>
      </c>
      <c r="J38" s="3">
        <f t="shared" si="4"/>
        <v>4.5296627953672104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>
      <c r="A39" s="3">
        <v>35</v>
      </c>
      <c r="B39" s="3">
        <v>4.5406000000000004</v>
      </c>
      <c r="C39" s="3" t="s">
        <v>115</v>
      </c>
      <c r="D39" s="3">
        <f t="shared" si="1"/>
        <v>4.8874760452310699</v>
      </c>
      <c r="E39" s="3" t="s">
        <v>116</v>
      </c>
      <c r="F39" s="3">
        <f t="shared" si="2"/>
        <v>-8.7186845256237433E-3</v>
      </c>
      <c r="G39" s="3" t="s">
        <v>117</v>
      </c>
      <c r="H39" s="3">
        <f t="shared" si="3"/>
        <v>0.9352590288812318</v>
      </c>
      <c r="I39" s="3" t="s">
        <v>653</v>
      </c>
      <c r="J39" s="3">
        <f t="shared" si="4"/>
        <v>4.280346125460027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3">
        <v>36</v>
      </c>
      <c r="B40" s="3">
        <v>4.6456</v>
      </c>
      <c r="C40" s="3" t="s">
        <v>118</v>
      </c>
      <c r="D40" s="3">
        <f t="shared" si="1"/>
        <v>4.9333039123056963</v>
      </c>
      <c r="E40" s="3" t="s">
        <v>119</v>
      </c>
      <c r="F40" s="3">
        <f t="shared" si="2"/>
        <v>7.6452809544512949E-3</v>
      </c>
      <c r="G40" s="3" t="s">
        <v>120</v>
      </c>
      <c r="H40" s="3">
        <f t="shared" si="3"/>
        <v>0.94322790880837637</v>
      </c>
      <c r="I40" s="3" t="s">
        <v>654</v>
      </c>
      <c r="J40" s="3">
        <f t="shared" si="4"/>
        <v>4.5725668382027864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3">
        <v>37</v>
      </c>
      <c r="B41" s="3">
        <v>4.7526000000000002</v>
      </c>
      <c r="C41" s="3" t="s">
        <v>121</v>
      </c>
      <c r="D41" s="3">
        <f t="shared" si="1"/>
        <v>4.7500062595990782</v>
      </c>
      <c r="E41" s="3" t="s">
        <v>122</v>
      </c>
      <c r="F41" s="3">
        <f t="shared" si="2"/>
        <v>-4.9637599143869532E-2</v>
      </c>
      <c r="G41" s="3" t="s">
        <v>123</v>
      </c>
      <c r="H41" s="3">
        <f t="shared" si="3"/>
        <v>0.99560330524511076</v>
      </c>
      <c r="I41" s="3" t="s">
        <v>655</v>
      </c>
      <c r="J41" s="3">
        <f t="shared" si="4"/>
        <v>5.0303089130966097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3">
        <v>38</v>
      </c>
      <c r="B42" s="3">
        <v>5.3506</v>
      </c>
      <c r="C42" s="3" t="s">
        <v>124</v>
      </c>
      <c r="D42" s="3">
        <f t="shared" si="1"/>
        <v>5.1801630219831907</v>
      </c>
      <c r="E42" s="3" t="s">
        <v>125</v>
      </c>
      <c r="F42" s="3">
        <f t="shared" si="2"/>
        <v>9.4300709314525069E-2</v>
      </c>
      <c r="G42" s="3" t="s">
        <v>126</v>
      </c>
      <c r="H42" s="3">
        <f t="shared" si="3"/>
        <v>1.0514142719144637</v>
      </c>
      <c r="I42" s="3" t="s">
        <v>656</v>
      </c>
      <c r="J42" s="3">
        <f t="shared" si="4"/>
        <v>4.6696578214367941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3">
        <v>39</v>
      </c>
      <c r="B43" s="3">
        <v>5.2045000000000003</v>
      </c>
      <c r="C43" s="3" t="s">
        <v>127</v>
      </c>
      <c r="D43" s="3">
        <f t="shared" si="1"/>
        <v>5.4226492426618647</v>
      </c>
      <c r="E43" s="3" t="s">
        <v>128</v>
      </c>
      <c r="F43" s="3">
        <f t="shared" si="2"/>
        <v>0.13875636272376973</v>
      </c>
      <c r="G43" s="3" t="s">
        <v>129</v>
      </c>
      <c r="H43" s="3">
        <f t="shared" si="3"/>
        <v>0.96389037244787379</v>
      </c>
      <c r="I43" s="3" t="s">
        <v>657</v>
      </c>
      <c r="J43" s="3">
        <f t="shared" si="4"/>
        <v>5.0036746840389279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>
      <c r="A44" s="3">
        <v>40</v>
      </c>
      <c r="B44" s="3">
        <v>5.3017000000000003</v>
      </c>
      <c r="C44" s="3" t="s">
        <v>130</v>
      </c>
      <c r="D44" s="3">
        <f t="shared" si="1"/>
        <v>5.4847763049321046</v>
      </c>
      <c r="E44" s="3" t="s">
        <v>131</v>
      </c>
      <c r="F44" s="3">
        <f t="shared" si="2"/>
        <v>0.11576757258771078</v>
      </c>
      <c r="G44" s="3" t="s">
        <v>132</v>
      </c>
      <c r="H44" s="3">
        <f t="shared" si="3"/>
        <v>0.96478708407155667</v>
      </c>
      <c r="I44" s="3" t="s">
        <v>658</v>
      </c>
      <c r="J44" s="3">
        <f t="shared" si="4"/>
        <v>5.4081538289320283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>
      <c r="A45" s="3">
        <v>41</v>
      </c>
      <c r="B45" s="3">
        <v>5.7736999999999998</v>
      </c>
      <c r="C45" s="3" t="s">
        <v>133</v>
      </c>
      <c r="D45" s="3">
        <f t="shared" si="1"/>
        <v>5.5115231656718127</v>
      </c>
      <c r="E45" s="3" t="s">
        <v>134</v>
      </c>
      <c r="F45" s="3">
        <f t="shared" si="2"/>
        <v>8.9061359033309972E-2</v>
      </c>
      <c r="G45" s="3" t="s">
        <v>135</v>
      </c>
      <c r="H45" s="3">
        <f t="shared" si="3"/>
        <v>1.0452896061140811</v>
      </c>
      <c r="I45" s="3" t="s">
        <v>659</v>
      </c>
      <c r="J45" s="3">
        <f t="shared" si="4"/>
        <v>5.9078505062621938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>
      <c r="A46" s="3">
        <v>42</v>
      </c>
      <c r="B46" s="3">
        <v>6.2046000000000001</v>
      </c>
      <c r="C46" s="3" t="s">
        <v>136</v>
      </c>
      <c r="D46" s="3">
        <f t="shared" si="1"/>
        <v>4.8878491072922845</v>
      </c>
      <c r="E46" s="3" t="s">
        <v>137</v>
      </c>
      <c r="F46" s="3">
        <f t="shared" si="2"/>
        <v>-0.12475926619054147</v>
      </c>
      <c r="G46" s="3" t="s">
        <v>138</v>
      </c>
      <c r="H46" s="3">
        <f t="shared" si="3"/>
        <v>1.2555450230573595</v>
      </c>
      <c r="I46" s="3" t="s">
        <v>660</v>
      </c>
      <c r="J46" s="3">
        <f t="shared" si="4"/>
        <v>7.583243377009306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>
      <c r="A47" s="3">
        <v>43</v>
      </c>
      <c r="B47" s="3">
        <v>6.7495000000000003</v>
      </c>
      <c r="C47" s="3" t="s">
        <v>139</v>
      </c>
      <c r="D47" s="3">
        <f t="shared" si="1"/>
        <v>5.026779580578399</v>
      </c>
      <c r="E47" s="3" t="s">
        <v>140</v>
      </c>
      <c r="F47" s="3">
        <f t="shared" si="2"/>
        <v>-4.5652344347544664E-2</v>
      </c>
      <c r="G47" s="3" t="s">
        <v>141</v>
      </c>
      <c r="H47" s="3">
        <f t="shared" si="3"/>
        <v>1.3547285879613038</v>
      </c>
      <c r="I47" s="3" t="s">
        <v>661</v>
      </c>
      <c r="J47" s="3">
        <f t="shared" si="4"/>
        <v>6.2548232912809922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>
      <c r="A48" s="3">
        <v>44</v>
      </c>
      <c r="B48" s="3">
        <v>4.2161</v>
      </c>
      <c r="C48" s="3" t="s">
        <v>142</v>
      </c>
      <c r="D48" s="3">
        <f t="shared" si="1"/>
        <v>5.3113803471263381</v>
      </c>
      <c r="E48" s="3" t="s">
        <v>143</v>
      </c>
      <c r="F48" s="3">
        <f t="shared" si="2"/>
        <v>5.3423588921100468E-2</v>
      </c>
      <c r="G48" s="3" t="s">
        <v>144</v>
      </c>
      <c r="H48" s="3">
        <f t="shared" si="3"/>
        <v>0.8024754015882325</v>
      </c>
      <c r="I48" s="3" t="s">
        <v>662</v>
      </c>
      <c r="J48" s="3">
        <f t="shared" si="4"/>
        <v>3.8513201320940622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>
      <c r="A49" s="3">
        <v>45</v>
      </c>
      <c r="B49" s="3">
        <v>4.9493</v>
      </c>
      <c r="C49" s="3" t="s">
        <v>145</v>
      </c>
      <c r="D49" s="3">
        <f t="shared" si="1"/>
        <v>5.5958104917753566</v>
      </c>
      <c r="E49" s="3" t="s">
        <v>146</v>
      </c>
      <c r="F49" s="3">
        <f t="shared" si="2"/>
        <v>0.12272555563947588</v>
      </c>
      <c r="G49" s="3" t="s">
        <v>147</v>
      </c>
      <c r="H49" s="3">
        <f t="shared" si="3"/>
        <v>0.89047345203379635</v>
      </c>
      <c r="I49" s="3" t="s">
        <v>663</v>
      </c>
      <c r="J49" s="3">
        <f t="shared" si="4"/>
        <v>4.6624924673611021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>
      <c r="A50" s="3">
        <v>46</v>
      </c>
      <c r="B50" s="3">
        <v>4.8230000000000004</v>
      </c>
      <c r="C50" s="3" t="s">
        <v>148</v>
      </c>
      <c r="D50" s="3">
        <f t="shared" si="1"/>
        <v>5.6878582660456125</v>
      </c>
      <c r="E50" s="3" t="s">
        <v>149</v>
      </c>
      <c r="F50" s="3">
        <f t="shared" si="2"/>
        <v>0.11352222122870988</v>
      </c>
      <c r="G50" s="3" t="s">
        <v>150</v>
      </c>
      <c r="H50" s="3">
        <f t="shared" si="3"/>
        <v>0.84730577532131002</v>
      </c>
      <c r="I50" s="3" t="s">
        <v>664</v>
      </c>
      <c r="J50" s="3">
        <f t="shared" si="4"/>
        <v>4.8602476989294736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>
      <c r="A51" s="3">
        <v>47</v>
      </c>
      <c r="B51" s="3">
        <v>5.1947999999999999</v>
      </c>
      <c r="C51" s="3" t="s">
        <v>151</v>
      </c>
      <c r="D51" s="3">
        <f t="shared" si="1"/>
        <v>5.6284920879155695</v>
      </c>
      <c r="E51" s="3" t="s">
        <v>152</v>
      </c>
      <c r="F51" s="3">
        <f t="shared" si="2"/>
        <v>6.1655701421084015E-2</v>
      </c>
      <c r="G51" s="3" t="s">
        <v>153</v>
      </c>
      <c r="H51" s="3">
        <f t="shared" si="3"/>
        <v>0.91933223482210003</v>
      </c>
      <c r="I51" s="3" t="s">
        <v>665</v>
      </c>
      <c r="J51" s="3">
        <f t="shared" si="4"/>
        <v>5.4257934806987098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>
      <c r="A52" s="3">
        <v>48</v>
      </c>
      <c r="B52" s="3">
        <v>5.1707999999999998</v>
      </c>
      <c r="C52" s="3" t="s">
        <v>154</v>
      </c>
      <c r="D52" s="3">
        <f t="shared" si="1"/>
        <v>5.5444625961618303</v>
      </c>
      <c r="E52" s="3" t="s">
        <v>155</v>
      </c>
      <c r="F52" s="3">
        <f t="shared" si="2"/>
        <v>1.7950143468637055E-2</v>
      </c>
      <c r="G52" s="3" t="s">
        <v>156</v>
      </c>
      <c r="H52" s="3">
        <f t="shared" si="3"/>
        <v>0.92942818286702233</v>
      </c>
      <c r="I52" s="3" t="s">
        <v>666</v>
      </c>
      <c r="J52" s="3">
        <f t="shared" si="4"/>
        <v>5.3671062001466172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>
      <c r="A53" s="3">
        <v>49</v>
      </c>
      <c r="B53" s="3">
        <v>5.2567000000000004</v>
      </c>
      <c r="C53" s="3" t="s">
        <v>157</v>
      </c>
      <c r="D53" s="3">
        <f t="shared" si="1"/>
        <v>5.3646637415482914</v>
      </c>
      <c r="E53" s="3" t="s">
        <v>158</v>
      </c>
      <c r="F53" s="3">
        <f t="shared" si="2"/>
        <v>-4.1374555956015746E-2</v>
      </c>
      <c r="G53" s="3" t="s">
        <v>159</v>
      </c>
      <c r="H53" s="3">
        <f t="shared" si="3"/>
        <v>0.97537780081896575</v>
      </c>
      <c r="I53" s="3" t="s">
        <v>667</v>
      </c>
      <c r="J53" s="3">
        <f t="shared" si="4"/>
        <v>5.5379565087136049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>
      <c r="A54" s="3">
        <v>50</v>
      </c>
      <c r="B54" s="3">
        <v>5.8552999999999997</v>
      </c>
      <c r="C54" s="3" t="s">
        <v>160</v>
      </c>
      <c r="D54" s="3">
        <f t="shared" si="1"/>
        <v>5.4952693922038911</v>
      </c>
      <c r="E54" s="3" t="s">
        <v>161</v>
      </c>
      <c r="F54" s="3">
        <f t="shared" si="2"/>
        <v>1.0219506027468891E-2</v>
      </c>
      <c r="G54" s="3" t="s">
        <v>162</v>
      </c>
      <c r="H54" s="3">
        <f t="shared" si="3"/>
        <v>1.0708246603216542</v>
      </c>
      <c r="I54" s="3" t="s">
        <v>668</v>
      </c>
      <c r="J54" s="3">
        <f t="shared" si="4"/>
        <v>5.5969822232596407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>
      <c r="A55" s="3">
        <v>51</v>
      </c>
      <c r="B55" s="3">
        <v>5.4907000000000004</v>
      </c>
      <c r="C55" s="3" t="s">
        <v>163</v>
      </c>
      <c r="D55" s="3">
        <f t="shared" si="1"/>
        <v>5.6391229529384104</v>
      </c>
      <c r="E55" s="3" t="s">
        <v>164</v>
      </c>
      <c r="F55" s="3">
        <f t="shared" si="2"/>
        <v>5.0309722439584002E-2</v>
      </c>
      <c r="G55" s="3" t="s">
        <v>165</v>
      </c>
      <c r="H55" s="3">
        <f t="shared" si="3"/>
        <v>0.97725973954878675</v>
      </c>
      <c r="I55" s="3" t="s">
        <v>669</v>
      </c>
      <c r="J55" s="3">
        <f t="shared" si="4"/>
        <v>5.3066877446238596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>
      <c r="A56" s="3">
        <v>52</v>
      </c>
      <c r="B56" s="3">
        <v>6.1153000000000004</v>
      </c>
      <c r="C56" s="3" t="s">
        <v>166</v>
      </c>
      <c r="D56" s="3">
        <f t="shared" si="1"/>
        <v>6.1437776750234594</v>
      </c>
      <c r="E56" s="3" t="s">
        <v>167</v>
      </c>
      <c r="F56" s="3">
        <f t="shared" si="2"/>
        <v>0.1866132223332235</v>
      </c>
      <c r="G56" s="3" t="s">
        <v>168</v>
      </c>
      <c r="H56" s="3">
        <f t="shared" si="3"/>
        <v>1.0088131847272974</v>
      </c>
      <c r="I56" s="3" t="s">
        <v>670</v>
      </c>
      <c r="J56" s="3">
        <f t="shared" si="4"/>
        <v>5.4890911608993704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>
      <c r="A57" s="3">
        <v>53</v>
      </c>
      <c r="B57" s="3">
        <v>6.0884999999999998</v>
      </c>
      <c r="C57" s="3" t="s">
        <v>169</v>
      </c>
      <c r="D57" s="3">
        <f t="shared" si="1"/>
        <v>5.976408361619205</v>
      </c>
      <c r="E57" s="3" t="s">
        <v>170</v>
      </c>
      <c r="F57" s="3">
        <f t="shared" si="2"/>
        <v>8.041846161198013E-2</v>
      </c>
      <c r="G57" s="3" t="s">
        <v>171</v>
      </c>
      <c r="H57" s="3">
        <f t="shared" si="3"/>
        <v>1.0118893427675095</v>
      </c>
      <c r="I57" s="3" t="s">
        <v>671</v>
      </c>
      <c r="J57" s="3">
        <f t="shared" si="4"/>
        <v>6.6170918076461307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>
      <c r="A58" s="3">
        <v>54</v>
      </c>
      <c r="B58" s="3">
        <v>7.4165999999999999</v>
      </c>
      <c r="C58" s="3" t="s">
        <v>172</v>
      </c>
      <c r="D58" s="3">
        <f t="shared" si="1"/>
        <v>5.9520013179862419</v>
      </c>
      <c r="E58" s="3" t="s">
        <v>173</v>
      </c>
      <c r="F58" s="3">
        <f t="shared" si="2"/>
        <v>4.897081003849716E-2</v>
      </c>
      <c r="G58" s="3" t="s">
        <v>174</v>
      </c>
      <c r="H58" s="3">
        <f t="shared" si="3"/>
        <v>1.2431280411019183</v>
      </c>
      <c r="I58" s="3" t="s">
        <v>672</v>
      </c>
      <c r="J58" s="3">
        <f t="shared" si="4"/>
        <v>7.604618773428232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>
      <c r="A59" s="3">
        <v>55</v>
      </c>
      <c r="B59" s="3">
        <v>8.3294999999999995</v>
      </c>
      <c r="C59" s="3" t="s">
        <v>175</v>
      </c>
      <c r="D59" s="3">
        <f t="shared" si="1"/>
        <v>6.1042164627697648</v>
      </c>
      <c r="E59" s="3" t="s">
        <v>176</v>
      </c>
      <c r="F59" s="3">
        <f t="shared" si="2"/>
        <v>7.9944110462004891E-2</v>
      </c>
      <c r="G59" s="3" t="s">
        <v>177</v>
      </c>
      <c r="H59" s="3">
        <f t="shared" si="3"/>
        <v>1.3680471969028636</v>
      </c>
      <c r="I59" s="3" t="s">
        <v>673</v>
      </c>
      <c r="J59" s="3">
        <f t="shared" si="4"/>
        <v>8.1296884973940955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>
      <c r="A60" s="3">
        <v>56</v>
      </c>
      <c r="B60" s="3">
        <v>5.0697999999999999</v>
      </c>
      <c r="C60" s="3" t="s">
        <v>178</v>
      </c>
      <c r="D60" s="3">
        <f t="shared" si="1"/>
        <v>6.2776391798137778</v>
      </c>
      <c r="E60" s="3" t="s">
        <v>179</v>
      </c>
      <c r="F60" s="3">
        <f t="shared" si="2"/>
        <v>0.10798769243660733</v>
      </c>
      <c r="G60" s="3" t="s">
        <v>180</v>
      </c>
      <c r="H60" s="3">
        <f t="shared" si="3"/>
        <v>0.80940686846983834</v>
      </c>
      <c r="I60" s="3" t="s">
        <v>674</v>
      </c>
      <c r="J60" s="3">
        <f t="shared" si="4"/>
        <v>4.9626367394902786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>
      <c r="A61" s="3">
        <v>57</v>
      </c>
      <c r="B61" s="3">
        <v>5.2625999999999999</v>
      </c>
      <c r="C61" s="3" t="s">
        <v>181</v>
      </c>
      <c r="D61" s="3">
        <f t="shared" si="1"/>
        <v>6.05261094420052</v>
      </c>
      <c r="E61" s="3" t="s">
        <v>182</v>
      </c>
      <c r="F61" s="3">
        <f t="shared" si="2"/>
        <v>8.0829140216477913E-3</v>
      </c>
      <c r="G61" s="3" t="s">
        <v>183</v>
      </c>
      <c r="H61" s="3">
        <f t="shared" si="3"/>
        <v>0.86393690595569583</v>
      </c>
      <c r="I61" s="3" t="s">
        <v>675</v>
      </c>
      <c r="J61" s="3">
        <f t="shared" si="4"/>
        <v>5.6862312043325742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>
      <c r="A62" s="3">
        <v>58</v>
      </c>
      <c r="B62" s="3">
        <v>5.5971000000000002</v>
      </c>
      <c r="C62" s="3" t="s">
        <v>184</v>
      </c>
      <c r="D62" s="3">
        <f t="shared" si="1"/>
        <v>6.44224131540689</v>
      </c>
      <c r="E62" s="3" t="s">
        <v>185</v>
      </c>
      <c r="F62" s="3">
        <f t="shared" si="2"/>
        <v>0.12254715117706444</v>
      </c>
      <c r="G62" s="3" t="s">
        <v>186</v>
      </c>
      <c r="H62" s="3">
        <f t="shared" si="3"/>
        <v>0.87778671379322548</v>
      </c>
      <c r="I62" s="3" t="s">
        <v>676</v>
      </c>
      <c r="J62" s="3">
        <f t="shared" si="4"/>
        <v>5.1352609085260355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>
      <c r="A63" s="3">
        <v>59</v>
      </c>
      <c r="B63" s="3">
        <v>6.1102999999999996</v>
      </c>
      <c r="C63" s="3" t="s">
        <v>187</v>
      </c>
      <c r="D63" s="3">
        <f t="shared" si="1"/>
        <v>6.6219547896237287</v>
      </c>
      <c r="E63" s="3" t="s">
        <v>188</v>
      </c>
      <c r="F63" s="3">
        <f t="shared" si="2"/>
        <v>0.13969704808899672</v>
      </c>
      <c r="G63" s="3" t="s">
        <v>189</v>
      </c>
      <c r="H63" s="3">
        <f t="shared" si="3"/>
        <v>0.92390684363170228</v>
      </c>
      <c r="I63" s="3" t="s">
        <v>677</v>
      </c>
      <c r="J63" s="3">
        <f t="shared" si="4"/>
        <v>6.0352216521189739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>
      <c r="A64" s="3">
        <v>60</v>
      </c>
      <c r="B64" s="3">
        <v>5.6891999999999996</v>
      </c>
      <c r="C64" s="3" t="s">
        <v>190</v>
      </c>
      <c r="D64" s="3">
        <f t="shared" si="1"/>
        <v>6.313323656821983</v>
      </c>
      <c r="E64" s="3" t="s">
        <v>191</v>
      </c>
      <c r="F64" s="3">
        <f t="shared" si="2"/>
        <v>5.1985938217739835E-3</v>
      </c>
      <c r="G64" s="3" t="s">
        <v>192</v>
      </c>
      <c r="H64" s="3">
        <f t="shared" si="3"/>
        <v>0.89421372373828001</v>
      </c>
      <c r="I64" s="3" t="s">
        <v>678</v>
      </c>
      <c r="J64" s="3">
        <f t="shared" si="4"/>
        <v>6.2844697807048009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>
      <c r="A65" s="3">
        <v>61</v>
      </c>
      <c r="B65" s="3">
        <v>6.4867999999999997</v>
      </c>
      <c r="C65" s="3" t="s">
        <v>193</v>
      </c>
      <c r="D65" s="3">
        <f t="shared" si="1"/>
        <v>6.5509425125449701</v>
      </c>
      <c r="E65" s="3" t="s">
        <v>194</v>
      </c>
      <c r="F65" s="3">
        <f t="shared" si="2"/>
        <v>7.4924672392137889E-2</v>
      </c>
      <c r="G65" s="3" t="s">
        <v>195</v>
      </c>
      <c r="H65" s="3">
        <f t="shared" si="3"/>
        <v>0.99587966184879084</v>
      </c>
      <c r="I65" s="3" t="s">
        <v>679</v>
      </c>
      <c r="J65" s="3">
        <f t="shared" si="4"/>
        <v>6.1629463372586093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>
      <c r="A66" s="3">
        <v>62</v>
      </c>
      <c r="B66" s="3">
        <v>6.3006000000000002</v>
      </c>
      <c r="C66" s="3" t="s">
        <v>196</v>
      </c>
      <c r="D66" s="3">
        <f t="shared" si="1"/>
        <v>6.1064736698628419</v>
      </c>
      <c r="E66" s="3" t="s">
        <v>197</v>
      </c>
      <c r="F66" s="3">
        <f t="shared" si="2"/>
        <v>-8.0893382130141925E-2</v>
      </c>
      <c r="G66" s="3" t="s">
        <v>198</v>
      </c>
      <c r="H66" s="3">
        <f t="shared" si="3"/>
        <v>1.0228585930601226</v>
      </c>
      <c r="I66" s="3" t="s">
        <v>680</v>
      </c>
      <c r="J66" s="3">
        <f t="shared" si="4"/>
        <v>7.0951419776466738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>
      <c r="A67" s="3">
        <v>63</v>
      </c>
      <c r="B67" s="3">
        <v>6.4675000000000002</v>
      </c>
      <c r="C67" s="3" t="s">
        <v>199</v>
      </c>
      <c r="D67" s="3">
        <f t="shared" si="1"/>
        <v>6.440270536154415</v>
      </c>
      <c r="E67" s="3" t="s">
        <v>200</v>
      </c>
      <c r="F67" s="3">
        <f t="shared" si="2"/>
        <v>4.3513692396372587E-2</v>
      </c>
      <c r="G67" s="3" t="s">
        <v>201</v>
      </c>
      <c r="H67" s="3">
        <f t="shared" si="3"/>
        <v>1.0156920862927969</v>
      </c>
      <c r="I67" s="3" t="s">
        <v>681</v>
      </c>
      <c r="J67" s="3">
        <f t="shared" si="4"/>
        <v>5.8885570226199615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>
      <c r="A68" s="3">
        <v>64</v>
      </c>
      <c r="B68" s="3">
        <v>6.8285999999999998</v>
      </c>
      <c r="C68" s="3" t="s">
        <v>202</v>
      </c>
      <c r="D68" s="3">
        <f t="shared" si="1"/>
        <v>6.6833961005666893</v>
      </c>
      <c r="E68" s="3" t="s">
        <v>203</v>
      </c>
      <c r="F68" s="3">
        <f t="shared" si="2"/>
        <v>0.10339725400114309</v>
      </c>
      <c r="G68" s="3" t="s">
        <v>204</v>
      </c>
      <c r="H68" s="3">
        <f t="shared" si="3"/>
        <v>1.0265604121593463</v>
      </c>
      <c r="I68" s="3" t="s">
        <v>682</v>
      </c>
      <c r="J68" s="3">
        <f t="shared" si="4"/>
        <v>6.5409270166889426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>
      <c r="A69" s="3">
        <v>65</v>
      </c>
      <c r="B69" s="3">
        <v>6.6490999999999998</v>
      </c>
      <c r="C69" s="3" t="s">
        <v>205</v>
      </c>
      <c r="D69" s="3">
        <f t="shared" si="1"/>
        <v>6.6357208010031439</v>
      </c>
      <c r="E69" s="3" t="s">
        <v>206</v>
      </c>
      <c r="F69" s="3">
        <f t="shared" si="2"/>
        <v>5.807548793173653E-2</v>
      </c>
      <c r="G69" s="3" t="s">
        <v>207</v>
      </c>
      <c r="H69" s="3">
        <f t="shared" si="3"/>
        <v>0.99901823527132727</v>
      </c>
      <c r="I69" s="3" t="s">
        <v>683</v>
      </c>
      <c r="J69" s="3">
        <f t="shared" si="4"/>
        <v>6.8674838670525453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">
      <c r="A70" s="3">
        <v>66</v>
      </c>
      <c r="B70" s="3">
        <v>8.6068999999999996</v>
      </c>
      <c r="C70" s="3" t="s">
        <v>208</v>
      </c>
      <c r="D70" s="3">
        <f t="shared" si="1"/>
        <v>6.8546468897173387</v>
      </c>
      <c r="E70" s="3" t="s">
        <v>209</v>
      </c>
      <c r="F70" s="3">
        <f t="shared" si="2"/>
        <v>0.10633066816647402</v>
      </c>
      <c r="G70" s="3" t="s">
        <v>210</v>
      </c>
      <c r="H70" s="3">
        <f t="shared" si="3"/>
        <v>1.2601978244936411</v>
      </c>
      <c r="I70" s="3" t="s">
        <v>684</v>
      </c>
      <c r="J70" s="3">
        <f t="shared" si="4"/>
        <v>8.3212458681989077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">
      <c r="A71" s="3">
        <v>67</v>
      </c>
      <c r="B71" s="3">
        <v>8.5244999999999997</v>
      </c>
      <c r="C71" s="3" t="s">
        <v>211</v>
      </c>
      <c r="D71" s="3">
        <f t="shared" si="1"/>
        <v>6.450094536728578</v>
      </c>
      <c r="E71" s="3" t="s">
        <v>212</v>
      </c>
      <c r="F71" s="3">
        <f t="shared" si="2"/>
        <v>-4.6934238180096399E-2</v>
      </c>
      <c r="G71" s="3" t="s">
        <v>213</v>
      </c>
      <c r="H71" s="3">
        <f t="shared" si="3"/>
        <v>1.310673310694259</v>
      </c>
      <c r="I71" s="3" t="s">
        <v>685</v>
      </c>
      <c r="J71" s="3">
        <f t="shared" si="4"/>
        <v>9.5229458357666914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">
      <c r="A72" s="3">
        <v>68</v>
      </c>
      <c r="B72" s="3">
        <v>5.2778999999999998</v>
      </c>
      <c r="C72" s="3" t="s">
        <v>214</v>
      </c>
      <c r="D72" s="3">
        <f t="shared" si="1"/>
        <v>6.485438636802435</v>
      </c>
      <c r="E72" s="3" t="s">
        <v>215</v>
      </c>
      <c r="F72" s="3">
        <f t="shared" si="2"/>
        <v>-2.2250736703910368E-2</v>
      </c>
      <c r="G72" s="3" t="s">
        <v>216</v>
      </c>
      <c r="H72" s="3">
        <f t="shared" si="3"/>
        <v>0.81535006339269822</v>
      </c>
      <c r="I72" s="3" t="s">
        <v>686</v>
      </c>
      <c r="J72" s="3">
        <f t="shared" si="4"/>
        <v>5.1827619255585216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">
      <c r="A73" s="3">
        <v>69</v>
      </c>
      <c r="B73" s="3">
        <v>5.7142999999999997</v>
      </c>
      <c r="C73" s="3" t="s">
        <v>217</v>
      </c>
      <c r="D73" s="3">
        <f t="shared" si="1"/>
        <v>6.5689356803533219</v>
      </c>
      <c r="E73" s="3" t="s">
        <v>218</v>
      </c>
      <c r="F73" s="3">
        <f t="shared" si="2"/>
        <v>9.4735973725287911E-3</v>
      </c>
      <c r="G73" s="3" t="s">
        <v>219</v>
      </c>
      <c r="H73" s="3">
        <f t="shared" si="3"/>
        <v>0.87201424766359192</v>
      </c>
      <c r="I73" s="3" t="s">
        <v>687</v>
      </c>
      <c r="J73" s="3">
        <f t="shared" si="4"/>
        <v>5.5837865570214102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">
      <c r="A74" s="3">
        <v>70</v>
      </c>
      <c r="B74" s="3">
        <v>6.2145000000000001</v>
      </c>
      <c r="C74" s="3" t="s">
        <v>220</v>
      </c>
      <c r="D74" s="3">
        <f t="shared" si="1"/>
        <v>6.9293394203701331</v>
      </c>
      <c r="E74" s="3" t="s">
        <v>221</v>
      </c>
      <c r="F74" s="3">
        <f t="shared" si="2"/>
        <v>0.1147526401658135</v>
      </c>
      <c r="G74" s="3" t="s">
        <v>222</v>
      </c>
      <c r="H74" s="3">
        <f t="shared" si="3"/>
        <v>0.90454453438722093</v>
      </c>
      <c r="I74" s="3" t="s">
        <v>688</v>
      </c>
      <c r="J74" s="3">
        <f t="shared" si="4"/>
        <v>5.7744402618818409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">
      <c r="A75" s="3">
        <v>71</v>
      </c>
      <c r="B75" s="3">
        <v>6.4119000000000002</v>
      </c>
      <c r="C75" s="3" t="s">
        <v>223</v>
      </c>
      <c r="D75" s="3">
        <f t="shared" si="1"/>
        <v>6.9712173937936033</v>
      </c>
      <c r="E75" s="3" t="s">
        <v>224</v>
      </c>
      <c r="F75" s="3">
        <f t="shared" si="2"/>
        <v>9.2890240143110522E-2</v>
      </c>
      <c r="G75" s="3" t="s">
        <v>225</v>
      </c>
      <c r="H75" s="3">
        <f t="shared" si="3"/>
        <v>0.91844496942141074</v>
      </c>
      <c r="I75" s="3" t="s">
        <v>689</v>
      </c>
      <c r="J75" s="3">
        <f t="shared" si="4"/>
        <v>6.5080848619009011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">
      <c r="A76" s="3">
        <v>72</v>
      </c>
      <c r="B76" s="3">
        <v>6.6677</v>
      </c>
      <c r="C76" s="3" t="s">
        <v>226</v>
      </c>
      <c r="D76" s="3">
        <f t="shared" si="1"/>
        <v>7.338778664942379</v>
      </c>
      <c r="E76" s="3" t="s">
        <v>227</v>
      </c>
      <c r="F76" s="3">
        <f t="shared" si="2"/>
        <v>0.17529154944481007</v>
      </c>
      <c r="G76" s="3" t="s">
        <v>228</v>
      </c>
      <c r="H76" s="3">
        <f t="shared" si="3"/>
        <v>0.91408193786818859</v>
      </c>
      <c r="I76" s="3" t="s">
        <v>690</v>
      </c>
      <c r="J76" s="3">
        <f t="shared" si="4"/>
        <v>6.3168219922305591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">
      <c r="A77" s="3">
        <v>73</v>
      </c>
      <c r="B77" s="3">
        <v>7.0507999999999997</v>
      </c>
      <c r="C77" s="3" t="s">
        <v>229</v>
      </c>
      <c r="D77" s="3">
        <f t="shared" si="1"/>
        <v>7.2102013790837356</v>
      </c>
      <c r="E77" s="3" t="s">
        <v>230</v>
      </c>
      <c r="F77" s="3">
        <f t="shared" si="2"/>
        <v>8.4130898853774033E-2</v>
      </c>
      <c r="G77" s="3" t="s">
        <v>231</v>
      </c>
      <c r="H77" s="3">
        <f t="shared" si="3"/>
        <v>0.97286631798174839</v>
      </c>
      <c r="I77" s="3" t="s">
        <v>691</v>
      </c>
      <c r="J77" s="3">
        <f t="shared" si="4"/>
        <v>7.4831097042119854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">
      <c r="A78" s="3">
        <v>74</v>
      </c>
      <c r="B78" s="3">
        <v>6.7049000000000003</v>
      </c>
      <c r="C78" s="3" t="s">
        <v>232</v>
      </c>
      <c r="D78" s="3">
        <f t="shared" si="1"/>
        <v>6.7768420604448298</v>
      </c>
      <c r="E78" s="3" t="s">
        <v>233</v>
      </c>
      <c r="F78" s="3">
        <f t="shared" si="2"/>
        <v>-7.11161663940299E-2</v>
      </c>
      <c r="G78" s="3" t="s">
        <v>234</v>
      </c>
      <c r="H78" s="3">
        <f t="shared" si="3"/>
        <v>0.98139240137530892</v>
      </c>
      <c r="I78" s="3" t="s">
        <v>692</v>
      </c>
      <c r="J78" s="3">
        <f t="shared" si="4"/>
        <v>7.4610704511241996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">
      <c r="A79" s="3">
        <v>75</v>
      </c>
      <c r="B79" s="3">
        <v>7.2510000000000003</v>
      </c>
      <c r="C79" s="3" t="s">
        <v>235</v>
      </c>
      <c r="D79" s="3">
        <f t="shared" si="1"/>
        <v>7.0089999844486464</v>
      </c>
      <c r="E79" s="3" t="s">
        <v>236</v>
      </c>
      <c r="F79" s="3">
        <f t="shared" si="2"/>
        <v>1.9866060725324028E-2</v>
      </c>
      <c r="G79" s="3" t="s">
        <v>237</v>
      </c>
      <c r="H79" s="3">
        <f t="shared" si="3"/>
        <v>1.0419411327654131</v>
      </c>
      <c r="I79" s="3" t="s">
        <v>693</v>
      </c>
      <c r="J79" s="3">
        <f t="shared" si="4"/>
        <v>6.8109527234360883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">
      <c r="A80" s="3">
        <v>76</v>
      </c>
      <c r="B80" s="3">
        <v>7.8197000000000001</v>
      </c>
      <c r="C80" s="3" t="s">
        <v>238</v>
      </c>
      <c r="D80" s="3">
        <f t="shared" si="1"/>
        <v>7.4408253005165754</v>
      </c>
      <c r="E80" s="3" t="s">
        <v>239</v>
      </c>
      <c r="F80" s="3">
        <f t="shared" si="2"/>
        <v>0.14345383732810554</v>
      </c>
      <c r="G80" s="3" t="s">
        <v>240</v>
      </c>
      <c r="H80" s="3">
        <f t="shared" si="3"/>
        <v>1.0609411712616303</v>
      </c>
      <c r="I80" s="3" t="s">
        <v>694</v>
      </c>
      <c r="J80" s="3">
        <f t="shared" si="4"/>
        <v>7.2155556243466252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">
      <c r="A81" s="3">
        <v>77</v>
      </c>
      <c r="B81" s="3">
        <v>7.3981000000000003</v>
      </c>
      <c r="C81" s="3" t="s">
        <v>241</v>
      </c>
      <c r="D81" s="3">
        <f t="shared" si="1"/>
        <v>7.4590429733292911</v>
      </c>
      <c r="E81" s="3" t="s">
        <v>242</v>
      </c>
      <c r="F81" s="3">
        <f t="shared" si="2"/>
        <v>0.10588298797348858</v>
      </c>
      <c r="G81" s="3" t="s">
        <v>243</v>
      </c>
      <c r="H81" s="3">
        <f t="shared" si="3"/>
        <v>0.98959172778940308</v>
      </c>
      <c r="I81" s="3" t="s">
        <v>695</v>
      </c>
      <c r="J81" s="3">
        <f t="shared" si="4"/>
        <v>7.5768331600947363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">
      <c r="A82" s="3">
        <v>78</v>
      </c>
      <c r="B82" s="3">
        <v>10.0962</v>
      </c>
      <c r="C82" s="3" t="s">
        <v>244</v>
      </c>
      <c r="D82" s="3">
        <f t="shared" ref="D82:D145" si="5">$M$4*B82/H70+(1-$M$4)*(D81+F81)</f>
        <v>7.8775972936278151</v>
      </c>
      <c r="E82" s="3" t="s">
        <v>245</v>
      </c>
      <c r="F82" s="3">
        <f t="shared" ref="F82:F145" si="6">$M$5*(D82-D81)+(1-$M$5)*F81</f>
        <v>0.19968438767099919</v>
      </c>
      <c r="G82" s="3" t="s">
        <v>246</v>
      </c>
      <c r="H82" s="3">
        <f t="shared" ref="H82:H145" si="7">$M$6*B82/(D81+F81)+(1-$M$6)*H70</f>
        <v>1.2899613285379732</v>
      </c>
      <c r="I82" s="3" t="s">
        <v>696</v>
      </c>
      <c r="J82" s="3">
        <f t="shared" ref="J82:J145" si="8">(D81+F81)*H70</f>
        <v>9.5333032388892303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">
      <c r="A83" s="3">
        <v>79</v>
      </c>
      <c r="B83" s="3">
        <v>8.7985000000000007</v>
      </c>
      <c r="C83" s="3" t="s">
        <v>247</v>
      </c>
      <c r="D83" s="3">
        <f t="shared" si="5"/>
        <v>7.1222578354378108</v>
      </c>
      <c r="E83" s="3" t="s">
        <v>248</v>
      </c>
      <c r="F83" s="3">
        <f t="shared" si="6"/>
        <v>-8.6822766087301884E-2</v>
      </c>
      <c r="G83" s="3" t="s">
        <v>249</v>
      </c>
      <c r="H83" s="3">
        <f t="shared" si="7"/>
        <v>1.2221198793200312</v>
      </c>
      <c r="I83" s="3" t="s">
        <v>697</v>
      </c>
      <c r="J83" s="3">
        <f t="shared" si="8"/>
        <v>10.586677522638007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">
      <c r="A84" s="3">
        <v>80</v>
      </c>
      <c r="B84" s="3">
        <v>5.9183000000000003</v>
      </c>
      <c r="C84" s="3" t="s">
        <v>250</v>
      </c>
      <c r="D84" s="3">
        <f t="shared" si="5"/>
        <v>7.1916505464388454</v>
      </c>
      <c r="E84" s="3" t="s">
        <v>251</v>
      </c>
      <c r="F84" s="3">
        <f t="shared" si="6"/>
        <v>-3.9958122960800938E-2</v>
      </c>
      <c r="G84" s="3" t="s">
        <v>252</v>
      </c>
      <c r="H84" s="3">
        <f t="shared" si="7"/>
        <v>0.8256952698179576</v>
      </c>
      <c r="I84" s="3" t="s">
        <v>698</v>
      </c>
      <c r="J84" s="3">
        <f t="shared" si="8"/>
        <v>5.7363424297901497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">
      <c r="A85" s="3">
        <v>81</v>
      </c>
      <c r="B85" s="3">
        <v>6.5345000000000004</v>
      </c>
      <c r="C85" s="3" t="s">
        <v>253</v>
      </c>
      <c r="D85" s="3">
        <f t="shared" si="5"/>
        <v>7.391006882883616</v>
      </c>
      <c r="E85" s="3" t="s">
        <v>254</v>
      </c>
      <c r="F85" s="3">
        <f t="shared" si="6"/>
        <v>3.1836214860870515E-2</v>
      </c>
      <c r="G85" s="3" t="s">
        <v>255</v>
      </c>
      <c r="H85" s="3">
        <f t="shared" si="7"/>
        <v>0.88868847212216551</v>
      </c>
      <c r="I85" s="3" t="s">
        <v>699</v>
      </c>
      <c r="J85" s="3">
        <f t="shared" si="8"/>
        <v>6.2363776881806174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">
      <c r="A86" s="3">
        <v>82</v>
      </c>
      <c r="B86" s="3">
        <v>6.6757</v>
      </c>
      <c r="C86" s="3" t="s">
        <v>256</v>
      </c>
      <c r="D86" s="3">
        <f t="shared" si="5"/>
        <v>7.3929777826073169</v>
      </c>
      <c r="E86" s="3" t="s">
        <v>257</v>
      </c>
      <c r="F86" s="3">
        <f t="shared" si="6"/>
        <v>2.287662031971963E-2</v>
      </c>
      <c r="G86" s="3" t="s">
        <v>258</v>
      </c>
      <c r="H86" s="3">
        <f t="shared" si="7"/>
        <v>0.90246489168587318</v>
      </c>
      <c r="I86" s="3" t="s">
        <v>700</v>
      </c>
      <c r="J86" s="3">
        <f t="shared" si="8"/>
        <v>6.7142921536786835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">
      <c r="A87" s="3">
        <v>83</v>
      </c>
      <c r="B87" s="3">
        <v>7.0641999999999996</v>
      </c>
      <c r="C87" s="3" t="s">
        <v>259</v>
      </c>
      <c r="D87" s="3">
        <f t="shared" si="5"/>
        <v>7.6087914722875034</v>
      </c>
      <c r="E87" s="3" t="s">
        <v>260</v>
      </c>
      <c r="F87" s="3">
        <f t="shared" si="6"/>
        <v>8.0757741127859703E-2</v>
      </c>
      <c r="G87" s="3" t="s">
        <v>261</v>
      </c>
      <c r="H87" s="3">
        <f t="shared" si="7"/>
        <v>0.93209927361433698</v>
      </c>
      <c r="I87" s="3" t="s">
        <v>701</v>
      </c>
      <c r="J87" s="3">
        <f t="shared" si="8"/>
        <v>6.8110541703299559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">
      <c r="A88" s="3">
        <v>84</v>
      </c>
      <c r="B88" s="3">
        <v>7.3834</v>
      </c>
      <c r="C88" s="3" t="s">
        <v>262</v>
      </c>
      <c r="D88" s="3">
        <f t="shared" si="5"/>
        <v>7.9610405943157492</v>
      </c>
      <c r="E88" s="3" t="s">
        <v>263</v>
      </c>
      <c r="F88" s="3">
        <f t="shared" si="6"/>
        <v>0.1622051553979755</v>
      </c>
      <c r="G88" s="3" t="s">
        <v>264</v>
      </c>
      <c r="H88" s="3">
        <f t="shared" si="7"/>
        <v>0.93252369271384183</v>
      </c>
      <c r="I88" s="3" t="s">
        <v>702</v>
      </c>
      <c r="J88" s="3">
        <f t="shared" si="8"/>
        <v>7.0288780463315206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">
      <c r="A89" s="3">
        <v>85</v>
      </c>
      <c r="B89" s="3">
        <v>7.8135000000000003</v>
      </c>
      <c r="C89" s="3" t="s">
        <v>265</v>
      </c>
      <c r="D89" s="3">
        <f t="shared" si="5"/>
        <v>8.0589691613956695</v>
      </c>
      <c r="E89" s="3" t="s">
        <v>266</v>
      </c>
      <c r="F89" s="3">
        <f t="shared" si="6"/>
        <v>0.14292217890255896</v>
      </c>
      <c r="G89" s="3" t="s">
        <v>267</v>
      </c>
      <c r="H89" s="3">
        <f t="shared" si="7"/>
        <v>0.96846747617209239</v>
      </c>
      <c r="I89" s="3" t="s">
        <v>703</v>
      </c>
      <c r="J89" s="3">
        <f t="shared" si="8"/>
        <v>7.9028321825848789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">
      <c r="A90" s="3">
        <v>86</v>
      </c>
      <c r="B90" s="3">
        <v>7.4318999999999997</v>
      </c>
      <c r="C90" s="3" t="s">
        <v>268</v>
      </c>
      <c r="D90" s="3">
        <f t="shared" si="5"/>
        <v>7.7615356923569809</v>
      </c>
      <c r="E90" s="3" t="s">
        <v>269</v>
      </c>
      <c r="F90" s="3">
        <f t="shared" si="6"/>
        <v>1.0815484520184687E-2</v>
      </c>
      <c r="G90" s="3" t="s">
        <v>270</v>
      </c>
      <c r="H90" s="3">
        <f t="shared" si="7"/>
        <v>0.95128354903090906</v>
      </c>
      <c r="I90" s="3" t="s">
        <v>704</v>
      </c>
      <c r="J90" s="3">
        <f t="shared" si="8"/>
        <v>8.0492738382746296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">
      <c r="A91" s="3">
        <v>87</v>
      </c>
      <c r="B91" s="3">
        <v>8.2751000000000001</v>
      </c>
      <c r="C91" s="3" t="s">
        <v>271</v>
      </c>
      <c r="D91" s="3">
        <f t="shared" si="5"/>
        <v>7.8911077202832214</v>
      </c>
      <c r="E91" s="3" t="s">
        <v>272</v>
      </c>
      <c r="F91" s="3">
        <f t="shared" si="6"/>
        <v>4.6442447542001414E-2</v>
      </c>
      <c r="G91" s="3" t="s">
        <v>273</v>
      </c>
      <c r="H91" s="3">
        <f t="shared" si="7"/>
        <v>1.05103838565537</v>
      </c>
      <c r="I91" s="3" t="s">
        <v>705</v>
      </c>
      <c r="J91" s="3">
        <f t="shared" si="8"/>
        <v>8.0983323894859858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">
      <c r="A92" s="3">
        <v>88</v>
      </c>
      <c r="B92" s="3">
        <v>8.2604000000000006</v>
      </c>
      <c r="C92" s="3" t="s">
        <v>274</v>
      </c>
      <c r="D92" s="3">
        <f t="shared" si="5"/>
        <v>7.8314070154519424</v>
      </c>
      <c r="E92" s="3" t="s">
        <v>275</v>
      </c>
      <c r="F92" s="3">
        <f t="shared" si="6"/>
        <v>1.4599501830017295E-2</v>
      </c>
      <c r="G92" s="3" t="s">
        <v>276</v>
      </c>
      <c r="H92" s="3">
        <f t="shared" si="7"/>
        <v>1.0528341977698574</v>
      </c>
      <c r="I92" s="3" t="s">
        <v>706</v>
      </c>
      <c r="J92" s="3">
        <f t="shared" si="8"/>
        <v>8.4212737720004434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">
      <c r="A93" s="3">
        <v>89</v>
      </c>
      <c r="B93" s="3">
        <v>8.5961999999999996</v>
      </c>
      <c r="C93" s="3" t="s">
        <v>277</v>
      </c>
      <c r="D93" s="3">
        <f t="shared" si="5"/>
        <v>8.4344307953647899</v>
      </c>
      <c r="E93" s="3" t="s">
        <v>278</v>
      </c>
      <c r="F93" s="3">
        <f t="shared" si="6"/>
        <v>0.19112678525486634</v>
      </c>
      <c r="G93" s="3" t="s">
        <v>279</v>
      </c>
      <c r="H93" s="3">
        <f t="shared" si="7"/>
        <v>1.0320009127669452</v>
      </c>
      <c r="I93" s="3" t="s">
        <v>707</v>
      </c>
      <c r="J93" s="3">
        <f t="shared" si="8"/>
        <v>7.7643431456839718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">
      <c r="A94" s="3">
        <v>90</v>
      </c>
      <c r="B94" s="3">
        <v>10.5589</v>
      </c>
      <c r="C94" s="3" t="s">
        <v>280</v>
      </c>
      <c r="D94" s="3">
        <f t="shared" si="5"/>
        <v>8.3174747005659828</v>
      </c>
      <c r="E94" s="3" t="s">
        <v>281</v>
      </c>
      <c r="F94" s="3">
        <f t="shared" si="6"/>
        <v>9.8701921238764312E-2</v>
      </c>
      <c r="G94" s="3" t="s">
        <v>282</v>
      </c>
      <c r="H94" s="3">
        <f t="shared" si="7"/>
        <v>1.2636332582296821</v>
      </c>
      <c r="I94" s="3" t="s">
        <v>708</v>
      </c>
      <c r="J94" s="3">
        <f t="shared" si="8"/>
        <v>11.126635716076917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8">
      <c r="A95" s="3">
        <v>91</v>
      </c>
      <c r="B95" s="3">
        <v>10.391400000000001</v>
      </c>
      <c r="C95" s="3" t="s">
        <v>283</v>
      </c>
      <c r="D95" s="3">
        <f t="shared" si="5"/>
        <v>8.4767895543739762</v>
      </c>
      <c r="E95" s="3" t="s">
        <v>284</v>
      </c>
      <c r="F95" s="3">
        <f t="shared" si="6"/>
        <v>0.11688580100953302</v>
      </c>
      <c r="G95" s="3" t="s">
        <v>285</v>
      </c>
      <c r="H95" s="3">
        <f t="shared" si="7"/>
        <v>1.2271493955661492</v>
      </c>
      <c r="I95" s="3" t="s">
        <v>709</v>
      </c>
      <c r="J95" s="3">
        <f t="shared" si="8"/>
        <v>10.285576757376084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8">
      <c r="A96" s="3">
        <v>92</v>
      </c>
      <c r="B96" s="3">
        <v>6.4215</v>
      </c>
      <c r="C96" s="3" t="s">
        <v>286</v>
      </c>
      <c r="D96" s="3">
        <f t="shared" si="5"/>
        <v>8.0220601588861591</v>
      </c>
      <c r="E96" s="3" t="s">
        <v>287</v>
      </c>
      <c r="F96" s="3">
        <f t="shared" si="6"/>
        <v>-5.4598757939672005E-2</v>
      </c>
      <c r="G96" s="3" t="s">
        <v>288</v>
      </c>
      <c r="H96" s="3">
        <f t="shared" si="7"/>
        <v>0.79431139442550724</v>
      </c>
      <c r="I96" s="3" t="s">
        <v>710</v>
      </c>
      <c r="J96" s="3">
        <f t="shared" si="8"/>
        <v>7.0957570912913184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8">
      <c r="A97" s="3">
        <v>93</v>
      </c>
      <c r="B97" s="3">
        <v>8.0625999999999998</v>
      </c>
      <c r="C97" s="3" t="s">
        <v>289</v>
      </c>
      <c r="D97" s="3">
        <f t="shared" si="5"/>
        <v>8.7409678120163505</v>
      </c>
      <c r="E97" s="3" t="s">
        <v>290</v>
      </c>
      <c r="F97" s="3">
        <f t="shared" si="6"/>
        <v>0.17745316538128703</v>
      </c>
      <c r="G97" s="3" t="s">
        <v>291</v>
      </c>
      <c r="H97" s="3">
        <f t="shared" si="7"/>
        <v>0.93798944022143393</v>
      </c>
      <c r="I97" s="3" t="s">
        <v>711</v>
      </c>
      <c r="J97" s="3">
        <f t="shared" si="8"/>
        <v>7.080591099099462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">
      <c r="A98" s="3">
        <v>94</v>
      </c>
      <c r="B98" s="3">
        <v>7.2976999999999999</v>
      </c>
      <c r="C98" s="3" t="s">
        <v>292</v>
      </c>
      <c r="D98" s="3">
        <f t="shared" si="5"/>
        <v>8.336012420781703</v>
      </c>
      <c r="E98" s="3" t="s">
        <v>293</v>
      </c>
      <c r="F98" s="3">
        <f t="shared" si="6"/>
        <v>2.7305983965066616E-3</v>
      </c>
      <c r="G98" s="3" t="s">
        <v>294</v>
      </c>
      <c r="H98" s="3">
        <f t="shared" si="7"/>
        <v>0.8687879964920211</v>
      </c>
      <c r="I98" s="3" t="s">
        <v>712</v>
      </c>
      <c r="J98" s="3">
        <f t="shared" si="8"/>
        <v>8.0485618213761789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">
      <c r="A99" s="3">
        <v>95</v>
      </c>
      <c r="B99" s="3">
        <v>7.9368999999999996</v>
      </c>
      <c r="C99" s="3" t="s">
        <v>295</v>
      </c>
      <c r="D99" s="3">
        <f t="shared" si="5"/>
        <v>8.4621789937938949</v>
      </c>
      <c r="E99" s="3" t="s">
        <v>296</v>
      </c>
      <c r="F99" s="3">
        <f t="shared" si="6"/>
        <v>3.9761390781212241E-2</v>
      </c>
      <c r="G99" s="3" t="s">
        <v>297</v>
      </c>
      <c r="H99" s="3">
        <f t="shared" si="7"/>
        <v>0.93998361246921458</v>
      </c>
      <c r="I99" s="3" t="s">
        <v>713</v>
      </c>
      <c r="J99" s="3">
        <f t="shared" si="8"/>
        <v>7.7725363110326331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">
      <c r="A100" s="3">
        <v>96</v>
      </c>
      <c r="B100" s="3">
        <v>8.1653000000000002</v>
      </c>
      <c r="C100" s="3" t="s">
        <v>298</v>
      </c>
      <c r="D100" s="3">
        <f t="shared" si="5"/>
        <v>8.6798741051192714</v>
      </c>
      <c r="E100" s="3" t="s">
        <v>299</v>
      </c>
      <c r="F100" s="3">
        <f t="shared" si="6"/>
        <v>9.3141506944461494E-2</v>
      </c>
      <c r="G100" s="3" t="s">
        <v>300</v>
      </c>
      <c r="H100" s="3">
        <f t="shared" si="7"/>
        <v>0.94367593074990874</v>
      </c>
      <c r="I100" s="3" t="s">
        <v>714</v>
      </c>
      <c r="J100" s="3">
        <f t="shared" si="8"/>
        <v>7.9282608426569192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">
      <c r="A101" s="3">
        <v>97</v>
      </c>
      <c r="B101" s="3">
        <v>8.7173999999999996</v>
      </c>
      <c r="C101" s="3" t="s">
        <v>301</v>
      </c>
      <c r="D101" s="3">
        <f t="shared" si="5"/>
        <v>8.9327667674127014</v>
      </c>
      <c r="E101" s="3" t="s">
        <v>302</v>
      </c>
      <c r="F101" s="3">
        <f t="shared" si="6"/>
        <v>0.14106685354915205</v>
      </c>
      <c r="G101" s="3" t="s">
        <v>303</v>
      </c>
      <c r="H101" s="3">
        <f t="shared" si="7"/>
        <v>0.97854472766870892</v>
      </c>
      <c r="I101" s="3" t="s">
        <v>715</v>
      </c>
      <c r="J101" s="3">
        <f t="shared" si="8"/>
        <v>8.4963802882337269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">
      <c r="A102" s="3">
        <v>98</v>
      </c>
      <c r="B102" s="3">
        <v>9.0709999999999997</v>
      </c>
      <c r="C102" s="3" t="s">
        <v>304</v>
      </c>
      <c r="D102" s="3">
        <f t="shared" si="5"/>
        <v>9.3970263694625498</v>
      </c>
      <c r="E102" s="3" t="s">
        <v>305</v>
      </c>
      <c r="F102" s="3">
        <f t="shared" si="6"/>
        <v>0.23802467809936095</v>
      </c>
      <c r="G102" s="3" t="s">
        <v>306</v>
      </c>
      <c r="H102" s="3">
        <f t="shared" si="7"/>
        <v>0.97064521547014304</v>
      </c>
      <c r="I102" s="3" t="s">
        <v>716</v>
      </c>
      <c r="J102" s="3">
        <f t="shared" si="8"/>
        <v>8.6317886502645766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">
      <c r="A103" s="3">
        <v>99</v>
      </c>
      <c r="B103" s="3">
        <v>9.1770999999999994</v>
      </c>
      <c r="C103" s="3" t="s">
        <v>307</v>
      </c>
      <c r="D103" s="3">
        <f t="shared" si="5"/>
        <v>9.0025375654771835</v>
      </c>
      <c r="E103" s="3" t="s">
        <v>308</v>
      </c>
      <c r="F103" s="3">
        <f t="shared" si="6"/>
        <v>4.8270633473942781E-2</v>
      </c>
      <c r="G103" s="3" t="s">
        <v>309</v>
      </c>
      <c r="H103" s="3">
        <f t="shared" si="7"/>
        <v>1.0116111529796543</v>
      </c>
      <c r="I103" s="3" t="s">
        <v>717</v>
      </c>
      <c r="J103" s="3">
        <f t="shared" si="8"/>
        <v>10.126808498736553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">
      <c r="A104" s="3">
        <v>100</v>
      </c>
      <c r="B104" s="3">
        <v>9.2518999999999991</v>
      </c>
      <c r="C104" s="3" t="s">
        <v>310</v>
      </c>
      <c r="D104" s="3">
        <f t="shared" si="5"/>
        <v>8.866571903313158</v>
      </c>
      <c r="E104" s="3" t="s">
        <v>311</v>
      </c>
      <c r="F104" s="3">
        <f t="shared" si="6"/>
        <v>-7.0002552174477095E-3</v>
      </c>
      <c r="G104" s="3" t="s">
        <v>312</v>
      </c>
      <c r="H104" s="3">
        <f t="shared" si="7"/>
        <v>1.0405877604033615</v>
      </c>
      <c r="I104" s="3" t="s">
        <v>718</v>
      </c>
      <c r="J104" s="3">
        <f t="shared" si="8"/>
        <v>9.5290003893115571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">
      <c r="A105" s="3">
        <v>101</v>
      </c>
      <c r="B105" s="3">
        <v>9.9330999999999996</v>
      </c>
      <c r="C105" s="3" t="s">
        <v>313</v>
      </c>
      <c r="D105" s="3">
        <f t="shared" si="5"/>
        <v>9.3954333647545205</v>
      </c>
      <c r="E105" s="3" t="s">
        <v>314</v>
      </c>
      <c r="F105" s="3">
        <f t="shared" si="6"/>
        <v>0.15375825978019533</v>
      </c>
      <c r="G105" s="3" t="s">
        <v>315</v>
      </c>
      <c r="H105" s="3">
        <f t="shared" si="7"/>
        <v>1.0676691822418416</v>
      </c>
      <c r="I105" s="3" t="s">
        <v>719</v>
      </c>
      <c r="J105" s="3">
        <f t="shared" si="8"/>
        <v>9.1430860275589225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">
      <c r="A106" s="3">
        <v>102</v>
      </c>
      <c r="B106" s="3">
        <v>11.532999999999999</v>
      </c>
      <c r="C106" s="3" t="s">
        <v>316</v>
      </c>
      <c r="D106" s="3">
        <f t="shared" si="5"/>
        <v>9.2535573606006984</v>
      </c>
      <c r="E106" s="3" t="s">
        <v>317</v>
      </c>
      <c r="F106" s="3">
        <f t="shared" si="6"/>
        <v>6.5067980599990111E-2</v>
      </c>
      <c r="G106" s="3" t="s">
        <v>318</v>
      </c>
      <c r="H106" s="3">
        <f t="shared" si="7"/>
        <v>1.2412784392270255</v>
      </c>
      <c r="I106" s="3" t="s">
        <v>720</v>
      </c>
      <c r="J106" s="3">
        <f t="shared" si="8"/>
        <v>12.066676125970394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">
      <c r="A107" s="3">
        <v>103</v>
      </c>
      <c r="B107" s="3">
        <v>12.5115</v>
      </c>
      <c r="C107" s="3" t="s">
        <v>319</v>
      </c>
      <c r="D107" s="3">
        <f t="shared" si="5"/>
        <v>9.9324936967966106</v>
      </c>
      <c r="E107" s="3" t="s">
        <v>320</v>
      </c>
      <c r="F107" s="3">
        <f t="shared" si="6"/>
        <v>0.24922848727876673</v>
      </c>
      <c r="G107" s="3" t="s">
        <v>321</v>
      </c>
      <c r="H107" s="3">
        <f t="shared" si="7"/>
        <v>1.2733430992782253</v>
      </c>
      <c r="I107" s="3" t="s">
        <v>721</v>
      </c>
      <c r="J107" s="3">
        <f t="shared" si="8"/>
        <v>11.435345454961825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">
      <c r="A108" s="3">
        <v>104</v>
      </c>
      <c r="B108" s="3">
        <v>7.4572000000000003</v>
      </c>
      <c r="C108" s="3" t="s">
        <v>322</v>
      </c>
      <c r="D108" s="3">
        <f t="shared" si="5"/>
        <v>9.6262969880169589</v>
      </c>
      <c r="E108" s="3" t="s">
        <v>323</v>
      </c>
      <c r="F108" s="3">
        <f t="shared" si="6"/>
        <v>8.2600928461241188E-2</v>
      </c>
      <c r="G108" s="3" t="s">
        <v>324</v>
      </c>
      <c r="H108" s="3">
        <f t="shared" si="7"/>
        <v>0.76955102739558434</v>
      </c>
      <c r="I108" s="3" t="s">
        <v>722</v>
      </c>
      <c r="J108" s="3">
        <f t="shared" si="8"/>
        <v>8.0874579456860349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">
      <c r="A109" s="3">
        <v>105</v>
      </c>
      <c r="B109" s="3">
        <v>8.5912000000000006</v>
      </c>
      <c r="C109" s="3" t="s">
        <v>325</v>
      </c>
      <c r="D109" s="3">
        <f t="shared" si="5"/>
        <v>9.3240848366999334</v>
      </c>
      <c r="E109" s="3" t="s">
        <v>326</v>
      </c>
      <c r="F109" s="3">
        <f t="shared" si="6"/>
        <v>-3.2842995472238817E-2</v>
      </c>
      <c r="G109" s="3" t="s">
        <v>327</v>
      </c>
      <c r="H109" s="3">
        <f t="shared" si="7"/>
        <v>0.91674526910004361</v>
      </c>
      <c r="I109" s="3" t="s">
        <v>723</v>
      </c>
      <c r="J109" s="3">
        <f t="shared" si="8"/>
        <v>9.1068437218444327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8">
      <c r="A110" s="3">
        <v>106</v>
      </c>
      <c r="B110" s="3">
        <v>8.4740000000000002</v>
      </c>
      <c r="C110" s="3" t="s">
        <v>328</v>
      </c>
      <c r="D110" s="3">
        <f t="shared" si="5"/>
        <v>9.6150451536833952</v>
      </c>
      <c r="E110" s="3" t="s">
        <v>329</v>
      </c>
      <c r="F110" s="3">
        <f t="shared" si="6"/>
        <v>6.429799826447137E-2</v>
      </c>
      <c r="G110" s="3" t="s">
        <v>330</v>
      </c>
      <c r="H110" s="3">
        <f t="shared" si="7"/>
        <v>0.88608947772367741</v>
      </c>
      <c r="I110" s="3" t="s">
        <v>724</v>
      </c>
      <c r="J110" s="3">
        <f t="shared" si="8"/>
        <v>8.072119384163047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8">
      <c r="A111" s="3">
        <v>107</v>
      </c>
      <c r="B111" s="3">
        <v>9.3867999999999991</v>
      </c>
      <c r="C111" s="3" t="s">
        <v>331</v>
      </c>
      <c r="D111" s="3">
        <f t="shared" si="5"/>
        <v>9.8940950239105643</v>
      </c>
      <c r="E111" s="3" t="s">
        <v>332</v>
      </c>
      <c r="F111" s="3">
        <f t="shared" si="6"/>
        <v>0.12872355985328068</v>
      </c>
      <c r="G111" s="3" t="s">
        <v>333</v>
      </c>
      <c r="H111" s="3">
        <f t="shared" si="7"/>
        <v>0.95190078714422777</v>
      </c>
      <c r="I111" s="3" t="s">
        <v>725</v>
      </c>
      <c r="J111" s="3">
        <f t="shared" si="8"/>
        <v>9.09842394229711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">
      <c r="A112" s="3">
        <v>108</v>
      </c>
      <c r="B112" s="3">
        <v>9.5603999999999996</v>
      </c>
      <c r="C112" s="3" t="s">
        <v>334</v>
      </c>
      <c r="D112" s="3">
        <f t="shared" si="5"/>
        <v>10.098559776933433</v>
      </c>
      <c r="E112" s="3" t="s">
        <v>335</v>
      </c>
      <c r="F112" s="3">
        <f t="shared" si="6"/>
        <v>0.15144591780415709</v>
      </c>
      <c r="G112" s="3" t="s">
        <v>336</v>
      </c>
      <c r="H112" s="3">
        <f t="shared" si="7"/>
        <v>0.94775092595712829</v>
      </c>
      <c r="I112" s="3" t="s">
        <v>726</v>
      </c>
      <c r="J112" s="3">
        <f t="shared" si="8"/>
        <v>9.458292655770828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">
      <c r="A113" s="3">
        <v>109</v>
      </c>
      <c r="B113" s="3">
        <v>10.834300000000001</v>
      </c>
      <c r="C113" s="3" t="s">
        <v>337</v>
      </c>
      <c r="D113" s="3">
        <f t="shared" si="5"/>
        <v>10.825296391494369</v>
      </c>
      <c r="E113" s="3" t="s">
        <v>338</v>
      </c>
      <c r="F113" s="3">
        <f t="shared" si="6"/>
        <v>0.32403312683119079</v>
      </c>
      <c r="G113" s="3" t="s">
        <v>339</v>
      </c>
      <c r="H113" s="3">
        <f t="shared" si="7"/>
        <v>1.0099285529188031</v>
      </c>
      <c r="I113" s="3" t="s">
        <v>727</v>
      </c>
      <c r="J113" s="3">
        <f t="shared" si="8"/>
        <v>10.03008903115971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">
      <c r="A114" s="3">
        <v>110</v>
      </c>
      <c r="B114" s="3">
        <v>10.643800000000001</v>
      </c>
      <c r="C114" s="3" t="s">
        <v>340</v>
      </c>
      <c r="D114" s="3">
        <f t="shared" si="5"/>
        <v>11.020785798256345</v>
      </c>
      <c r="E114" s="3" t="s">
        <v>341</v>
      </c>
      <c r="F114" s="3">
        <f t="shared" si="6"/>
        <v>0.28547001081042617</v>
      </c>
      <c r="G114" s="3" t="s">
        <v>342</v>
      </c>
      <c r="H114" s="3">
        <f t="shared" si="7"/>
        <v>0.96425045056989434</v>
      </c>
      <c r="I114" s="3" t="s">
        <v>728</v>
      </c>
      <c r="J114" s="3">
        <f t="shared" si="8"/>
        <v>10.822043352662739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">
      <c r="A115" s="3">
        <v>111</v>
      </c>
      <c r="B115" s="3">
        <v>9.9082000000000008</v>
      </c>
      <c r="C115" s="3" t="s">
        <v>343</v>
      </c>
      <c r="D115" s="3">
        <f t="shared" si="5"/>
        <v>10.248009140599489</v>
      </c>
      <c r="E115" s="3" t="s">
        <v>344</v>
      </c>
      <c r="F115" s="3">
        <f t="shared" si="6"/>
        <v>-3.2003989729758348E-2</v>
      </c>
      <c r="G115" s="3" t="s">
        <v>345</v>
      </c>
      <c r="H115" s="3">
        <f t="shared" si="7"/>
        <v>0.95750537293294646</v>
      </c>
      <c r="I115" s="3" t="s">
        <v>729</v>
      </c>
      <c r="J115" s="3">
        <f t="shared" si="8"/>
        <v>11.437534474892951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8">
      <c r="A116" s="3">
        <v>112</v>
      </c>
      <c r="B116" s="3">
        <v>11.71</v>
      </c>
      <c r="C116" s="3" t="s">
        <v>346</v>
      </c>
      <c r="D116" s="3">
        <f t="shared" si="5"/>
        <v>10.942080436973628</v>
      </c>
      <c r="E116" s="3" t="s">
        <v>347</v>
      </c>
      <c r="F116" s="3">
        <f t="shared" si="6"/>
        <v>0.18581859610141074</v>
      </c>
      <c r="G116" s="3" t="s">
        <v>348</v>
      </c>
      <c r="H116" s="3">
        <f t="shared" si="7"/>
        <v>1.0828489011857885</v>
      </c>
      <c r="I116" s="3" t="s">
        <v>730</v>
      </c>
      <c r="J116" s="3">
        <f t="shared" si="8"/>
        <v>10.630649920212738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">
      <c r="A117" s="3">
        <v>113</v>
      </c>
      <c r="B117" s="3">
        <v>11.340199999999999</v>
      </c>
      <c r="C117" s="3" t="s">
        <v>349</v>
      </c>
      <c r="D117" s="3">
        <f t="shared" si="5"/>
        <v>10.773388095797307</v>
      </c>
      <c r="E117" s="3" t="s">
        <v>350</v>
      </c>
      <c r="F117" s="3">
        <f t="shared" si="6"/>
        <v>7.9465314918091223E-2</v>
      </c>
      <c r="G117" s="3" t="s">
        <v>351</v>
      </c>
      <c r="H117" s="3">
        <f t="shared" si="7"/>
        <v>1.0482328139172958</v>
      </c>
      <c r="I117" s="3" t="s">
        <v>731</v>
      </c>
      <c r="J117" s="3">
        <f t="shared" si="8"/>
        <v>11.880914860713007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">
      <c r="A118" s="3">
        <v>114</v>
      </c>
      <c r="B118" s="3">
        <v>12.0791</v>
      </c>
      <c r="C118" s="3" t="s">
        <v>352</v>
      </c>
      <c r="D118" s="3">
        <f t="shared" si="5"/>
        <v>10.067679811328885</v>
      </c>
      <c r="E118" s="3" t="s">
        <v>353</v>
      </c>
      <c r="F118" s="3">
        <f t="shared" si="6"/>
        <v>-0.15608676489786266</v>
      </c>
      <c r="G118" s="3" t="s">
        <v>354</v>
      </c>
      <c r="H118" s="3">
        <f t="shared" si="7"/>
        <v>1.1899624252674954</v>
      </c>
      <c r="I118" s="3" t="s">
        <v>732</v>
      </c>
      <c r="J118" s="3">
        <f t="shared" si="8"/>
        <v>13.47141294281251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">
      <c r="A119" s="3">
        <v>115</v>
      </c>
      <c r="B119" s="3">
        <v>14.4976</v>
      </c>
      <c r="C119" s="3" t="s">
        <v>355</v>
      </c>
      <c r="D119" s="3">
        <f t="shared" si="5"/>
        <v>10.94330160540132</v>
      </c>
      <c r="E119" s="3" t="s">
        <v>356</v>
      </c>
      <c r="F119" s="3">
        <f t="shared" si="6"/>
        <v>0.15342580279322671</v>
      </c>
      <c r="G119" s="3" t="s">
        <v>357</v>
      </c>
      <c r="H119" s="3">
        <f t="shared" si="7"/>
        <v>1.3490823425131477</v>
      </c>
      <c r="I119" s="3" t="s">
        <v>733</v>
      </c>
      <c r="J119" s="3">
        <f t="shared" si="8"/>
        <v>12.620858608526985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">
      <c r="A120" s="3">
        <v>116</v>
      </c>
      <c r="B120" s="3">
        <v>8.0493000000000006</v>
      </c>
      <c r="C120" s="3" t="s">
        <v>358</v>
      </c>
      <c r="D120" s="3">
        <f t="shared" si="5"/>
        <v>10.650832890251152</v>
      </c>
      <c r="E120" s="3" t="s">
        <v>359</v>
      </c>
      <c r="F120" s="3">
        <f t="shared" si="6"/>
        <v>1.965744741020832E-2</v>
      </c>
      <c r="G120" s="3" t="s">
        <v>360</v>
      </c>
      <c r="H120" s="3">
        <f t="shared" si="7"/>
        <v>0.75188102579338734</v>
      </c>
      <c r="I120" s="3" t="s">
        <v>734</v>
      </c>
      <c r="J120" s="3">
        <f t="shared" si="8"/>
        <v>8.539497977704853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">
      <c r="A121" s="3">
        <v>117</v>
      </c>
      <c r="B121" s="3">
        <v>10.312900000000001</v>
      </c>
      <c r="C121" s="3" t="s">
        <v>361</v>
      </c>
      <c r="D121" s="3">
        <f t="shared" si="5"/>
        <v>11.075777321192342</v>
      </c>
      <c r="E121" s="3" t="s">
        <v>362</v>
      </c>
      <c r="F121" s="3">
        <f t="shared" si="6"/>
        <v>0.14124354246950291</v>
      </c>
      <c r="G121" s="3" t="s">
        <v>363</v>
      </c>
      <c r="H121" s="3">
        <f t="shared" si="7"/>
        <v>0.93664232901669409</v>
      </c>
      <c r="I121" s="3" t="s">
        <v>735</v>
      </c>
      <c r="J121" s="3">
        <f t="shared" si="8"/>
        <v>9.7821215360287805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">
      <c r="A122" s="3">
        <v>118</v>
      </c>
      <c r="B122" s="3">
        <v>9.7533999999999992</v>
      </c>
      <c r="C122" s="3" t="s">
        <v>364</v>
      </c>
      <c r="D122" s="3">
        <f t="shared" si="5"/>
        <v>11.070174620297493</v>
      </c>
      <c r="E122" s="3" t="s">
        <v>365</v>
      </c>
      <c r="F122" s="3">
        <f t="shared" si="6"/>
        <v>9.7189669460197206E-2</v>
      </c>
      <c r="G122" s="3" t="s">
        <v>366</v>
      </c>
      <c r="H122" s="3">
        <f t="shared" si="7"/>
        <v>0.87946083145629284</v>
      </c>
      <c r="I122" s="3" t="s">
        <v>736</v>
      </c>
      <c r="J122" s="3">
        <f t="shared" si="8"/>
        <v>9.9392841586977188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">
      <c r="A123" s="3">
        <v>119</v>
      </c>
      <c r="B123" s="3">
        <v>10.8504</v>
      </c>
      <c r="C123" s="3" t="s">
        <v>367</v>
      </c>
      <c r="D123" s="3">
        <f t="shared" si="5"/>
        <v>11.329276120968277</v>
      </c>
      <c r="E123" s="3" t="s">
        <v>368</v>
      </c>
      <c r="F123" s="3">
        <f t="shared" si="6"/>
        <v>0.14576321882337329</v>
      </c>
      <c r="G123" s="3" t="s">
        <v>369</v>
      </c>
      <c r="H123" s="3">
        <f t="shared" si="7"/>
        <v>0.9597872368575322</v>
      </c>
      <c r="I123" s="3" t="s">
        <v>737</v>
      </c>
      <c r="J123" s="3">
        <f t="shared" si="8"/>
        <v>10.630222857746686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">
      <c r="A124" s="3">
        <v>120</v>
      </c>
      <c r="B124" s="3">
        <v>9.9617000000000004</v>
      </c>
      <c r="C124" s="3" t="s">
        <v>370</v>
      </c>
      <c r="D124" s="3">
        <f t="shared" si="5"/>
        <v>10.800130569714288</v>
      </c>
      <c r="E124" s="3" t="s">
        <v>371</v>
      </c>
      <c r="F124" s="3">
        <f t="shared" si="6"/>
        <v>-5.6709412199835621E-2</v>
      </c>
      <c r="G124" s="3" t="s">
        <v>372</v>
      </c>
      <c r="H124" s="3">
        <f t="shared" si="7"/>
        <v>0.91589816684672321</v>
      </c>
      <c r="I124" s="3" t="s">
        <v>738</v>
      </c>
      <c r="J124" s="3">
        <f t="shared" si="8"/>
        <v>10.87547915968201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">
      <c r="A125" s="3">
        <v>121</v>
      </c>
      <c r="B125" s="3">
        <v>11.4436</v>
      </c>
      <c r="C125" s="3" t="s">
        <v>373</v>
      </c>
      <c r="D125" s="3">
        <f t="shared" si="5"/>
        <v>11.154795358882662</v>
      </c>
      <c r="E125" s="3" t="s">
        <v>374</v>
      </c>
      <c r="F125" s="3">
        <f t="shared" si="6"/>
        <v>6.6702848210627483E-2</v>
      </c>
      <c r="G125" s="3" t="s">
        <v>375</v>
      </c>
      <c r="H125" s="3">
        <f t="shared" si="7"/>
        <v>1.0320262519028569</v>
      </c>
      <c r="I125" s="3" t="s">
        <v>739</v>
      </c>
      <c r="J125" s="3">
        <f t="shared" si="8"/>
        <v>10.850087783005824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">
      <c r="A126" s="3">
        <v>122</v>
      </c>
      <c r="B126" s="3">
        <v>11.6592</v>
      </c>
      <c r="C126" s="3" t="s">
        <v>376</v>
      </c>
      <c r="D126" s="3">
        <f t="shared" si="5"/>
        <v>11.830474545213402</v>
      </c>
      <c r="E126" s="3" t="s">
        <v>377</v>
      </c>
      <c r="F126" s="3">
        <f t="shared" si="6"/>
        <v>0.2493957496466612</v>
      </c>
      <c r="G126" s="3" t="s">
        <v>378</v>
      </c>
      <c r="H126" s="3">
        <f t="shared" si="7"/>
        <v>0.99415252896476591</v>
      </c>
      <c r="I126" s="3" t="s">
        <v>740</v>
      </c>
      <c r="J126" s="3">
        <f t="shared" si="8"/>
        <v>10.820334702258966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">
      <c r="A127" s="3">
        <v>123</v>
      </c>
      <c r="B127" s="3">
        <v>10.6471</v>
      </c>
      <c r="C127" s="3" t="s">
        <v>379</v>
      </c>
      <c r="D127" s="3">
        <f t="shared" si="5"/>
        <v>11.40769808950556</v>
      </c>
      <c r="E127" s="3" t="s">
        <v>380</v>
      </c>
      <c r="F127" s="3">
        <f t="shared" si="6"/>
        <v>4.7744088040310245E-2</v>
      </c>
      <c r="G127" s="3" t="s">
        <v>381</v>
      </c>
      <c r="H127" s="3">
        <f t="shared" si="7"/>
        <v>0.92705998935783218</v>
      </c>
      <c r="I127" s="3" t="s">
        <v>741</v>
      </c>
      <c r="J127" s="3">
        <f t="shared" si="8"/>
        <v>11.566540711661606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">
      <c r="A128" s="3">
        <v>124</v>
      </c>
      <c r="B128" s="3">
        <v>12.652100000000001</v>
      </c>
      <c r="C128" s="3" t="s">
        <v>382</v>
      </c>
      <c r="D128" s="3">
        <f t="shared" si="5"/>
        <v>11.615493055949308</v>
      </c>
      <c r="E128" s="3" t="s">
        <v>383</v>
      </c>
      <c r="F128" s="3">
        <f t="shared" si="6"/>
        <v>9.5759351561341549E-2</v>
      </c>
      <c r="G128" s="3" t="s">
        <v>384</v>
      </c>
      <c r="H128" s="3">
        <f t="shared" si="7"/>
        <v>1.0914941205185671</v>
      </c>
      <c r="I128" s="3" t="s">
        <v>742</v>
      </c>
      <c r="J128" s="3">
        <f t="shared" si="8"/>
        <v>12.404512974552883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">
      <c r="A129" s="3">
        <v>125</v>
      </c>
      <c r="B129" s="3">
        <v>13.6745</v>
      </c>
      <c r="C129" s="3" t="s">
        <v>385</v>
      </c>
      <c r="D129" s="3">
        <f t="shared" si="5"/>
        <v>12.645078024367189</v>
      </c>
      <c r="E129" s="3" t="s">
        <v>386</v>
      </c>
      <c r="F129" s="3">
        <f t="shared" si="6"/>
        <v>0.37590703661830333</v>
      </c>
      <c r="G129" s="3" t="s">
        <v>387</v>
      </c>
      <c r="H129" s="3">
        <f t="shared" si="7"/>
        <v>1.0959947743198435</v>
      </c>
      <c r="I129" s="3" t="s">
        <v>743</v>
      </c>
      <c r="J129" s="3">
        <f t="shared" si="8"/>
        <v>12.276119065620593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">
      <c r="A130" s="3">
        <v>126</v>
      </c>
      <c r="B130" s="3">
        <v>12.9657</v>
      </c>
      <c r="C130" s="3" t="s">
        <v>388</v>
      </c>
      <c r="D130" s="3">
        <f t="shared" si="5"/>
        <v>11.533418700743848</v>
      </c>
      <c r="E130" s="3" t="s">
        <v>389</v>
      </c>
      <c r="F130" s="3">
        <f t="shared" si="6"/>
        <v>-7.0362871454189957E-2</v>
      </c>
      <c r="G130" s="3" t="s">
        <v>390</v>
      </c>
      <c r="H130" s="3">
        <f t="shared" si="7"/>
        <v>1.1122791178772102</v>
      </c>
      <c r="I130" s="3" t="s">
        <v>744</v>
      </c>
      <c r="J130" s="3">
        <f t="shared" si="8"/>
        <v>15.494482962542122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">
      <c r="A131" s="3">
        <v>127</v>
      </c>
      <c r="B131" s="3">
        <v>16.3003</v>
      </c>
      <c r="C131" s="3" t="s">
        <v>391</v>
      </c>
      <c r="D131" s="3">
        <f t="shared" si="5"/>
        <v>11.896673284792259</v>
      </c>
      <c r="E131" s="3" t="s">
        <v>392</v>
      </c>
      <c r="F131" s="3">
        <f t="shared" si="6"/>
        <v>5.9722365196590306E-2</v>
      </c>
      <c r="G131" s="3" t="s">
        <v>393</v>
      </c>
      <c r="H131" s="3">
        <f t="shared" si="7"/>
        <v>1.3782436342981046</v>
      </c>
      <c r="I131" s="3" t="s">
        <v>745</v>
      </c>
      <c r="J131" s="3">
        <f t="shared" si="8"/>
        <v>15.464606210537085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">
      <c r="A132" s="3">
        <v>128</v>
      </c>
      <c r="B132" s="3">
        <v>9.0534999999999997</v>
      </c>
      <c r="C132" s="3" t="s">
        <v>394</v>
      </c>
      <c r="D132" s="3">
        <f t="shared" si="5"/>
        <v>12.015712324032181</v>
      </c>
      <c r="E132" s="3" t="s">
        <v>395</v>
      </c>
      <c r="F132" s="3">
        <f t="shared" si="6"/>
        <v>7.7517367409589893E-2</v>
      </c>
      <c r="G132" s="3" t="s">
        <v>396</v>
      </c>
      <c r="H132" s="3">
        <f t="shared" si="7"/>
        <v>0.75401253685273739</v>
      </c>
      <c r="I132" s="3" t="s">
        <v>746</v>
      </c>
      <c r="J132" s="3">
        <f t="shared" si="8"/>
        <v>8.9897870261052102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">
      <c r="A133" s="3">
        <v>129</v>
      </c>
      <c r="B133" s="3">
        <v>10.0024</v>
      </c>
      <c r="C133" s="3" t="s">
        <v>397</v>
      </c>
      <c r="D133" s="3">
        <f t="shared" si="5"/>
        <v>11.103266342847931</v>
      </c>
      <c r="E133" s="3" t="s">
        <v>398</v>
      </c>
      <c r="F133" s="3">
        <f t="shared" si="6"/>
        <v>-0.21947163716856213</v>
      </c>
      <c r="G133" s="3" t="s">
        <v>399</v>
      </c>
      <c r="H133" s="3">
        <f t="shared" si="7"/>
        <v>0.89282836509394536</v>
      </c>
      <c r="I133" s="3" t="s">
        <v>747</v>
      </c>
      <c r="J133" s="3">
        <f t="shared" si="8"/>
        <v>11.327030823525856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8">
      <c r="A134" s="3">
        <v>130</v>
      </c>
      <c r="B134" s="3">
        <v>10.7888</v>
      </c>
      <c r="C134" s="3" t="s">
        <v>400</v>
      </c>
      <c r="D134" s="3">
        <f t="shared" si="5"/>
        <v>11.852399753967834</v>
      </c>
      <c r="E134" s="3" t="s">
        <v>401</v>
      </c>
      <c r="F134" s="3">
        <f t="shared" si="6"/>
        <v>7.110987731797741E-2</v>
      </c>
      <c r="G134" s="3" t="s">
        <v>402</v>
      </c>
      <c r="H134" s="3">
        <f t="shared" si="7"/>
        <v>0.92418526412529967</v>
      </c>
      <c r="I134" s="3" t="s">
        <v>748</v>
      </c>
      <c r="J134" s="3">
        <f t="shared" si="8"/>
        <v>9.5718711412563753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">
      <c r="A135" s="3">
        <v>131</v>
      </c>
      <c r="B135" s="3">
        <v>12.1067</v>
      </c>
      <c r="C135" s="3" t="s">
        <v>403</v>
      </c>
      <c r="D135" s="3">
        <f t="shared" si="5"/>
        <v>12.406811896962498</v>
      </c>
      <c r="E135" s="3" t="s">
        <v>404</v>
      </c>
      <c r="F135" s="3">
        <f t="shared" si="6"/>
        <v>0.21610055702098346</v>
      </c>
      <c r="G135" s="3" t="s">
        <v>405</v>
      </c>
      <c r="H135" s="3">
        <f t="shared" si="7"/>
        <v>0.98201786048550366</v>
      </c>
      <c r="I135" s="3" t="s">
        <v>749</v>
      </c>
      <c r="J135" s="3">
        <f t="shared" si="8"/>
        <v>11.444032362655982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">
      <c r="A136" s="3">
        <v>132</v>
      </c>
      <c r="B136" s="3">
        <v>10.9541</v>
      </c>
      <c r="C136" s="3" t="s">
        <v>406</v>
      </c>
      <c r="D136" s="3">
        <f t="shared" si="5"/>
        <v>12.158841578863768</v>
      </c>
      <c r="E136" s="3" t="s">
        <v>407</v>
      </c>
      <c r="F136" s="3">
        <f t="shared" si="6"/>
        <v>7.6879294485069402E-2</v>
      </c>
      <c r="G136" s="3" t="s">
        <v>408</v>
      </c>
      <c r="H136" s="3">
        <f t="shared" si="7"/>
        <v>0.89665689018941652</v>
      </c>
      <c r="I136" s="3" t="s">
        <v>750</v>
      </c>
      <c r="J136" s="3">
        <f t="shared" si="8"/>
        <v>11.561302376870144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">
      <c r="A137" s="3">
        <v>133</v>
      </c>
      <c r="B137" s="3">
        <v>12.8446</v>
      </c>
      <c r="C137" s="3" t="s">
        <v>409</v>
      </c>
      <c r="D137" s="3">
        <f t="shared" si="5"/>
        <v>12.382917122614472</v>
      </c>
      <c r="E137" s="3" t="s">
        <v>410</v>
      </c>
      <c r="F137" s="3">
        <f t="shared" si="6"/>
        <v>0.12103816926475978</v>
      </c>
      <c r="G137" s="3" t="s">
        <v>411</v>
      </c>
      <c r="H137" s="3">
        <f t="shared" si="7"/>
        <v>1.039120720630758</v>
      </c>
      <c r="I137" s="3" t="s">
        <v>751</v>
      </c>
      <c r="J137" s="3">
        <f t="shared" si="8"/>
        <v>12.627585152251752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">
      <c r="A138" s="3">
        <v>134</v>
      </c>
      <c r="B138" s="3">
        <v>12.1965</v>
      </c>
      <c r="C138" s="3" t="s">
        <v>412</v>
      </c>
      <c r="D138" s="3">
        <f t="shared" si="5"/>
        <v>12.338953304699569</v>
      </c>
      <c r="E138" s="3" t="s">
        <v>413</v>
      </c>
      <c r="F138" s="3">
        <f t="shared" si="6"/>
        <v>7.1537573110860786E-2</v>
      </c>
      <c r="G138" s="3" t="s">
        <v>414</v>
      </c>
      <c r="H138" s="3">
        <f t="shared" si="7"/>
        <v>0.98665606020703456</v>
      </c>
      <c r="I138" s="3" t="s">
        <v>752</v>
      </c>
      <c r="J138" s="3">
        <f t="shared" si="8"/>
        <v>12.430838775484105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">
      <c r="A139" s="3">
        <v>135</v>
      </c>
      <c r="B139" s="3">
        <v>12.854699999999999</v>
      </c>
      <c r="C139" s="3" t="s">
        <v>415</v>
      </c>
      <c r="D139" s="3">
        <f t="shared" si="5"/>
        <v>13.429412341434841</v>
      </c>
      <c r="E139" s="3" t="s">
        <v>416</v>
      </c>
      <c r="F139" s="3">
        <f t="shared" si="6"/>
        <v>0.37721401219818407</v>
      </c>
      <c r="G139" s="3" t="s">
        <v>417</v>
      </c>
      <c r="H139" s="3">
        <f t="shared" si="7"/>
        <v>0.97055320722254468</v>
      </c>
      <c r="I139" s="3" t="s">
        <v>753</v>
      </c>
      <c r="J139" s="3">
        <f t="shared" si="8"/>
        <v>11.50526954110841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">
      <c r="A140" s="3">
        <v>136</v>
      </c>
      <c r="B140" s="3">
        <v>13.542</v>
      </c>
      <c r="C140" s="3" t="s">
        <v>418</v>
      </c>
      <c r="D140" s="3">
        <f t="shared" si="5"/>
        <v>12.826780450365231</v>
      </c>
      <c r="E140" s="3" t="s">
        <v>419</v>
      </c>
      <c r="F140" s="3">
        <f t="shared" si="6"/>
        <v>8.3260241217845893E-2</v>
      </c>
      <c r="G140" s="3" t="s">
        <v>420</v>
      </c>
      <c r="H140" s="3">
        <f t="shared" si="7"/>
        <v>1.0472298245188389</v>
      </c>
      <c r="I140" s="3" t="s">
        <v>754</v>
      </c>
      <c r="J140" s="3">
        <f t="shared" si="8"/>
        <v>15.069851489187149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">
      <c r="A141" s="3">
        <v>137</v>
      </c>
      <c r="B141" s="3">
        <v>13.287599999999999</v>
      </c>
      <c r="C141" s="3" t="s">
        <v>421</v>
      </c>
      <c r="D141" s="3">
        <f t="shared" si="5"/>
        <v>12.359658510850089</v>
      </c>
      <c r="E141" s="3" t="s">
        <v>422</v>
      </c>
      <c r="F141" s="3">
        <f t="shared" si="6"/>
        <v>-8.1854413002050402E-2</v>
      </c>
      <c r="G141" s="3" t="s">
        <v>423</v>
      </c>
      <c r="H141" s="3">
        <f t="shared" si="7"/>
        <v>1.0692950247274686</v>
      </c>
      <c r="I141" s="3" t="s">
        <v>755</v>
      </c>
      <c r="J141" s="3">
        <f t="shared" si="8"/>
        <v>14.14933713423159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">
      <c r="A142" s="3">
        <v>138</v>
      </c>
      <c r="B142" s="3">
        <v>15.1349</v>
      </c>
      <c r="C142" s="3" t="s">
        <v>424</v>
      </c>
      <c r="D142" s="3">
        <f t="shared" si="5"/>
        <v>13.20831551837956</v>
      </c>
      <c r="E142" s="3" t="s">
        <v>425</v>
      </c>
      <c r="F142" s="3">
        <f t="shared" si="6"/>
        <v>0.19729901315740614</v>
      </c>
      <c r="G142" s="3" t="s">
        <v>426</v>
      </c>
      <c r="H142" s="3">
        <f t="shared" si="7"/>
        <v>1.1604491286313494</v>
      </c>
      <c r="I142" s="3" t="s">
        <v>756</v>
      </c>
      <c r="J142" s="3">
        <f t="shared" si="8"/>
        <v>13.656345111423613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">
      <c r="A143" s="3">
        <v>139</v>
      </c>
      <c r="B143" s="3">
        <v>16.828299999999999</v>
      </c>
      <c r="C143" s="3" t="s">
        <v>427</v>
      </c>
      <c r="D143" s="3">
        <f t="shared" si="5"/>
        <v>12.568656539745513</v>
      </c>
      <c r="E143" s="3" t="s">
        <v>428</v>
      </c>
      <c r="F143" s="3">
        <f t="shared" si="6"/>
        <v>-5.3788384380029919E-2</v>
      </c>
      <c r="G143" s="3" t="s">
        <v>429</v>
      </c>
      <c r="H143" s="3">
        <f t="shared" si="7"/>
        <v>1.3290731053956579</v>
      </c>
      <c r="I143" s="3" t="s">
        <v>757</v>
      </c>
      <c r="J143" s="3">
        <f t="shared" si="8"/>
        <v>18.476202891944993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">
      <c r="A144" s="3">
        <v>140</v>
      </c>
      <c r="B144" s="3">
        <v>9.8002000000000002</v>
      </c>
      <c r="C144" s="3" t="s">
        <v>430</v>
      </c>
      <c r="D144" s="3">
        <f t="shared" si="5"/>
        <v>12.852638082533781</v>
      </c>
      <c r="E144" s="3" t="s">
        <v>431</v>
      </c>
      <c r="F144" s="3">
        <f t="shared" si="6"/>
        <v>4.7542593770459565E-2</v>
      </c>
      <c r="G144" s="3" t="s">
        <v>432</v>
      </c>
      <c r="H144" s="3">
        <f t="shared" si="7"/>
        <v>0.76564134537963668</v>
      </c>
      <c r="I144" s="3" t="s">
        <v>758</v>
      </c>
      <c r="J144" s="3">
        <f t="shared" si="8"/>
        <v>9.4363674862046665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">
      <c r="A145" s="3">
        <v>141</v>
      </c>
      <c r="B145" s="3">
        <v>10.817</v>
      </c>
      <c r="C145" s="3" t="s">
        <v>433</v>
      </c>
      <c r="D145" s="3">
        <f t="shared" si="5"/>
        <v>12.35085554840326</v>
      </c>
      <c r="E145" s="3" t="s">
        <v>434</v>
      </c>
      <c r="F145" s="3">
        <f t="shared" si="6"/>
        <v>-0.11725494459983477</v>
      </c>
      <c r="G145" s="3" t="s">
        <v>435</v>
      </c>
      <c r="H145" s="3">
        <f t="shared" si="7"/>
        <v>0.87110317409942828</v>
      </c>
      <c r="I145" s="3" t="s">
        <v>759</v>
      </c>
      <c r="J145" s="3">
        <f t="shared" si="8"/>
        <v>11.517647222641223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">
      <c r="A146" s="3">
        <v>142</v>
      </c>
      <c r="B146" s="3">
        <v>10.654199999999999</v>
      </c>
      <c r="C146" s="3" t="s">
        <v>436</v>
      </c>
      <c r="D146" s="3">
        <f t="shared" ref="D146:D208" si="9">$M$4*B146/H134+(1-$M$4)*(D145+F145)</f>
        <v>11.739825814943801</v>
      </c>
      <c r="E146" s="3" t="s">
        <v>437</v>
      </c>
      <c r="F146" s="3">
        <f t="shared" ref="F146:F208" si="10">$M$5*(D146-D145)+(1-$M$5)*F145</f>
        <v>-0.26538738125772199</v>
      </c>
      <c r="G146" s="3" t="s">
        <v>438</v>
      </c>
      <c r="H146" s="3">
        <f t="shared" ref="H146:H208" si="11">$M$6*B146/(D145+F145)+(1-$M$6)*H134</f>
        <v>0.90286976016723142</v>
      </c>
      <c r="I146" s="3" t="s">
        <v>760</v>
      </c>
      <c r="J146" s="3">
        <f t="shared" ref="J146:J209" si="12">(D145+F145)*H134</f>
        <v>11.306113405229492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">
      <c r="A147" s="3">
        <v>143</v>
      </c>
      <c r="B147" s="3">
        <v>12.5123</v>
      </c>
      <c r="C147" s="3" t="s">
        <v>439</v>
      </c>
      <c r="D147" s="3">
        <f t="shared" si="9"/>
        <v>12.361324098804927</v>
      </c>
      <c r="E147" s="3" t="s">
        <v>440</v>
      </c>
      <c r="F147" s="3">
        <f t="shared" si="10"/>
        <v>6.7831827793229937E-4</v>
      </c>
      <c r="G147" s="3" t="s">
        <v>441</v>
      </c>
      <c r="H147" s="3">
        <f t="shared" si="11"/>
        <v>1.0253906678353193</v>
      </c>
      <c r="I147" s="3" t="s">
        <v>761</v>
      </c>
      <c r="J147" s="3">
        <f t="shared" si="12"/>
        <v>11.268103480921036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">
      <c r="A148" s="3">
        <v>144</v>
      </c>
      <c r="B148" s="3">
        <v>12.161199999999999</v>
      </c>
      <c r="C148" s="3" t="s">
        <v>442</v>
      </c>
      <c r="D148" s="3">
        <f t="shared" si="9"/>
        <v>13.2025778451821</v>
      </c>
      <c r="E148" s="3" t="s">
        <v>443</v>
      </c>
      <c r="F148" s="3">
        <f t="shared" si="10"/>
        <v>0.25285094670770464</v>
      </c>
      <c r="G148" s="3" t="s">
        <v>444</v>
      </c>
      <c r="H148" s="3">
        <f t="shared" si="11"/>
        <v>0.93149672664492555</v>
      </c>
      <c r="I148" s="3" t="s">
        <v>762</v>
      </c>
      <c r="J148" s="3">
        <f t="shared" si="12"/>
        <v>11.084474643815566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">
      <c r="A149" s="3">
        <v>145</v>
      </c>
      <c r="B149" s="3">
        <v>12.997999999999999</v>
      </c>
      <c r="C149" s="3" t="s">
        <v>445</v>
      </c>
      <c r="D149" s="3">
        <f t="shared" si="9"/>
        <v>12.792685387621013</v>
      </c>
      <c r="E149" s="3" t="s">
        <v>446</v>
      </c>
      <c r="F149" s="3">
        <f t="shared" si="10"/>
        <v>5.4027925427067164E-2</v>
      </c>
      <c r="G149" s="3" t="s">
        <v>447</v>
      </c>
      <c r="H149" s="3">
        <f t="shared" si="11"/>
        <v>1.0098740908030299</v>
      </c>
      <c r="I149" s="3" t="s">
        <v>763</v>
      </c>
      <c r="J149" s="3">
        <f t="shared" si="12"/>
        <v>13.981814862624384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">
      <c r="A150" s="3">
        <v>146</v>
      </c>
      <c r="B150" s="3">
        <v>12.517300000000001</v>
      </c>
      <c r="C150" s="3" t="s">
        <v>448</v>
      </c>
      <c r="D150" s="3">
        <f t="shared" si="9"/>
        <v>12.73462635052571</v>
      </c>
      <c r="E150" s="3" t="s">
        <v>449</v>
      </c>
      <c r="F150" s="3">
        <f t="shared" si="10"/>
        <v>2.0401836670356142E-2</v>
      </c>
      <c r="G150" s="3" t="s">
        <v>450</v>
      </c>
      <c r="H150" s="3">
        <f t="shared" si="11"/>
        <v>0.98173690181339901</v>
      </c>
      <c r="I150" s="3" t="s">
        <v>764</v>
      </c>
      <c r="J150" s="3">
        <f t="shared" si="12"/>
        <v>12.67528754406128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">
      <c r="A151" s="3">
        <v>147</v>
      </c>
      <c r="B151" s="3">
        <v>13.268700000000001</v>
      </c>
      <c r="C151" s="3" t="s">
        <v>451</v>
      </c>
      <c r="D151" s="3">
        <f t="shared" si="9"/>
        <v>13.396401101797434</v>
      </c>
      <c r="E151" s="3" t="s">
        <v>452</v>
      </c>
      <c r="F151" s="3">
        <f t="shared" si="10"/>
        <v>0.2128137110507663</v>
      </c>
      <c r="G151" s="3" t="s">
        <v>453</v>
      </c>
      <c r="H151" s="3">
        <f t="shared" si="11"/>
        <v>0.9984407656552442</v>
      </c>
      <c r="I151" s="3" t="s">
        <v>765</v>
      </c>
      <c r="J151" s="3">
        <f t="shared" si="12"/>
        <v>12.379433515297102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8">
      <c r="A152" s="3">
        <v>148</v>
      </c>
      <c r="B152" s="3">
        <v>14.733599999999999</v>
      </c>
      <c r="C152" s="3" t="s">
        <v>454</v>
      </c>
      <c r="D152" s="3">
        <f t="shared" si="9"/>
        <v>13.931147061049932</v>
      </c>
      <c r="E152" s="3" t="s">
        <v>455</v>
      </c>
      <c r="F152" s="3">
        <f t="shared" si="10"/>
        <v>0.30939338551128603</v>
      </c>
      <c r="G152" s="3" t="s">
        <v>456</v>
      </c>
      <c r="H152" s="3">
        <f t="shared" si="11"/>
        <v>1.06138565544149</v>
      </c>
      <c r="I152" s="3" t="s">
        <v>766</v>
      </c>
      <c r="J152" s="3">
        <f t="shared" si="12"/>
        <v>14.251975640298204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">
      <c r="A153" s="3">
        <v>149</v>
      </c>
      <c r="B153" s="3">
        <v>13.6694</v>
      </c>
      <c r="C153" s="3" t="s">
        <v>457</v>
      </c>
      <c r="D153" s="3">
        <f t="shared" si="9"/>
        <v>13.220656028287893</v>
      </c>
      <c r="E153" s="3" t="s">
        <v>458</v>
      </c>
      <c r="F153" s="3">
        <f t="shared" si="10"/>
        <v>3.4280600292883601E-3</v>
      </c>
      <c r="G153" s="3" t="s">
        <v>459</v>
      </c>
      <c r="H153" s="3">
        <f t="shared" si="11"/>
        <v>1.0255343527281302</v>
      </c>
      <c r="I153" s="3" t="s">
        <v>767</v>
      </c>
      <c r="J153" s="3">
        <f t="shared" si="12"/>
        <v>15.227339048938196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">
      <c r="A154" s="3">
        <v>150</v>
      </c>
      <c r="B154" s="3">
        <v>16.504000000000001</v>
      </c>
      <c r="C154" s="3" t="s">
        <v>460</v>
      </c>
      <c r="D154" s="3">
        <f t="shared" si="9"/>
        <v>13.922681019396252</v>
      </c>
      <c r="E154" s="3" t="s">
        <v>461</v>
      </c>
      <c r="F154" s="3">
        <f t="shared" si="10"/>
        <v>0.21300713935300972</v>
      </c>
      <c r="G154" s="3" t="s">
        <v>462</v>
      </c>
      <c r="H154" s="3">
        <f t="shared" si="11"/>
        <v>1.1954798539361826</v>
      </c>
      <c r="I154" s="3" t="s">
        <v>768</v>
      </c>
      <c r="J154" s="3">
        <f t="shared" si="12"/>
        <v>15.345876857235364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">
      <c r="A155" s="3">
        <v>151</v>
      </c>
      <c r="B155" s="3">
        <v>18.003799999999998</v>
      </c>
      <c r="C155" s="3" t="s">
        <v>463</v>
      </c>
      <c r="D155" s="3">
        <f t="shared" si="9"/>
        <v>13.72299899333712</v>
      </c>
      <c r="E155" s="3" t="s">
        <v>464</v>
      </c>
      <c r="F155" s="3">
        <f t="shared" si="10"/>
        <v>8.9200389729366975E-2</v>
      </c>
      <c r="G155" s="3" t="s">
        <v>465</v>
      </c>
      <c r="H155" s="3">
        <f t="shared" si="11"/>
        <v>1.3069004895525862</v>
      </c>
      <c r="I155" s="3" t="s">
        <v>769</v>
      </c>
      <c r="J155" s="3">
        <f t="shared" si="12"/>
        <v>18.787362958053514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">
      <c r="A156" s="3">
        <v>152</v>
      </c>
      <c r="B156" s="3">
        <v>11.938000000000001</v>
      </c>
      <c r="C156" s="3" t="s">
        <v>466</v>
      </c>
      <c r="D156" s="3">
        <f t="shared" si="9"/>
        <v>15.058169657457841</v>
      </c>
      <c r="E156" s="3" t="s">
        <v>467</v>
      </c>
      <c r="F156" s="3">
        <f t="shared" si="10"/>
        <v>0.4629914720467731</v>
      </c>
      <c r="G156" s="3" t="s">
        <v>468</v>
      </c>
      <c r="H156" s="3">
        <f t="shared" si="11"/>
        <v>0.80510816869723134</v>
      </c>
      <c r="I156" s="3" t="s">
        <v>770</v>
      </c>
      <c r="J156" s="3">
        <f t="shared" si="12"/>
        <v>10.575190918302813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">
      <c r="A157" s="3">
        <v>153</v>
      </c>
      <c r="B157" s="3">
        <v>12.9979</v>
      </c>
      <c r="C157" s="3" t="s">
        <v>469</v>
      </c>
      <c r="D157" s="3">
        <f t="shared" si="9"/>
        <v>15.101184577000009</v>
      </c>
      <c r="E157" s="3" t="s">
        <v>470</v>
      </c>
      <c r="F157" s="3">
        <f t="shared" si="10"/>
        <v>0.33699850629539158</v>
      </c>
      <c r="G157" s="3" t="s">
        <v>471</v>
      </c>
      <c r="H157" s="3">
        <f t="shared" si="11"/>
        <v>0.85763426616762028</v>
      </c>
      <c r="I157" s="3" t="s">
        <v>771</v>
      </c>
      <c r="J157" s="3">
        <f t="shared" si="12"/>
        <v>13.520532725620138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">
      <c r="A158" s="3">
        <v>154</v>
      </c>
      <c r="B158" s="3">
        <v>12.8826</v>
      </c>
      <c r="C158" s="3" t="s">
        <v>472</v>
      </c>
      <c r="D158" s="3">
        <f t="shared" si="9"/>
        <v>14.619407116819366</v>
      </c>
      <c r="E158" s="3" t="s">
        <v>473</v>
      </c>
      <c r="F158" s="3">
        <f t="shared" si="10"/>
        <v>9.1365716352581172E-2</v>
      </c>
      <c r="G158" s="3" t="s">
        <v>474</v>
      </c>
      <c r="H158" s="3">
        <f t="shared" si="11"/>
        <v>0.87550724860392637</v>
      </c>
      <c r="I158" s="3" t="s">
        <v>772</v>
      </c>
      <c r="J158" s="3">
        <f t="shared" si="12"/>
        <v>13.938668657832727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">
      <c r="A159" s="3">
        <v>155</v>
      </c>
      <c r="B159" s="3">
        <v>13.9434</v>
      </c>
      <c r="C159" s="3" t="s">
        <v>475</v>
      </c>
      <c r="D159" s="3">
        <f t="shared" si="9"/>
        <v>13.931925852311615</v>
      </c>
      <c r="E159" s="3" t="s">
        <v>476</v>
      </c>
      <c r="F159" s="3">
        <f t="shared" si="10"/>
        <v>-0.1422883779055184</v>
      </c>
      <c r="G159" s="3" t="s">
        <v>477</v>
      </c>
      <c r="H159" s="3">
        <f t="shared" si="11"/>
        <v>0.99436879855032245</v>
      </c>
      <c r="I159" s="3" t="s">
        <v>773</v>
      </c>
      <c r="J159" s="3">
        <f t="shared" si="12"/>
        <v>15.084289179779853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">
      <c r="A160" s="3">
        <v>156</v>
      </c>
      <c r="B160" s="3">
        <v>13.9895</v>
      </c>
      <c r="C160" s="3" t="s">
        <v>478</v>
      </c>
      <c r="D160" s="3">
        <f t="shared" si="9"/>
        <v>14.649703279000978</v>
      </c>
      <c r="E160" s="3" t="s">
        <v>479</v>
      </c>
      <c r="F160" s="3">
        <f t="shared" si="10"/>
        <v>0.11573136347294596</v>
      </c>
      <c r="G160" s="3" t="s">
        <v>480</v>
      </c>
      <c r="H160" s="3">
        <f t="shared" si="11"/>
        <v>0.96469550603545673</v>
      </c>
      <c r="I160" s="3" t="s">
        <v>774</v>
      </c>
      <c r="J160" s="3">
        <f t="shared" si="12"/>
        <v>12.845002169029476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">
      <c r="A161" s="3">
        <v>157</v>
      </c>
      <c r="B161" s="3">
        <v>15.3391</v>
      </c>
      <c r="C161" s="3" t="s">
        <v>481</v>
      </c>
      <c r="D161" s="3">
        <f t="shared" si="9"/>
        <v>15.062015259118814</v>
      </c>
      <c r="E161" s="3" t="s">
        <v>482</v>
      </c>
      <c r="F161" s="3">
        <f t="shared" si="10"/>
        <v>0.20470554846641315</v>
      </c>
      <c r="G161" s="3" t="s">
        <v>483</v>
      </c>
      <c r="H161" s="3">
        <f t="shared" si="11"/>
        <v>1.0214652190151121</v>
      </c>
      <c r="I161" s="3" t="s">
        <v>775</v>
      </c>
      <c r="J161" s="3">
        <f t="shared" si="12"/>
        <v>14.911229884879916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">
      <c r="A162" s="3">
        <v>158</v>
      </c>
      <c r="B162" s="3">
        <v>15.370799999999999</v>
      </c>
      <c r="C162" s="3" t="s">
        <v>484</v>
      </c>
      <c r="D162" s="3">
        <f t="shared" si="9"/>
        <v>15.539734655758505</v>
      </c>
      <c r="E162" s="3" t="s">
        <v>485</v>
      </c>
      <c r="F162" s="3">
        <f t="shared" si="10"/>
        <v>0.28660970291839633</v>
      </c>
      <c r="G162" s="3" t="s">
        <v>486</v>
      </c>
      <c r="H162" s="3">
        <f t="shared" si="11"/>
        <v>0.99176909715742823</v>
      </c>
      <c r="I162" s="3" t="s">
        <v>776</v>
      </c>
      <c r="J162" s="3">
        <f t="shared" si="12"/>
        <v>14.987903186488873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">
      <c r="A163" s="3">
        <v>159</v>
      </c>
      <c r="B163" s="3">
        <v>16.141999999999999</v>
      </c>
      <c r="C163" s="3" t="s">
        <v>487</v>
      </c>
      <c r="D163" s="3">
        <f t="shared" si="9"/>
        <v>16.064949234293145</v>
      </c>
      <c r="E163" s="3" t="s">
        <v>488</v>
      </c>
      <c r="F163" s="3">
        <f t="shared" si="10"/>
        <v>0.35819116560326963</v>
      </c>
      <c r="G163" s="3" t="s">
        <v>489</v>
      </c>
      <c r="H163" s="3">
        <f t="shared" si="11"/>
        <v>1.0070424392517747</v>
      </c>
      <c r="I163" s="3" t="s">
        <v>777</v>
      </c>
      <c r="J163" s="3">
        <f t="shared" si="12"/>
        <v>15.80166737900092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">
      <c r="A164" s="3">
        <v>160</v>
      </c>
      <c r="B164" s="3">
        <v>16.6858</v>
      </c>
      <c r="C164" s="3" t="s">
        <v>490</v>
      </c>
      <c r="D164" s="3">
        <f t="shared" si="9"/>
        <v>15.931481271331023</v>
      </c>
      <c r="E164" s="3" t="s">
        <v>491</v>
      </c>
      <c r="F164" s="3">
        <f t="shared" si="10"/>
        <v>0.2106934270336521</v>
      </c>
      <c r="G164" s="3" t="s">
        <v>492</v>
      </c>
      <c r="H164" s="3">
        <f t="shared" si="11"/>
        <v>1.0432286983772645</v>
      </c>
      <c r="I164" s="3" t="s">
        <v>778</v>
      </c>
      <c r="J164" s="3">
        <f t="shared" si="12"/>
        <v>17.431285637751671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">
      <c r="A165" s="3">
        <v>161</v>
      </c>
      <c r="B165" s="3">
        <v>17.636700000000001</v>
      </c>
      <c r="C165" s="3" t="s">
        <v>493</v>
      </c>
      <c r="D165" s="3">
        <f t="shared" si="9"/>
        <v>16.880952216003404</v>
      </c>
      <c r="E165" s="3" t="s">
        <v>494</v>
      </c>
      <c r="F165" s="3">
        <f t="shared" si="10"/>
        <v>0.43232668232527072</v>
      </c>
      <c r="G165" s="3" t="s">
        <v>495</v>
      </c>
      <c r="H165" s="3">
        <f t="shared" si="11"/>
        <v>1.052354662613584</v>
      </c>
      <c r="I165" s="3" t="s">
        <v>779</v>
      </c>
      <c r="J165" s="3">
        <f t="shared" si="12"/>
        <v>16.554354680911821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">
      <c r="A166" s="3">
        <v>162</v>
      </c>
      <c r="B166" s="3">
        <v>18.869299999999999</v>
      </c>
      <c r="C166" s="3" t="s">
        <v>496</v>
      </c>
      <c r="D166" s="3">
        <f t="shared" si="9"/>
        <v>16.242693487995552</v>
      </c>
      <c r="E166" s="3" t="s">
        <v>497</v>
      </c>
      <c r="F166" s="3">
        <f t="shared" si="10"/>
        <v>0.11115105922533394</v>
      </c>
      <c r="G166" s="3" t="s">
        <v>498</v>
      </c>
      <c r="H166" s="3">
        <f t="shared" si="11"/>
        <v>1.1532376850375607</v>
      </c>
      <c r="I166" s="3" t="s">
        <v>780</v>
      </c>
      <c r="J166" s="3">
        <f t="shared" si="12"/>
        <v>20.697676128530357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">
      <c r="A167" s="3">
        <v>163</v>
      </c>
      <c r="B167" s="3">
        <v>20.778700000000001</v>
      </c>
      <c r="C167" s="3" t="s">
        <v>499</v>
      </c>
      <c r="D167" s="3">
        <f t="shared" si="9"/>
        <v>16.035608220350056</v>
      </c>
      <c r="E167" s="3" t="s">
        <v>500</v>
      </c>
      <c r="F167" s="3">
        <f t="shared" si="10"/>
        <v>1.5680161164084903E-2</v>
      </c>
      <c r="G167" s="3" t="s">
        <v>501</v>
      </c>
      <c r="H167" s="3">
        <f t="shared" si="11"/>
        <v>1.2923681893802494</v>
      </c>
      <c r="I167" s="3" t="s">
        <v>781</v>
      </c>
      <c r="J167" s="3">
        <f t="shared" si="12"/>
        <v>21.372847444829869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">
      <c r="A168" s="3">
        <v>164</v>
      </c>
      <c r="B168" s="3">
        <v>12.1546</v>
      </c>
      <c r="C168" s="3" t="s">
        <v>502</v>
      </c>
      <c r="D168" s="3">
        <f t="shared" si="9"/>
        <v>15.383183899701736</v>
      </c>
      <c r="E168" s="3" t="s">
        <v>503</v>
      </c>
      <c r="F168" s="3">
        <f t="shared" si="10"/>
        <v>-0.18475118337963661</v>
      </c>
      <c r="G168" s="3" t="s">
        <v>504</v>
      </c>
      <c r="H168" s="3">
        <f t="shared" si="11"/>
        <v>0.78595896706786017</v>
      </c>
      <c r="I168" s="3" t="s">
        <v>782</v>
      </c>
      <c r="J168" s="3">
        <f t="shared" si="12"/>
        <v>12.923023394071997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">
      <c r="A169" s="3">
        <v>165</v>
      </c>
      <c r="B169" s="3">
        <v>13.4024</v>
      </c>
      <c r="C169" s="3" t="s">
        <v>505</v>
      </c>
      <c r="D169" s="3">
        <f t="shared" si="9"/>
        <v>15.498551691812168</v>
      </c>
      <c r="E169" s="3" t="s">
        <v>506</v>
      </c>
      <c r="F169" s="3">
        <f t="shared" si="10"/>
        <v>-9.4715490732616203E-2</v>
      </c>
      <c r="G169" s="3" t="s">
        <v>507</v>
      </c>
      <c r="H169" s="3">
        <f t="shared" si="11"/>
        <v>0.86731166691813999</v>
      </c>
      <c r="I169" s="3" t="s">
        <v>783</v>
      </c>
      <c r="J169" s="3">
        <f t="shared" si="12"/>
        <v>13.034696689560855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">
      <c r="A170" s="3">
        <v>166</v>
      </c>
      <c r="B170" s="3">
        <v>14.459199999999999</v>
      </c>
      <c r="C170" s="3" t="s">
        <v>508</v>
      </c>
      <c r="D170" s="3">
        <f t="shared" si="9"/>
        <v>16.181809000093157</v>
      </c>
      <c r="E170" s="3" t="s">
        <v>509</v>
      </c>
      <c r="F170" s="3">
        <f t="shared" si="10"/>
        <v>0.1386763489714655</v>
      </c>
      <c r="G170" s="3" t="s">
        <v>510</v>
      </c>
      <c r="H170" s="3">
        <f t="shared" si="11"/>
        <v>0.90077445443357784</v>
      </c>
      <c r="I170" s="3" t="s">
        <v>784</v>
      </c>
      <c r="J170" s="3">
        <f t="shared" si="12"/>
        <v>13.486170250352716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">
      <c r="A171" s="3">
        <v>167</v>
      </c>
      <c r="B171" s="3">
        <v>14.7951</v>
      </c>
      <c r="C171" s="3" t="s">
        <v>511</v>
      </c>
      <c r="D171" s="3">
        <f t="shared" si="9"/>
        <v>15.31136580782583</v>
      </c>
      <c r="E171" s="3" t="s">
        <v>512</v>
      </c>
      <c r="F171" s="3">
        <f t="shared" si="10"/>
        <v>-0.16405951340017233</v>
      </c>
      <c r="G171" s="3" t="s">
        <v>513</v>
      </c>
      <c r="H171" s="3">
        <f t="shared" si="11"/>
        <v>0.95923549515528128</v>
      </c>
      <c r="I171" s="3" t="s">
        <v>785</v>
      </c>
      <c r="J171" s="3">
        <f t="shared" si="12"/>
        <v>16.228581408307527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">
      <c r="A172" s="3">
        <v>168</v>
      </c>
      <c r="B172" s="3">
        <v>15.7052</v>
      </c>
      <c r="C172" s="3" t="s">
        <v>514</v>
      </c>
      <c r="D172" s="3">
        <f t="shared" si="9"/>
        <v>15.940160804135974</v>
      </c>
      <c r="E172" s="3" t="s">
        <v>515</v>
      </c>
      <c r="F172" s="3">
        <f t="shared" si="10"/>
        <v>7.3796839512922777E-2</v>
      </c>
      <c r="G172" s="3" t="s">
        <v>516</v>
      </c>
      <c r="H172" s="3">
        <f t="shared" si="11"/>
        <v>0.99354978990577347</v>
      </c>
      <c r="I172" s="3" t="s">
        <v>786</v>
      </c>
      <c r="J172" s="3">
        <f t="shared" si="12"/>
        <v>14.612538310775019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">
      <c r="A173" s="3">
        <v>169</v>
      </c>
      <c r="B173" s="3">
        <v>15.829599999999999</v>
      </c>
      <c r="C173" s="3" t="s">
        <v>517</v>
      </c>
      <c r="D173" s="3">
        <f t="shared" si="9"/>
        <v>15.652055427737505</v>
      </c>
      <c r="E173" s="3" t="s">
        <v>518</v>
      </c>
      <c r="F173" s="3">
        <f t="shared" si="10"/>
        <v>-3.4773825260494926E-2</v>
      </c>
      <c r="G173" s="3" t="s">
        <v>519</v>
      </c>
      <c r="H173" s="3">
        <f t="shared" si="11"/>
        <v>1.0082742074358353</v>
      </c>
      <c r="I173" s="3" t="s">
        <v>787</v>
      </c>
      <c r="J173" s="3">
        <f t="shared" si="12"/>
        <v>16.357700751768551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">
      <c r="A174" s="3">
        <v>170</v>
      </c>
      <c r="B174" s="3">
        <v>17.5547</v>
      </c>
      <c r="C174" s="3" t="s">
        <v>520</v>
      </c>
      <c r="D174" s="3">
        <f t="shared" si="9"/>
        <v>17.075457615104963</v>
      </c>
      <c r="E174" s="3" t="s">
        <v>521</v>
      </c>
      <c r="F174" s="3">
        <f t="shared" si="10"/>
        <v>0.40267897852789086</v>
      </c>
      <c r="G174" s="3" t="s">
        <v>522</v>
      </c>
      <c r="H174" s="3">
        <f t="shared" si="11"/>
        <v>1.0446838816287638</v>
      </c>
      <c r="I174" s="3" t="s">
        <v>788</v>
      </c>
      <c r="J174" s="3">
        <f t="shared" si="12"/>
        <v>15.488737274941938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">
      <c r="A175" s="3">
        <v>171</v>
      </c>
      <c r="B175" s="3">
        <v>18.100899999999999</v>
      </c>
      <c r="C175" s="3" t="s">
        <v>523</v>
      </c>
      <c r="D175" s="3">
        <f t="shared" si="9"/>
        <v>17.825462853368705</v>
      </c>
      <c r="E175" s="3" t="s">
        <v>524</v>
      </c>
      <c r="F175" s="3">
        <f t="shared" si="10"/>
        <v>0.50687685644864633</v>
      </c>
      <c r="G175" s="3" t="s">
        <v>525</v>
      </c>
      <c r="H175" s="3">
        <f t="shared" si="11"/>
        <v>1.0184778617522325</v>
      </c>
      <c r="I175" s="3" t="s">
        <v>789</v>
      </c>
      <c r="J175" s="3">
        <f t="shared" si="12"/>
        <v>17.601225308827733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">
      <c r="A176" s="3">
        <v>172</v>
      </c>
      <c r="B176" s="3">
        <v>17.496700000000001</v>
      </c>
      <c r="C176" s="3" t="s">
        <v>526</v>
      </c>
      <c r="D176" s="3">
        <f t="shared" si="9"/>
        <v>17.239879324716185</v>
      </c>
      <c r="E176" s="3" t="s">
        <v>527</v>
      </c>
      <c r="F176" s="3">
        <f t="shared" si="10"/>
        <v>0.17913874091829621</v>
      </c>
      <c r="G176" s="3" t="s">
        <v>528</v>
      </c>
      <c r="H176" s="3">
        <f t="shared" si="11"/>
        <v>1.0077040917104854</v>
      </c>
      <c r="I176" s="3" t="s">
        <v>790</v>
      </c>
      <c r="J176" s="3">
        <f t="shared" si="12"/>
        <v>19.124822893682595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">
      <c r="A177" s="3">
        <v>173</v>
      </c>
      <c r="B177" s="3">
        <v>19.347300000000001</v>
      </c>
      <c r="C177" s="3" t="s">
        <v>529</v>
      </c>
      <c r="D177" s="3">
        <f t="shared" si="9"/>
        <v>18.095045463630377</v>
      </c>
      <c r="E177" s="3" t="s">
        <v>530</v>
      </c>
      <c r="F177" s="3">
        <f t="shared" si="10"/>
        <v>0.38194696031706515</v>
      </c>
      <c r="G177" s="3" t="s">
        <v>531</v>
      </c>
      <c r="H177" s="3">
        <f t="shared" si="11"/>
        <v>1.0756927202847995</v>
      </c>
      <c r="I177" s="3" t="s">
        <v>791</v>
      </c>
      <c r="J177" s="3">
        <f t="shared" si="12"/>
        <v>18.330984879520699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">
      <c r="A178" s="3">
        <v>174</v>
      </c>
      <c r="B178" s="3">
        <v>20.031300000000002</v>
      </c>
      <c r="C178" s="3" t="s">
        <v>532</v>
      </c>
      <c r="D178" s="3">
        <f t="shared" si="9"/>
        <v>17.701831509408244</v>
      </c>
      <c r="E178" s="3" t="s">
        <v>533</v>
      </c>
      <c r="F178" s="3">
        <f t="shared" si="10"/>
        <v>0.14939868595530553</v>
      </c>
      <c r="G178" s="3" t="s">
        <v>534</v>
      </c>
      <c r="H178" s="3">
        <f t="shared" si="11"/>
        <v>1.1255911083621375</v>
      </c>
      <c r="I178" s="3" t="s">
        <v>792</v>
      </c>
      <c r="J178" s="3">
        <f t="shared" si="12"/>
        <v>21.308363969449697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">
      <c r="A179" s="3">
        <v>175</v>
      </c>
      <c r="B179" s="3">
        <v>23.486699999999999</v>
      </c>
      <c r="C179" s="3" t="s">
        <v>535</v>
      </c>
      <c r="D179" s="3">
        <f t="shared" si="9"/>
        <v>18.076736030573976</v>
      </c>
      <c r="E179" s="3" t="s">
        <v>536</v>
      </c>
      <c r="F179" s="3">
        <f t="shared" si="10"/>
        <v>0.21705043651843342</v>
      </c>
      <c r="G179" s="3" t="s">
        <v>537</v>
      </c>
      <c r="H179" s="3">
        <f t="shared" si="11"/>
        <v>1.3016972484904974</v>
      </c>
      <c r="I179" s="3" t="s">
        <v>793</v>
      </c>
      <c r="J179" s="3">
        <f t="shared" si="12"/>
        <v>23.070362045792027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">
      <c r="A180" s="3">
        <v>176</v>
      </c>
      <c r="B180" s="3">
        <v>12.537000000000001</v>
      </c>
      <c r="C180" s="3" t="s">
        <v>538</v>
      </c>
      <c r="D180" s="3">
        <f t="shared" si="9"/>
        <v>16.653986026093197</v>
      </c>
      <c r="E180" s="3" t="s">
        <v>539</v>
      </c>
      <c r="F180" s="3">
        <f t="shared" si="10"/>
        <v>-0.27488969578133027</v>
      </c>
      <c r="G180" s="3" t="s">
        <v>540</v>
      </c>
      <c r="H180" s="3">
        <f t="shared" si="11"/>
        <v>0.74570124308605013</v>
      </c>
      <c r="I180" s="3" t="s">
        <v>794</v>
      </c>
      <c r="J180" s="3">
        <f t="shared" si="12"/>
        <v>14.378165515435949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">
      <c r="A181" s="3">
        <v>177</v>
      </c>
      <c r="B181" s="3">
        <v>15.467000000000001</v>
      </c>
      <c r="C181" s="3" t="s">
        <v>541</v>
      </c>
      <c r="D181" s="3">
        <f t="shared" si="9"/>
        <v>17.39701537265357</v>
      </c>
      <c r="E181" s="3" t="s">
        <v>542</v>
      </c>
      <c r="F181" s="3">
        <f t="shared" si="10"/>
        <v>3.0486016921180803E-2</v>
      </c>
      <c r="G181" s="3" t="s">
        <v>543</v>
      </c>
      <c r="H181" s="3">
        <f t="shared" si="11"/>
        <v>0.89811235661944822</v>
      </c>
      <c r="I181" s="3" t="s">
        <v>795</v>
      </c>
      <c r="J181" s="3">
        <f t="shared" si="12"/>
        <v>14.205781340855575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">
      <c r="A182" s="3">
        <v>178</v>
      </c>
      <c r="B182" s="3">
        <v>14.233499999999999</v>
      </c>
      <c r="C182" s="3" t="s">
        <v>544</v>
      </c>
      <c r="D182" s="3">
        <f t="shared" si="9"/>
        <v>16.289232387398201</v>
      </c>
      <c r="E182" s="3" t="s">
        <v>545</v>
      </c>
      <c r="F182" s="3">
        <f t="shared" si="10"/>
        <v>-0.31099468373178418</v>
      </c>
      <c r="G182" s="3" t="s">
        <v>546</v>
      </c>
      <c r="H182" s="3">
        <f t="shared" si="11"/>
        <v>0.86715522185188743</v>
      </c>
      <c r="I182" s="3" t="s">
        <v>796</v>
      </c>
      <c r="J182" s="3">
        <f t="shared" si="12"/>
        <v>15.698248056334617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">
      <c r="A183" s="3">
        <v>179</v>
      </c>
      <c r="B183" s="3">
        <v>17.783100000000001</v>
      </c>
      <c r="C183" s="3" t="s">
        <v>547</v>
      </c>
      <c r="D183" s="3">
        <f t="shared" si="9"/>
        <v>17.770649556557665</v>
      </c>
      <c r="E183" s="3" t="s">
        <v>548</v>
      </c>
      <c r="F183" s="3">
        <f t="shared" si="10"/>
        <v>0.2267288721355902</v>
      </c>
      <c r="G183" s="3" t="s">
        <v>549</v>
      </c>
      <c r="H183" s="3">
        <f t="shared" si="11"/>
        <v>1.0207243098836076</v>
      </c>
      <c r="I183" s="3" t="s">
        <v>797</v>
      </c>
      <c r="J183" s="3">
        <f t="shared" si="12"/>
        <v>15.32689275538524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">
      <c r="A184" s="3">
        <v>180</v>
      </c>
      <c r="B184" s="3">
        <v>16.291599999999999</v>
      </c>
      <c r="C184" s="3" t="s">
        <v>550</v>
      </c>
      <c r="D184" s="3">
        <f t="shared" si="9"/>
        <v>16.877370049663199</v>
      </c>
      <c r="E184" s="3" t="s">
        <v>551</v>
      </c>
      <c r="F184" s="3">
        <f t="shared" si="10"/>
        <v>-0.10927364157342656</v>
      </c>
      <c r="G184" s="3" t="s">
        <v>552</v>
      </c>
      <c r="H184" s="3">
        <f t="shared" si="11"/>
        <v>0.95821816506982649</v>
      </c>
      <c r="I184" s="3" t="s">
        <v>798</v>
      </c>
      <c r="J184" s="3">
        <f t="shared" si="12"/>
        <v>17.881291556682886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">
      <c r="A185" s="3">
        <v>181</v>
      </c>
      <c r="B185" s="3">
        <v>16.9803</v>
      </c>
      <c r="C185" s="3" t="s">
        <v>553</v>
      </c>
      <c r="D185" s="3">
        <f t="shared" si="9"/>
        <v>16.819097037054284</v>
      </c>
      <c r="E185" s="3" t="s">
        <v>554</v>
      </c>
      <c r="F185" s="3">
        <f t="shared" si="10"/>
        <v>-9.3973452884072967E-2</v>
      </c>
      <c r="G185" s="3" t="s">
        <v>555</v>
      </c>
      <c r="H185" s="3">
        <f t="shared" si="11"/>
        <v>1.0100266039425769</v>
      </c>
      <c r="I185" s="3" t="s">
        <v>799</v>
      </c>
      <c r="J185" s="3">
        <f t="shared" si="12"/>
        <v>16.906839116074391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">
      <c r="A186" s="3">
        <v>182</v>
      </c>
      <c r="B186" s="3">
        <v>18.612200000000001</v>
      </c>
      <c r="C186" s="3" t="s">
        <v>556</v>
      </c>
      <c r="D186" s="3">
        <f t="shared" si="9"/>
        <v>17.488812098358764</v>
      </c>
      <c r="E186" s="3" t="s">
        <v>557</v>
      </c>
      <c r="F186" s="3">
        <f t="shared" si="10"/>
        <v>0.13513310137249285</v>
      </c>
      <c r="G186" s="3" t="s">
        <v>558</v>
      </c>
      <c r="H186" s="3">
        <f t="shared" si="11"/>
        <v>1.0719418679182524</v>
      </c>
      <c r="I186" s="3" t="s">
        <v>800</v>
      </c>
      <c r="J186" s="3">
        <f t="shared" si="12"/>
        <v>17.472467026631719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">
      <c r="A187" s="3">
        <v>183</v>
      </c>
      <c r="B187" s="3">
        <v>16.6233</v>
      </c>
      <c r="C187" s="3" t="s">
        <v>559</v>
      </c>
      <c r="D187" s="3">
        <f t="shared" si="9"/>
        <v>16.712380353083244</v>
      </c>
      <c r="E187" s="3" t="s">
        <v>560</v>
      </c>
      <c r="F187" s="3">
        <f t="shared" si="10"/>
        <v>-0.13833635262191102</v>
      </c>
      <c r="G187" s="3" t="s">
        <v>561</v>
      </c>
      <c r="H187" s="3">
        <f t="shared" si="11"/>
        <v>0.98837567957610917</v>
      </c>
      <c r="I187" s="3" t="s">
        <v>801</v>
      </c>
      <c r="J187" s="3">
        <f t="shared" si="12"/>
        <v>17.949598022660812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">
      <c r="A188" s="3">
        <v>184</v>
      </c>
      <c r="B188" s="3">
        <v>21.430199999999999</v>
      </c>
      <c r="C188" s="3" t="s">
        <v>562</v>
      </c>
      <c r="D188" s="3">
        <f t="shared" si="9"/>
        <v>19.858666597918038</v>
      </c>
      <c r="E188" s="3" t="s">
        <v>563</v>
      </c>
      <c r="F188" s="3">
        <f t="shared" si="10"/>
        <v>0.84705042661510044</v>
      </c>
      <c r="G188" s="3" t="s">
        <v>564</v>
      </c>
      <c r="H188" s="3">
        <f t="shared" si="11"/>
        <v>1.1218215163876222</v>
      </c>
      <c r="I188" s="3" t="s">
        <v>802</v>
      </c>
      <c r="J188" s="3">
        <f t="shared" si="12"/>
        <v>16.701731955454509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">
      <c r="A189" s="3">
        <v>185</v>
      </c>
      <c r="B189" s="3">
        <v>23.575500000000002</v>
      </c>
      <c r="C189" s="3" t="s">
        <v>565</v>
      </c>
      <c r="D189" s="3">
        <f t="shared" si="9"/>
        <v>21.55331748952603</v>
      </c>
      <c r="E189" s="3" t="s">
        <v>566</v>
      </c>
      <c r="F189" s="3">
        <f t="shared" si="10"/>
        <v>1.101330566112968</v>
      </c>
      <c r="G189" s="3" t="s">
        <v>567</v>
      </c>
      <c r="H189" s="3">
        <f t="shared" si="11"/>
        <v>1.1008550641319483</v>
      </c>
      <c r="I189" s="3" t="s">
        <v>803</v>
      </c>
      <c r="J189" s="3">
        <f t="shared" si="12"/>
        <v>22.272989071567338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">
      <c r="A190" s="3">
        <v>186</v>
      </c>
      <c r="B190" s="3">
        <v>23.334199999999999</v>
      </c>
      <c r="C190" s="3" t="s">
        <v>568</v>
      </c>
      <c r="D190" s="3">
        <f t="shared" si="9"/>
        <v>21.307827457210056</v>
      </c>
      <c r="E190" s="3" t="s">
        <v>569</v>
      </c>
      <c r="F190" s="3">
        <f t="shared" si="10"/>
        <v>0.69728438658428538</v>
      </c>
      <c r="G190" s="3" t="s">
        <v>570</v>
      </c>
      <c r="H190" s="3">
        <f t="shared" si="11"/>
        <v>1.0873531201279873</v>
      </c>
      <c r="I190" s="3" t="s">
        <v>804</v>
      </c>
      <c r="J190" s="3">
        <f t="shared" si="12"/>
        <v>25.49987041450084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8">
      <c r="A191" s="3">
        <v>187</v>
      </c>
      <c r="B191" s="3">
        <v>28.038399999999999</v>
      </c>
      <c r="C191" s="3" t="s">
        <v>571</v>
      </c>
      <c r="D191" s="3">
        <f t="shared" si="9"/>
        <v>21.679448193243868</v>
      </c>
      <c r="E191" s="3" t="s">
        <v>572</v>
      </c>
      <c r="F191" s="3">
        <f t="shared" si="10"/>
        <v>0.59958529141914318</v>
      </c>
      <c r="G191" s="3" t="s">
        <v>573</v>
      </c>
      <c r="H191" s="3">
        <f t="shared" si="11"/>
        <v>1.2906890146929757</v>
      </c>
      <c r="I191" s="3" t="s">
        <v>805</v>
      </c>
      <c r="J191" s="3">
        <f t="shared" si="12"/>
        <v>28.643993539792753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">
      <c r="A192" s="3">
        <v>188</v>
      </c>
      <c r="B192" s="3">
        <v>16.7639</v>
      </c>
      <c r="C192" s="3" t="s">
        <v>574</v>
      </c>
      <c r="D192" s="3">
        <f t="shared" si="9"/>
        <v>22.420213247990283</v>
      </c>
      <c r="E192" s="3" t="s">
        <v>575</v>
      </c>
      <c r="F192" s="3">
        <f t="shared" si="10"/>
        <v>0.64193922041732465</v>
      </c>
      <c r="G192" s="3" t="s">
        <v>576</v>
      </c>
      <c r="H192" s="3">
        <f t="shared" si="11"/>
        <v>0.74840148653843497</v>
      </c>
      <c r="I192" s="3" t="s">
        <v>806</v>
      </c>
      <c r="J192" s="3">
        <f t="shared" si="12"/>
        <v>16.613502964268942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">
      <c r="A193" s="3">
        <v>189</v>
      </c>
      <c r="B193" s="3">
        <v>19.7928</v>
      </c>
      <c r="C193" s="3" t="s">
        <v>577</v>
      </c>
      <c r="D193" s="3">
        <f t="shared" si="9"/>
        <v>22.345401533250651</v>
      </c>
      <c r="E193" s="3" t="s">
        <v>578</v>
      </c>
      <c r="F193" s="3">
        <f t="shared" si="10"/>
        <v>0.42691393987023779</v>
      </c>
      <c r="G193" s="3" t="s">
        <v>579</v>
      </c>
      <c r="H193" s="3">
        <f t="shared" si="11"/>
        <v>0.88216234322189868</v>
      </c>
      <c r="I193" s="3" t="s">
        <v>807</v>
      </c>
      <c r="J193" s="3">
        <f t="shared" si="12"/>
        <v>20.71240410211858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">
      <c r="A194" s="3">
        <v>190</v>
      </c>
      <c r="B194" s="3">
        <v>16.427299999999999</v>
      </c>
      <c r="C194" s="3" t="s">
        <v>580</v>
      </c>
      <c r="D194" s="3">
        <f t="shared" si="9"/>
        <v>20.092423183064838</v>
      </c>
      <c r="E194" s="3" t="s">
        <v>581</v>
      </c>
      <c r="F194" s="3">
        <f t="shared" si="10"/>
        <v>-0.37705374714657752</v>
      </c>
      <c r="G194" s="3" t="s">
        <v>582</v>
      </c>
      <c r="H194" s="3">
        <f t="shared" si="11"/>
        <v>0.80884174415404242</v>
      </c>
      <c r="I194" s="3" t="s">
        <v>808</v>
      </c>
      <c r="J194" s="3">
        <f t="shared" si="12"/>
        <v>19.747132276175314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">
      <c r="A195" s="3">
        <v>191</v>
      </c>
      <c r="B195" s="3">
        <v>21.000699999999998</v>
      </c>
      <c r="C195" s="3" t="s">
        <v>583</v>
      </c>
      <c r="D195" s="3">
        <f t="shared" si="9"/>
        <v>20.316628944438595</v>
      </c>
      <c r="E195" s="3" t="s">
        <v>584</v>
      </c>
      <c r="F195" s="3">
        <f t="shared" si="10"/>
        <v>-0.19667589459047732</v>
      </c>
      <c r="G195" s="3" t="s">
        <v>585</v>
      </c>
      <c r="H195" s="3">
        <f t="shared" si="11"/>
        <v>1.0385123232661959</v>
      </c>
      <c r="I195" s="3" t="s">
        <v>809</v>
      </c>
      <c r="J195" s="3">
        <f t="shared" si="12"/>
        <v>20.123956861578041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">
      <c r="A196" s="3">
        <v>192</v>
      </c>
      <c r="B196" s="3">
        <v>20.681000000000001</v>
      </c>
      <c r="C196" s="3" t="s">
        <v>586</v>
      </c>
      <c r="D196" s="3">
        <f t="shared" si="9"/>
        <v>21.143923259207419</v>
      </c>
      <c r="E196" s="3" t="s">
        <v>587</v>
      </c>
      <c r="F196" s="3">
        <f t="shared" si="10"/>
        <v>0.11051516821731325</v>
      </c>
      <c r="G196" s="3" t="s">
        <v>588</v>
      </c>
      <c r="H196" s="3">
        <f t="shared" si="11"/>
        <v>0.9860849399834799</v>
      </c>
      <c r="I196" s="3" t="s">
        <v>810</v>
      </c>
      <c r="J196" s="3">
        <f t="shared" si="12"/>
        <v>19.279304492716523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">
      <c r="A197" s="3">
        <v>193</v>
      </c>
      <c r="B197" s="3">
        <v>21.834900000000001</v>
      </c>
      <c r="C197" s="3" t="s">
        <v>589</v>
      </c>
      <c r="D197" s="3">
        <f t="shared" si="9"/>
        <v>21.509031934670343</v>
      </c>
      <c r="E197" s="3" t="s">
        <v>590</v>
      </c>
      <c r="F197" s="3">
        <f t="shared" si="10"/>
        <v>0.18689322039099648</v>
      </c>
      <c r="G197" s="3" t="s">
        <v>591</v>
      </c>
      <c r="H197" s="3">
        <f t="shared" si="11"/>
        <v>1.0169400161730802</v>
      </c>
      <c r="I197" s="3" t="s">
        <v>811</v>
      </c>
      <c r="J197" s="3">
        <f t="shared" si="12"/>
        <v>21.467548263558406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">
      <c r="A198" s="3">
        <v>194</v>
      </c>
      <c r="B198" s="3">
        <v>23.930199999999999</v>
      </c>
      <c r="C198" s="3" t="s">
        <v>592</v>
      </c>
      <c r="D198" s="3">
        <f t="shared" si="9"/>
        <v>22.135688390602965</v>
      </c>
      <c r="E198" s="3" t="s">
        <v>593</v>
      </c>
      <c r="F198" s="3">
        <f t="shared" si="10"/>
        <v>0.31882219105348414</v>
      </c>
      <c r="G198" s="3" t="s">
        <v>594</v>
      </c>
      <c r="H198" s="3">
        <f t="shared" si="11"/>
        <v>1.0843576456876893</v>
      </c>
      <c r="I198" s="3" t="s">
        <v>812</v>
      </c>
      <c r="J198" s="3">
        <f t="shared" si="12"/>
        <v>23.25677053693105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">
      <c r="A199" s="3">
        <v>195</v>
      </c>
      <c r="B199" s="3">
        <v>22.930399999999999</v>
      </c>
      <c r="C199" s="3" t="s">
        <v>595</v>
      </c>
      <c r="D199" s="3">
        <f t="shared" si="9"/>
        <v>22.976412831654841</v>
      </c>
      <c r="E199" s="3" t="s">
        <v>596</v>
      </c>
      <c r="F199" s="3">
        <f t="shared" si="10"/>
        <v>0.47539286605300157</v>
      </c>
      <c r="G199" s="3" t="s">
        <v>597</v>
      </c>
      <c r="H199" s="3">
        <f t="shared" si="11"/>
        <v>1.0015028032624897</v>
      </c>
      <c r="I199" s="3" t="s">
        <v>813</v>
      </c>
      <c r="J199" s="3">
        <f t="shared" si="12"/>
        <v>22.19349215569363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">
      <c r="A200" s="3">
        <v>196</v>
      </c>
      <c r="B200" s="3">
        <v>23.263300000000001</v>
      </c>
      <c r="C200" s="3" t="s">
        <v>598</v>
      </c>
      <c r="D200" s="3">
        <f t="shared" si="9"/>
        <v>21.551496129973774</v>
      </c>
      <c r="E200" s="3" t="s">
        <v>599</v>
      </c>
      <c r="F200" s="3">
        <f t="shared" si="10"/>
        <v>-9.4700004267218862E-2</v>
      </c>
      <c r="G200" s="3" t="s">
        <v>600</v>
      </c>
      <c r="H200" s="3">
        <f t="shared" si="11"/>
        <v>1.0698777084082112</v>
      </c>
      <c r="I200" s="3" t="s">
        <v>814</v>
      </c>
      <c r="J200" s="3">
        <f t="shared" si="12"/>
        <v>26.308740229830491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">
      <c r="A201" s="3">
        <v>197</v>
      </c>
      <c r="B201" s="3">
        <v>25.25</v>
      </c>
      <c r="C201" s="3" t="s">
        <v>601</v>
      </c>
      <c r="D201" s="3">
        <f t="shared" si="9"/>
        <v>22.492740061139752</v>
      </c>
      <c r="E201" s="3" t="s">
        <v>602</v>
      </c>
      <c r="F201" s="3">
        <f t="shared" si="10"/>
        <v>0.21608317636274024</v>
      </c>
      <c r="G201" s="3" t="s">
        <v>603</v>
      </c>
      <c r="H201" s="3">
        <f t="shared" si="11"/>
        <v>1.1312263705548549</v>
      </c>
      <c r="I201" s="3" t="s">
        <v>815</v>
      </c>
      <c r="J201" s="3">
        <f t="shared" si="12"/>
        <v>23.620822675030833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">
      <c r="A202" s="3">
        <v>198</v>
      </c>
      <c r="B202" s="3">
        <v>25.806100000000001</v>
      </c>
      <c r="C202" s="3" t="s">
        <v>604</v>
      </c>
      <c r="D202" s="3">
        <f t="shared" si="9"/>
        <v>23.425713752972715</v>
      </c>
      <c r="E202" s="3" t="s">
        <v>605</v>
      </c>
      <c r="F202" s="3">
        <f t="shared" si="10"/>
        <v>0.43115033100380701</v>
      </c>
      <c r="G202" s="3" t="s">
        <v>606</v>
      </c>
      <c r="H202" s="3">
        <f t="shared" si="11"/>
        <v>1.1069682307239019</v>
      </c>
      <c r="I202" s="3" t="s">
        <v>816</v>
      </c>
      <c r="J202" s="3">
        <f t="shared" si="12"/>
        <v>24.69250980173328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">
      <c r="A203" s="3">
        <v>199</v>
      </c>
      <c r="B203" s="3">
        <v>29.665400000000002</v>
      </c>
      <c r="C203" s="3" t="s">
        <v>607</v>
      </c>
      <c r="D203" s="3">
        <f t="shared" si="9"/>
        <v>23.245969693637356</v>
      </c>
      <c r="E203" s="3" t="s">
        <v>608</v>
      </c>
      <c r="F203" s="3">
        <f t="shared" si="10"/>
        <v>0.24788201390205711</v>
      </c>
      <c r="G203" s="3" t="s">
        <v>609</v>
      </c>
      <c r="H203" s="3">
        <f t="shared" si="11"/>
        <v>1.2718031729621098</v>
      </c>
      <c r="I203" s="3" t="s">
        <v>817</v>
      </c>
      <c r="J203" s="3">
        <f t="shared" si="12"/>
        <v>30.791792398211896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">
      <c r="A204" s="3">
        <v>200</v>
      </c>
      <c r="B204" s="3">
        <v>21.654299999999999</v>
      </c>
      <c r="C204" s="3" t="s">
        <v>610</v>
      </c>
      <c r="D204" s="3">
        <f t="shared" si="9"/>
        <v>27.302003577302436</v>
      </c>
      <c r="E204" s="3" t="s">
        <v>611</v>
      </c>
      <c r="F204" s="3">
        <f t="shared" si="10"/>
        <v>1.390327574830964</v>
      </c>
      <c r="G204" s="3" t="s">
        <v>612</v>
      </c>
      <c r="H204" s="3">
        <f t="shared" si="11"/>
        <v>0.81772117933716637</v>
      </c>
      <c r="I204" s="3" t="s">
        <v>818</v>
      </c>
      <c r="J204" s="3">
        <f t="shared" si="12"/>
        <v>17.582833542436045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8">
      <c r="A205" s="3">
        <v>201</v>
      </c>
      <c r="B205" s="3">
        <v>18.264900000000001</v>
      </c>
      <c r="C205" s="3" t="s">
        <v>613</v>
      </c>
      <c r="D205" s="3">
        <f t="shared" si="9"/>
        <v>23.10098405478336</v>
      </c>
      <c r="E205" s="3" t="s">
        <v>614</v>
      </c>
      <c r="F205" s="3">
        <f t="shared" si="10"/>
        <v>-0.28707655437404789</v>
      </c>
      <c r="G205" s="3" t="s">
        <v>615</v>
      </c>
      <c r="H205" s="3">
        <f t="shared" si="11"/>
        <v>0.78392851141084008</v>
      </c>
      <c r="I205" s="3" t="s">
        <v>819</v>
      </c>
      <c r="J205" s="3">
        <f t="shared" si="12"/>
        <v>25.311294081664681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">
      <c r="A206" s="3">
        <v>202</v>
      </c>
      <c r="B206" s="3">
        <v>23.107700000000001</v>
      </c>
      <c r="C206" s="3" t="s">
        <v>616</v>
      </c>
      <c r="D206" s="3">
        <f t="shared" si="9"/>
        <v>26.842385889451762</v>
      </c>
      <c r="E206" s="3" t="s">
        <v>617</v>
      </c>
      <c r="F206" s="3">
        <f t="shared" si="10"/>
        <v>0.92146696233868697</v>
      </c>
      <c r="G206" s="3" t="s">
        <v>618</v>
      </c>
      <c r="H206" s="3">
        <f t="shared" si="11"/>
        <v>0.89045615880556894</v>
      </c>
      <c r="I206" s="3" t="s">
        <v>820</v>
      </c>
      <c r="J206" s="3">
        <f t="shared" si="12"/>
        <v>18.452840733600059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">
      <c r="A207" s="3">
        <v>203</v>
      </c>
      <c r="B207" s="3">
        <v>22.912500000000001</v>
      </c>
      <c r="C207" s="3" t="s">
        <v>619</v>
      </c>
      <c r="D207" s="3">
        <f t="shared" si="9"/>
        <v>23.773122807760657</v>
      </c>
      <c r="E207" s="3" t="s">
        <v>620</v>
      </c>
      <c r="F207" s="3">
        <f t="shared" si="10"/>
        <v>-0.27575205087025056</v>
      </c>
      <c r="G207" s="3" t="s">
        <v>621</v>
      </c>
      <c r="H207" s="3">
        <f t="shared" si="11"/>
        <v>0.95321287495779028</v>
      </c>
      <c r="I207" s="3" t="s">
        <v>821</v>
      </c>
      <c r="J207" s="3">
        <f t="shared" si="12"/>
        <v>28.833103327933699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">
      <c r="A208" s="3">
        <v>204</v>
      </c>
      <c r="B208" s="3">
        <v>19.431699999999999</v>
      </c>
      <c r="C208" s="3" t="s">
        <v>622</v>
      </c>
      <c r="D208" s="3">
        <f t="shared" si="9"/>
        <v>20.84334746063325</v>
      </c>
      <c r="E208" s="3" t="s">
        <v>623</v>
      </c>
      <c r="F208" s="3">
        <f t="shared" si="10"/>
        <v>-1.0719590397473975</v>
      </c>
      <c r="G208" s="3" t="s">
        <v>624</v>
      </c>
      <c r="H208" s="3">
        <f t="shared" si="11"/>
        <v>0.92244031401644033</v>
      </c>
      <c r="I208" s="3" t="s">
        <v>822</v>
      </c>
      <c r="J208" s="3">
        <f t="shared" si="12"/>
        <v>23.170403432577853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9:10" ht="15.75" customHeight="1">
      <c r="I209" s="3" t="s">
        <v>828</v>
      </c>
      <c r="J209" s="3">
        <f t="shared" si="12"/>
        <v>20.106316060499907</v>
      </c>
    </row>
  </sheetData>
  <mergeCells count="1">
    <mergeCell ref="A1:V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Additive</vt:lpstr>
      <vt:lpstr>Multiplicative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Hakobyan</cp:lastModifiedBy>
  <dcterms:modified xsi:type="dcterms:W3CDTF">2025-03-13T12:47:28Z</dcterms:modified>
</cp:coreProperties>
</file>