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835338C-38C9-4A1D-A4C6-11B105C3B208}" xr6:coauthVersionLast="47" xr6:coauthVersionMax="47" xr10:uidLastSave="{00000000-0000-0000-0000-000000000000}"/>
  <bookViews>
    <workbookView xWindow="-108" yWindow="-108" windowWidth="23256" windowHeight="12576" xr2:uid="{F7E72778-EE19-4680-9EE3-DE70DD23947C}"/>
  </bookViews>
  <sheets>
    <sheet name="Sheet1" sheetId="1" r:id="rId1"/>
    <sheet name="Products &amp; Sales" sheetId="2" r:id="rId2"/>
    <sheet name="Sales Performance" sheetId="3" r:id="rId3"/>
  </sheets>
  <definedNames>
    <definedName name="_xlnm._FilterDatabase" localSheetId="0" hidden="1">Sheet1!$A$1:$Q$853</definedName>
  </definedNames>
  <calcPr calcId="191029"/>
  <pivotCaches>
    <pivotCache cacheId="0" r:id="rId4"/>
    <pivotCache cacheId="3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53" i="1" l="1"/>
  <c r="O853" i="1"/>
  <c r="K853" i="1"/>
  <c r="J853" i="1"/>
  <c r="P852" i="1"/>
  <c r="O852" i="1"/>
  <c r="K852" i="1"/>
  <c r="J852" i="1"/>
  <c r="P851" i="1"/>
  <c r="O851" i="1"/>
  <c r="K851" i="1"/>
  <c r="J851" i="1"/>
  <c r="P850" i="1"/>
  <c r="O850" i="1"/>
  <c r="K850" i="1"/>
  <c r="J850" i="1"/>
  <c r="P849" i="1"/>
  <c r="O849" i="1"/>
  <c r="K849" i="1"/>
  <c r="J849" i="1"/>
  <c r="P848" i="1"/>
  <c r="O848" i="1"/>
  <c r="K848" i="1"/>
  <c r="J848" i="1"/>
  <c r="P847" i="1"/>
  <c r="O847" i="1"/>
  <c r="Q847" i="1" s="1"/>
  <c r="K847" i="1"/>
  <c r="J847" i="1"/>
  <c r="P846" i="1"/>
  <c r="O846" i="1"/>
  <c r="Q846" i="1" s="1"/>
  <c r="K846" i="1"/>
  <c r="J846" i="1"/>
  <c r="P845" i="1"/>
  <c r="O845" i="1"/>
  <c r="Q845" i="1" s="1"/>
  <c r="K845" i="1"/>
  <c r="J845" i="1"/>
  <c r="P844" i="1"/>
  <c r="O844" i="1"/>
  <c r="Q844" i="1" s="1"/>
  <c r="K844" i="1"/>
  <c r="J844" i="1"/>
  <c r="P843" i="1"/>
  <c r="O843" i="1"/>
  <c r="Q843" i="1" s="1"/>
  <c r="K843" i="1"/>
  <c r="J843" i="1"/>
  <c r="P842" i="1"/>
  <c r="O842" i="1"/>
  <c r="Q842" i="1" s="1"/>
  <c r="K842" i="1"/>
  <c r="J842" i="1"/>
  <c r="P841" i="1"/>
  <c r="O841" i="1"/>
  <c r="Q841" i="1" s="1"/>
  <c r="K841" i="1"/>
  <c r="J841" i="1"/>
  <c r="P840" i="1"/>
  <c r="O840" i="1"/>
  <c r="Q840" i="1" s="1"/>
  <c r="K840" i="1"/>
  <c r="J840" i="1"/>
  <c r="P839" i="1"/>
  <c r="O839" i="1"/>
  <c r="Q839" i="1" s="1"/>
  <c r="K839" i="1"/>
  <c r="J839" i="1"/>
  <c r="P838" i="1"/>
  <c r="O838" i="1"/>
  <c r="Q838" i="1" s="1"/>
  <c r="K838" i="1"/>
  <c r="J838" i="1"/>
  <c r="P837" i="1"/>
  <c r="O837" i="1"/>
  <c r="Q837" i="1" s="1"/>
  <c r="K837" i="1"/>
  <c r="J837" i="1"/>
  <c r="P836" i="1"/>
  <c r="O836" i="1"/>
  <c r="K836" i="1"/>
  <c r="J836" i="1"/>
  <c r="P835" i="1"/>
  <c r="O835" i="1"/>
  <c r="K835" i="1"/>
  <c r="J835" i="1"/>
  <c r="P834" i="1"/>
  <c r="O834" i="1"/>
  <c r="K834" i="1"/>
  <c r="J834" i="1"/>
  <c r="P833" i="1"/>
  <c r="O833" i="1"/>
  <c r="K833" i="1"/>
  <c r="J833" i="1"/>
  <c r="P832" i="1"/>
  <c r="O832" i="1"/>
  <c r="K832" i="1"/>
  <c r="J832" i="1"/>
  <c r="P831" i="1"/>
  <c r="O831" i="1"/>
  <c r="K831" i="1"/>
  <c r="J831" i="1"/>
  <c r="P830" i="1"/>
  <c r="O830" i="1"/>
  <c r="K830" i="1"/>
  <c r="J830" i="1"/>
  <c r="P829" i="1"/>
  <c r="O829" i="1"/>
  <c r="K829" i="1"/>
  <c r="J829" i="1"/>
  <c r="P828" i="1"/>
  <c r="O828" i="1"/>
  <c r="K828" i="1"/>
  <c r="J828" i="1"/>
  <c r="P827" i="1"/>
  <c r="O827" i="1"/>
  <c r="K827" i="1"/>
  <c r="J827" i="1"/>
  <c r="P826" i="1"/>
  <c r="O826" i="1"/>
  <c r="K826" i="1"/>
  <c r="J826" i="1"/>
  <c r="P825" i="1"/>
  <c r="O825" i="1"/>
  <c r="K825" i="1"/>
  <c r="J825" i="1"/>
  <c r="P824" i="1"/>
  <c r="O824" i="1"/>
  <c r="K824" i="1"/>
  <c r="J824" i="1"/>
  <c r="P823" i="1"/>
  <c r="O823" i="1"/>
  <c r="K823" i="1"/>
  <c r="J823" i="1"/>
  <c r="P822" i="1"/>
  <c r="O822" i="1"/>
  <c r="K822" i="1"/>
  <c r="J822" i="1"/>
  <c r="P821" i="1"/>
  <c r="O821" i="1"/>
  <c r="K821" i="1"/>
  <c r="J821" i="1"/>
  <c r="P820" i="1"/>
  <c r="O820" i="1"/>
  <c r="K820" i="1"/>
  <c r="J820" i="1"/>
  <c r="P819" i="1"/>
  <c r="O819" i="1"/>
  <c r="K819" i="1"/>
  <c r="J819" i="1"/>
  <c r="P818" i="1"/>
  <c r="O818" i="1"/>
  <c r="K818" i="1"/>
  <c r="J818" i="1"/>
  <c r="P817" i="1"/>
  <c r="O817" i="1"/>
  <c r="K817" i="1"/>
  <c r="J817" i="1"/>
  <c r="P816" i="1"/>
  <c r="O816" i="1"/>
  <c r="K816" i="1"/>
  <c r="J816" i="1"/>
  <c r="P815" i="1"/>
  <c r="O815" i="1"/>
  <c r="K815" i="1"/>
  <c r="J815" i="1"/>
  <c r="P814" i="1"/>
  <c r="O814" i="1"/>
  <c r="K814" i="1"/>
  <c r="J814" i="1"/>
  <c r="P813" i="1"/>
  <c r="O813" i="1"/>
  <c r="K813" i="1"/>
  <c r="J813" i="1"/>
  <c r="P812" i="1"/>
  <c r="O812" i="1"/>
  <c r="K812" i="1"/>
  <c r="J812" i="1"/>
  <c r="P811" i="1"/>
  <c r="O811" i="1"/>
  <c r="K811" i="1"/>
  <c r="J811" i="1"/>
  <c r="P810" i="1"/>
  <c r="O810" i="1"/>
  <c r="K810" i="1"/>
  <c r="J810" i="1"/>
  <c r="P809" i="1"/>
  <c r="O809" i="1"/>
  <c r="K809" i="1"/>
  <c r="J809" i="1"/>
  <c r="P808" i="1"/>
  <c r="O808" i="1"/>
  <c r="K808" i="1"/>
  <c r="J808" i="1"/>
  <c r="P807" i="1"/>
  <c r="O807" i="1"/>
  <c r="K807" i="1"/>
  <c r="J807" i="1"/>
  <c r="P806" i="1"/>
  <c r="O806" i="1"/>
  <c r="K806" i="1"/>
  <c r="J806" i="1"/>
  <c r="P805" i="1"/>
  <c r="O805" i="1"/>
  <c r="K805" i="1"/>
  <c r="J805" i="1"/>
  <c r="P804" i="1"/>
  <c r="O804" i="1"/>
  <c r="K804" i="1"/>
  <c r="J804" i="1"/>
  <c r="P803" i="1"/>
  <c r="O803" i="1"/>
  <c r="K803" i="1"/>
  <c r="J803" i="1"/>
  <c r="P802" i="1"/>
  <c r="O802" i="1"/>
  <c r="K802" i="1"/>
  <c r="J802" i="1"/>
  <c r="P801" i="1"/>
  <c r="O801" i="1"/>
  <c r="K801" i="1"/>
  <c r="J801" i="1"/>
  <c r="P800" i="1"/>
  <c r="O800" i="1"/>
  <c r="K800" i="1"/>
  <c r="J800" i="1"/>
  <c r="P799" i="1"/>
  <c r="O799" i="1"/>
  <c r="K799" i="1"/>
  <c r="J799" i="1"/>
  <c r="P798" i="1"/>
  <c r="O798" i="1"/>
  <c r="K798" i="1"/>
  <c r="J798" i="1"/>
  <c r="P797" i="1"/>
  <c r="O797" i="1"/>
  <c r="K797" i="1"/>
  <c r="J797" i="1"/>
  <c r="P796" i="1"/>
  <c r="O796" i="1"/>
  <c r="K796" i="1"/>
  <c r="J796" i="1"/>
  <c r="P795" i="1"/>
  <c r="O795" i="1"/>
  <c r="K795" i="1"/>
  <c r="J795" i="1"/>
  <c r="P794" i="1"/>
  <c r="O794" i="1"/>
  <c r="K794" i="1"/>
  <c r="J794" i="1"/>
  <c r="P793" i="1"/>
  <c r="O793" i="1"/>
  <c r="K793" i="1"/>
  <c r="J793" i="1"/>
  <c r="P792" i="1"/>
  <c r="O792" i="1"/>
  <c r="K792" i="1"/>
  <c r="J792" i="1"/>
  <c r="P791" i="1"/>
  <c r="O791" i="1"/>
  <c r="K791" i="1"/>
  <c r="J791" i="1"/>
  <c r="P790" i="1"/>
  <c r="O790" i="1"/>
  <c r="K790" i="1"/>
  <c r="J790" i="1"/>
  <c r="P789" i="1"/>
  <c r="O789" i="1"/>
  <c r="K789" i="1"/>
  <c r="J789" i="1"/>
  <c r="P788" i="1"/>
  <c r="O788" i="1"/>
  <c r="K788" i="1"/>
  <c r="J788" i="1"/>
  <c r="P787" i="1"/>
  <c r="O787" i="1"/>
  <c r="K787" i="1"/>
  <c r="J787" i="1"/>
  <c r="P786" i="1"/>
  <c r="O786" i="1"/>
  <c r="K786" i="1"/>
  <c r="J786" i="1"/>
  <c r="P785" i="1"/>
  <c r="O785" i="1"/>
  <c r="K785" i="1"/>
  <c r="J785" i="1"/>
  <c r="P784" i="1"/>
  <c r="O784" i="1"/>
  <c r="K784" i="1"/>
  <c r="J784" i="1"/>
  <c r="P783" i="1"/>
  <c r="O783" i="1"/>
  <c r="K783" i="1"/>
  <c r="J783" i="1"/>
  <c r="P782" i="1"/>
  <c r="O782" i="1"/>
  <c r="K782" i="1"/>
  <c r="J782" i="1"/>
  <c r="P781" i="1"/>
  <c r="O781" i="1"/>
  <c r="K781" i="1"/>
  <c r="J781" i="1"/>
  <c r="P780" i="1"/>
  <c r="O780" i="1"/>
  <c r="K780" i="1"/>
  <c r="J780" i="1"/>
  <c r="P779" i="1"/>
  <c r="O779" i="1"/>
  <c r="K779" i="1"/>
  <c r="J779" i="1"/>
  <c r="P778" i="1"/>
  <c r="O778" i="1"/>
  <c r="K778" i="1"/>
  <c r="J778" i="1"/>
  <c r="P777" i="1"/>
  <c r="O777" i="1"/>
  <c r="K777" i="1"/>
  <c r="J777" i="1"/>
  <c r="P776" i="1"/>
  <c r="O776" i="1"/>
  <c r="K776" i="1"/>
  <c r="J776" i="1"/>
  <c r="P775" i="1"/>
  <c r="O775" i="1"/>
  <c r="K775" i="1"/>
  <c r="J775" i="1"/>
  <c r="P774" i="1"/>
  <c r="O774" i="1"/>
  <c r="K774" i="1"/>
  <c r="J774" i="1"/>
  <c r="P773" i="1"/>
  <c r="O773" i="1"/>
  <c r="K773" i="1"/>
  <c r="J773" i="1"/>
  <c r="P772" i="1"/>
  <c r="O772" i="1"/>
  <c r="K772" i="1"/>
  <c r="J772" i="1"/>
  <c r="P771" i="1"/>
  <c r="O771" i="1"/>
  <c r="K771" i="1"/>
  <c r="J771" i="1"/>
  <c r="P770" i="1"/>
  <c r="O770" i="1"/>
  <c r="K770" i="1"/>
  <c r="J770" i="1"/>
  <c r="P769" i="1"/>
  <c r="O769" i="1"/>
  <c r="K769" i="1"/>
  <c r="J769" i="1"/>
  <c r="P768" i="1"/>
  <c r="O768" i="1"/>
  <c r="K768" i="1"/>
  <c r="J768" i="1"/>
  <c r="P767" i="1"/>
  <c r="O767" i="1"/>
  <c r="K767" i="1"/>
  <c r="J767" i="1"/>
  <c r="P766" i="1"/>
  <c r="O766" i="1"/>
  <c r="K766" i="1"/>
  <c r="J766" i="1"/>
  <c r="P765" i="1"/>
  <c r="O765" i="1"/>
  <c r="K765" i="1"/>
  <c r="J765" i="1"/>
  <c r="P764" i="1"/>
  <c r="O764" i="1"/>
  <c r="K764" i="1"/>
  <c r="J764" i="1"/>
  <c r="P763" i="1"/>
  <c r="O763" i="1"/>
  <c r="K763" i="1"/>
  <c r="J763" i="1"/>
  <c r="P762" i="1"/>
  <c r="O762" i="1"/>
  <c r="K762" i="1"/>
  <c r="J762" i="1"/>
  <c r="P761" i="1"/>
  <c r="O761" i="1"/>
  <c r="K761" i="1"/>
  <c r="J761" i="1"/>
  <c r="P760" i="1"/>
  <c r="O760" i="1"/>
  <c r="K760" i="1"/>
  <c r="J760" i="1"/>
  <c r="P759" i="1"/>
  <c r="O759" i="1"/>
  <c r="K759" i="1"/>
  <c r="J759" i="1"/>
  <c r="P758" i="1"/>
  <c r="O758" i="1"/>
  <c r="K758" i="1"/>
  <c r="J758" i="1"/>
  <c r="P757" i="1"/>
  <c r="O757" i="1"/>
  <c r="K757" i="1"/>
  <c r="J757" i="1"/>
  <c r="P756" i="1"/>
  <c r="O756" i="1"/>
  <c r="K756" i="1"/>
  <c r="J756" i="1"/>
  <c r="P755" i="1"/>
  <c r="O755" i="1"/>
  <c r="K755" i="1"/>
  <c r="J755" i="1"/>
  <c r="P754" i="1"/>
  <c r="O754" i="1"/>
  <c r="K754" i="1"/>
  <c r="J754" i="1"/>
  <c r="P753" i="1"/>
  <c r="O753" i="1"/>
  <c r="K753" i="1"/>
  <c r="J753" i="1"/>
  <c r="P752" i="1"/>
  <c r="O752" i="1"/>
  <c r="K752" i="1"/>
  <c r="J752" i="1"/>
  <c r="P751" i="1"/>
  <c r="O751" i="1"/>
  <c r="K751" i="1"/>
  <c r="J751" i="1"/>
  <c r="P750" i="1"/>
  <c r="O750" i="1"/>
  <c r="K750" i="1"/>
  <c r="J750" i="1"/>
  <c r="P749" i="1"/>
  <c r="O749" i="1"/>
  <c r="K749" i="1"/>
  <c r="J749" i="1"/>
  <c r="P748" i="1"/>
  <c r="O748" i="1"/>
  <c r="K748" i="1"/>
  <c r="J748" i="1"/>
  <c r="P747" i="1"/>
  <c r="O747" i="1"/>
  <c r="K747" i="1"/>
  <c r="J747" i="1"/>
  <c r="P746" i="1"/>
  <c r="O746" i="1"/>
  <c r="K746" i="1"/>
  <c r="J746" i="1"/>
  <c r="P745" i="1"/>
  <c r="O745" i="1"/>
  <c r="K745" i="1"/>
  <c r="J745" i="1"/>
  <c r="P744" i="1"/>
  <c r="O744" i="1"/>
  <c r="K744" i="1"/>
  <c r="J744" i="1"/>
  <c r="P743" i="1"/>
  <c r="O743" i="1"/>
  <c r="K743" i="1"/>
  <c r="J743" i="1"/>
  <c r="P742" i="1"/>
  <c r="O742" i="1"/>
  <c r="K742" i="1"/>
  <c r="J742" i="1"/>
  <c r="P741" i="1"/>
  <c r="O741" i="1"/>
  <c r="K741" i="1"/>
  <c r="J741" i="1"/>
  <c r="P740" i="1"/>
  <c r="O740" i="1"/>
  <c r="K740" i="1"/>
  <c r="J740" i="1"/>
  <c r="P739" i="1"/>
  <c r="O739" i="1"/>
  <c r="K739" i="1"/>
  <c r="J739" i="1"/>
  <c r="P738" i="1"/>
  <c r="O738" i="1"/>
  <c r="K738" i="1"/>
  <c r="J738" i="1"/>
  <c r="P737" i="1"/>
  <c r="O737" i="1"/>
  <c r="K737" i="1"/>
  <c r="J737" i="1"/>
  <c r="P736" i="1"/>
  <c r="O736" i="1"/>
  <c r="K736" i="1"/>
  <c r="J736" i="1"/>
  <c r="P735" i="1"/>
  <c r="O735" i="1"/>
  <c r="K735" i="1"/>
  <c r="J735" i="1"/>
  <c r="P734" i="1"/>
  <c r="O734" i="1"/>
  <c r="K734" i="1"/>
  <c r="J734" i="1"/>
  <c r="P733" i="1"/>
  <c r="O733" i="1"/>
  <c r="K733" i="1"/>
  <c r="J733" i="1"/>
  <c r="P732" i="1"/>
  <c r="O732" i="1"/>
  <c r="K732" i="1"/>
  <c r="J732" i="1"/>
  <c r="P731" i="1"/>
  <c r="O731" i="1"/>
  <c r="K731" i="1"/>
  <c r="J731" i="1"/>
  <c r="P730" i="1"/>
  <c r="O730" i="1"/>
  <c r="K730" i="1"/>
  <c r="J730" i="1"/>
  <c r="P729" i="1"/>
  <c r="O729" i="1"/>
  <c r="K729" i="1"/>
  <c r="J729" i="1"/>
  <c r="P728" i="1"/>
  <c r="O728" i="1"/>
  <c r="K728" i="1"/>
  <c r="J728" i="1"/>
  <c r="P727" i="1"/>
  <c r="O727" i="1"/>
  <c r="K727" i="1"/>
  <c r="J727" i="1"/>
  <c r="P726" i="1"/>
  <c r="O726" i="1"/>
  <c r="K726" i="1"/>
  <c r="J726" i="1"/>
  <c r="P725" i="1"/>
  <c r="O725" i="1"/>
  <c r="K725" i="1"/>
  <c r="J725" i="1"/>
  <c r="P724" i="1"/>
  <c r="O724" i="1"/>
  <c r="K724" i="1"/>
  <c r="J724" i="1"/>
  <c r="P723" i="1"/>
  <c r="O723" i="1"/>
  <c r="K723" i="1"/>
  <c r="J723" i="1"/>
  <c r="P722" i="1"/>
  <c r="O722" i="1"/>
  <c r="K722" i="1"/>
  <c r="J722" i="1"/>
  <c r="P721" i="1"/>
  <c r="O721" i="1"/>
  <c r="K721" i="1"/>
  <c r="J721" i="1"/>
  <c r="P720" i="1"/>
  <c r="O720" i="1"/>
  <c r="K720" i="1"/>
  <c r="J720" i="1"/>
  <c r="P719" i="1"/>
  <c r="O719" i="1"/>
  <c r="K719" i="1"/>
  <c r="J719" i="1"/>
  <c r="P718" i="1"/>
  <c r="O718" i="1"/>
  <c r="K718" i="1"/>
  <c r="J718" i="1"/>
  <c r="P717" i="1"/>
  <c r="O717" i="1"/>
  <c r="K717" i="1"/>
  <c r="J717" i="1"/>
  <c r="P716" i="1"/>
  <c r="O716" i="1"/>
  <c r="K716" i="1"/>
  <c r="J716" i="1"/>
  <c r="P715" i="1"/>
  <c r="O715" i="1"/>
  <c r="K715" i="1"/>
  <c r="J715" i="1"/>
  <c r="P714" i="1"/>
  <c r="O714" i="1"/>
  <c r="K714" i="1"/>
  <c r="J714" i="1"/>
  <c r="P713" i="1"/>
  <c r="O713" i="1"/>
  <c r="K713" i="1"/>
  <c r="J713" i="1"/>
  <c r="P712" i="1"/>
  <c r="O712" i="1"/>
  <c r="K712" i="1"/>
  <c r="J712" i="1"/>
  <c r="P711" i="1"/>
  <c r="O711" i="1"/>
  <c r="K711" i="1"/>
  <c r="J711" i="1"/>
  <c r="P710" i="1"/>
  <c r="O710" i="1"/>
  <c r="K710" i="1"/>
  <c r="J710" i="1"/>
  <c r="P709" i="1"/>
  <c r="O709" i="1"/>
  <c r="K709" i="1"/>
  <c r="J709" i="1"/>
  <c r="P708" i="1"/>
  <c r="O708" i="1"/>
  <c r="K708" i="1"/>
  <c r="J708" i="1"/>
  <c r="P707" i="1"/>
  <c r="O707" i="1"/>
  <c r="K707" i="1"/>
  <c r="J707" i="1"/>
  <c r="P706" i="1"/>
  <c r="O706" i="1"/>
  <c r="K706" i="1"/>
  <c r="J706" i="1"/>
  <c r="P705" i="1"/>
  <c r="O705" i="1"/>
  <c r="K705" i="1"/>
  <c r="J705" i="1"/>
  <c r="P704" i="1"/>
  <c r="O704" i="1"/>
  <c r="K704" i="1"/>
  <c r="J704" i="1"/>
  <c r="P703" i="1"/>
  <c r="O703" i="1"/>
  <c r="K703" i="1"/>
  <c r="J703" i="1"/>
  <c r="P702" i="1"/>
  <c r="O702" i="1"/>
  <c r="K702" i="1"/>
  <c r="J702" i="1"/>
  <c r="P701" i="1"/>
  <c r="O701" i="1"/>
  <c r="K701" i="1"/>
  <c r="J701" i="1"/>
  <c r="P700" i="1"/>
  <c r="O700" i="1"/>
  <c r="K700" i="1"/>
  <c r="J700" i="1"/>
  <c r="P699" i="1"/>
  <c r="O699" i="1"/>
  <c r="K699" i="1"/>
  <c r="J699" i="1"/>
  <c r="P698" i="1"/>
  <c r="O698" i="1"/>
  <c r="K698" i="1"/>
  <c r="J698" i="1"/>
  <c r="P697" i="1"/>
  <c r="O697" i="1"/>
  <c r="K697" i="1"/>
  <c r="J697" i="1"/>
  <c r="P696" i="1"/>
  <c r="O696" i="1"/>
  <c r="K696" i="1"/>
  <c r="J696" i="1"/>
  <c r="P695" i="1"/>
  <c r="O695" i="1"/>
  <c r="K695" i="1"/>
  <c r="J695" i="1"/>
  <c r="P694" i="1"/>
  <c r="O694" i="1"/>
  <c r="K694" i="1"/>
  <c r="J694" i="1"/>
  <c r="P693" i="1"/>
  <c r="O693" i="1"/>
  <c r="K693" i="1"/>
  <c r="J693" i="1"/>
  <c r="P692" i="1"/>
  <c r="O692" i="1"/>
  <c r="K692" i="1"/>
  <c r="J692" i="1"/>
  <c r="P691" i="1"/>
  <c r="O691" i="1"/>
  <c r="K691" i="1"/>
  <c r="J691" i="1"/>
  <c r="P690" i="1"/>
  <c r="O690" i="1"/>
  <c r="K690" i="1"/>
  <c r="J690" i="1"/>
  <c r="P689" i="1"/>
  <c r="O689" i="1"/>
  <c r="K689" i="1"/>
  <c r="J689" i="1"/>
  <c r="P688" i="1"/>
  <c r="O688" i="1"/>
  <c r="K688" i="1"/>
  <c r="J688" i="1"/>
  <c r="P687" i="1"/>
  <c r="O687" i="1"/>
  <c r="K687" i="1"/>
  <c r="J687" i="1"/>
  <c r="P686" i="1"/>
  <c r="O686" i="1"/>
  <c r="K686" i="1"/>
  <c r="J686" i="1"/>
  <c r="P685" i="1"/>
  <c r="O685" i="1"/>
  <c r="K685" i="1"/>
  <c r="J685" i="1"/>
  <c r="P684" i="1"/>
  <c r="O684" i="1"/>
  <c r="K684" i="1"/>
  <c r="J684" i="1"/>
  <c r="P683" i="1"/>
  <c r="O683" i="1"/>
  <c r="K683" i="1"/>
  <c r="J683" i="1"/>
  <c r="P682" i="1"/>
  <c r="O682" i="1"/>
  <c r="K682" i="1"/>
  <c r="J682" i="1"/>
  <c r="P681" i="1"/>
  <c r="O681" i="1"/>
  <c r="K681" i="1"/>
  <c r="J681" i="1"/>
  <c r="P680" i="1"/>
  <c r="O680" i="1"/>
  <c r="K680" i="1"/>
  <c r="J680" i="1"/>
  <c r="P679" i="1"/>
  <c r="O679" i="1"/>
  <c r="K679" i="1"/>
  <c r="J679" i="1"/>
  <c r="P678" i="1"/>
  <c r="O678" i="1"/>
  <c r="K678" i="1"/>
  <c r="J678" i="1"/>
  <c r="P677" i="1"/>
  <c r="O677" i="1"/>
  <c r="K677" i="1"/>
  <c r="J677" i="1"/>
  <c r="P676" i="1"/>
  <c r="O676" i="1"/>
  <c r="K676" i="1"/>
  <c r="J676" i="1"/>
  <c r="P675" i="1"/>
  <c r="O675" i="1"/>
  <c r="K675" i="1"/>
  <c r="J675" i="1"/>
  <c r="P674" i="1"/>
  <c r="O674" i="1"/>
  <c r="K674" i="1"/>
  <c r="J674" i="1"/>
  <c r="P673" i="1"/>
  <c r="O673" i="1"/>
  <c r="K673" i="1"/>
  <c r="J673" i="1"/>
  <c r="P672" i="1"/>
  <c r="O672" i="1"/>
  <c r="K672" i="1"/>
  <c r="J672" i="1"/>
  <c r="P671" i="1"/>
  <c r="O671" i="1"/>
  <c r="K671" i="1"/>
  <c r="J671" i="1"/>
  <c r="P670" i="1"/>
  <c r="O670" i="1"/>
  <c r="K670" i="1"/>
  <c r="J670" i="1"/>
  <c r="P669" i="1"/>
  <c r="O669" i="1"/>
  <c r="K669" i="1"/>
  <c r="J669" i="1"/>
  <c r="P668" i="1"/>
  <c r="O668" i="1"/>
  <c r="K668" i="1"/>
  <c r="J668" i="1"/>
  <c r="P667" i="1"/>
  <c r="O667" i="1"/>
  <c r="K667" i="1"/>
  <c r="J667" i="1"/>
  <c r="P666" i="1"/>
  <c r="O666" i="1"/>
  <c r="K666" i="1"/>
  <c r="J666" i="1"/>
  <c r="P665" i="1"/>
  <c r="O665" i="1"/>
  <c r="K665" i="1"/>
  <c r="J665" i="1"/>
  <c r="P664" i="1"/>
  <c r="O664" i="1"/>
  <c r="K664" i="1"/>
  <c r="J664" i="1"/>
  <c r="P663" i="1"/>
  <c r="O663" i="1"/>
  <c r="K663" i="1"/>
  <c r="J663" i="1"/>
  <c r="P662" i="1"/>
  <c r="O662" i="1"/>
  <c r="K662" i="1"/>
  <c r="J662" i="1"/>
  <c r="P661" i="1"/>
  <c r="O661" i="1"/>
  <c r="K661" i="1"/>
  <c r="J661" i="1"/>
  <c r="P660" i="1"/>
  <c r="O660" i="1"/>
  <c r="K660" i="1"/>
  <c r="J660" i="1"/>
  <c r="P659" i="1"/>
  <c r="O659" i="1"/>
  <c r="K659" i="1"/>
  <c r="J659" i="1"/>
  <c r="P658" i="1"/>
  <c r="O658" i="1"/>
  <c r="K658" i="1"/>
  <c r="J658" i="1"/>
  <c r="P657" i="1"/>
  <c r="O657" i="1"/>
  <c r="K657" i="1"/>
  <c r="J657" i="1"/>
  <c r="P656" i="1"/>
  <c r="O656" i="1"/>
  <c r="K656" i="1"/>
  <c r="J656" i="1"/>
  <c r="P655" i="1"/>
  <c r="O655" i="1"/>
  <c r="K655" i="1"/>
  <c r="J655" i="1"/>
  <c r="P654" i="1"/>
  <c r="O654" i="1"/>
  <c r="K654" i="1"/>
  <c r="J654" i="1"/>
  <c r="P653" i="1"/>
  <c r="O653" i="1"/>
  <c r="K653" i="1"/>
  <c r="J653" i="1"/>
  <c r="P652" i="1"/>
  <c r="O652" i="1"/>
  <c r="K652" i="1"/>
  <c r="J652" i="1"/>
  <c r="P651" i="1"/>
  <c r="O651" i="1"/>
  <c r="K651" i="1"/>
  <c r="J651" i="1"/>
  <c r="P650" i="1"/>
  <c r="O650" i="1"/>
  <c r="K650" i="1"/>
  <c r="J650" i="1"/>
  <c r="P649" i="1"/>
  <c r="O649" i="1"/>
  <c r="K649" i="1"/>
  <c r="J649" i="1"/>
  <c r="P648" i="1"/>
  <c r="O648" i="1"/>
  <c r="K648" i="1"/>
  <c r="J648" i="1"/>
  <c r="P647" i="1"/>
  <c r="O647" i="1"/>
  <c r="K647" i="1"/>
  <c r="J647" i="1"/>
  <c r="P646" i="1"/>
  <c r="O646" i="1"/>
  <c r="K646" i="1"/>
  <c r="J646" i="1"/>
  <c r="P645" i="1"/>
  <c r="O645" i="1"/>
  <c r="K645" i="1"/>
  <c r="J645" i="1"/>
  <c r="P644" i="1"/>
  <c r="O644" i="1"/>
  <c r="K644" i="1"/>
  <c r="J644" i="1"/>
  <c r="P643" i="1"/>
  <c r="O643" i="1"/>
  <c r="K643" i="1"/>
  <c r="J643" i="1"/>
  <c r="P642" i="1"/>
  <c r="Q642" i="1" s="1"/>
  <c r="O642" i="1"/>
  <c r="K642" i="1"/>
  <c r="J642" i="1"/>
  <c r="P641" i="1"/>
  <c r="O641" i="1"/>
  <c r="K641" i="1"/>
  <c r="J641" i="1"/>
  <c r="P640" i="1"/>
  <c r="O640" i="1"/>
  <c r="K640" i="1"/>
  <c r="J640" i="1"/>
  <c r="P639" i="1"/>
  <c r="O639" i="1"/>
  <c r="K639" i="1"/>
  <c r="J639" i="1"/>
  <c r="P638" i="1"/>
  <c r="O638" i="1"/>
  <c r="Q638" i="1" s="1"/>
  <c r="K638" i="1"/>
  <c r="J638" i="1"/>
  <c r="P637" i="1"/>
  <c r="O637" i="1"/>
  <c r="K637" i="1"/>
  <c r="J637" i="1"/>
  <c r="P636" i="1"/>
  <c r="O636" i="1"/>
  <c r="K636" i="1"/>
  <c r="J636" i="1"/>
  <c r="P635" i="1"/>
  <c r="O635" i="1"/>
  <c r="K635" i="1"/>
  <c r="J635" i="1"/>
  <c r="P634" i="1"/>
  <c r="O634" i="1"/>
  <c r="Q634" i="1" s="1"/>
  <c r="K634" i="1"/>
  <c r="J634" i="1"/>
  <c r="P633" i="1"/>
  <c r="O633" i="1"/>
  <c r="Q633" i="1" s="1"/>
  <c r="K633" i="1"/>
  <c r="J633" i="1"/>
  <c r="P632" i="1"/>
  <c r="O632" i="1"/>
  <c r="Q632" i="1" s="1"/>
  <c r="K632" i="1"/>
  <c r="J632" i="1"/>
  <c r="P631" i="1"/>
  <c r="O631" i="1"/>
  <c r="Q631" i="1" s="1"/>
  <c r="K631" i="1"/>
  <c r="J631" i="1"/>
  <c r="P630" i="1"/>
  <c r="O630" i="1"/>
  <c r="Q630" i="1" s="1"/>
  <c r="K630" i="1"/>
  <c r="J630" i="1"/>
  <c r="P629" i="1"/>
  <c r="O629" i="1"/>
  <c r="Q629" i="1" s="1"/>
  <c r="K629" i="1"/>
  <c r="J629" i="1"/>
  <c r="P628" i="1"/>
  <c r="O628" i="1"/>
  <c r="Q628" i="1" s="1"/>
  <c r="K628" i="1"/>
  <c r="J628" i="1"/>
  <c r="P627" i="1"/>
  <c r="O627" i="1"/>
  <c r="Q627" i="1" s="1"/>
  <c r="K627" i="1"/>
  <c r="J627" i="1"/>
  <c r="P626" i="1"/>
  <c r="O626" i="1"/>
  <c r="K626" i="1"/>
  <c r="J626" i="1"/>
  <c r="P625" i="1"/>
  <c r="O625" i="1"/>
  <c r="K625" i="1"/>
  <c r="J625" i="1"/>
  <c r="P624" i="1"/>
  <c r="O624" i="1"/>
  <c r="K624" i="1"/>
  <c r="J624" i="1"/>
  <c r="P623" i="1"/>
  <c r="O623" i="1"/>
  <c r="K623" i="1"/>
  <c r="J623" i="1"/>
  <c r="P622" i="1"/>
  <c r="Q622" i="1" s="1"/>
  <c r="O622" i="1"/>
  <c r="K622" i="1"/>
  <c r="J622" i="1"/>
  <c r="P621" i="1"/>
  <c r="O621" i="1"/>
  <c r="K621" i="1"/>
  <c r="J621" i="1"/>
  <c r="P620" i="1"/>
  <c r="O620" i="1"/>
  <c r="K620" i="1"/>
  <c r="J620" i="1"/>
  <c r="P619" i="1"/>
  <c r="O619" i="1"/>
  <c r="K619" i="1"/>
  <c r="J619" i="1"/>
  <c r="P618" i="1"/>
  <c r="O618" i="1"/>
  <c r="K618" i="1"/>
  <c r="J618" i="1"/>
  <c r="P617" i="1"/>
  <c r="O617" i="1"/>
  <c r="K617" i="1"/>
  <c r="J617" i="1"/>
  <c r="P616" i="1"/>
  <c r="O616" i="1"/>
  <c r="K616" i="1"/>
  <c r="J616" i="1"/>
  <c r="P615" i="1"/>
  <c r="O615" i="1"/>
  <c r="K615" i="1"/>
  <c r="J615" i="1"/>
  <c r="P614" i="1"/>
  <c r="O614" i="1"/>
  <c r="K614" i="1"/>
  <c r="J614" i="1"/>
  <c r="P613" i="1"/>
  <c r="O613" i="1"/>
  <c r="K613" i="1"/>
  <c r="J613" i="1"/>
  <c r="P612" i="1"/>
  <c r="O612" i="1"/>
  <c r="K612" i="1"/>
  <c r="J612" i="1"/>
  <c r="P611" i="1"/>
  <c r="O611" i="1"/>
  <c r="K611" i="1"/>
  <c r="J611" i="1"/>
  <c r="P610" i="1"/>
  <c r="Q610" i="1" s="1"/>
  <c r="O610" i="1"/>
  <c r="K610" i="1"/>
  <c r="J610" i="1"/>
  <c r="P609" i="1"/>
  <c r="O609" i="1"/>
  <c r="K609" i="1"/>
  <c r="J609" i="1"/>
  <c r="P608" i="1"/>
  <c r="O608" i="1"/>
  <c r="K608" i="1"/>
  <c r="J608" i="1"/>
  <c r="P607" i="1"/>
  <c r="O607" i="1"/>
  <c r="K607" i="1"/>
  <c r="J607" i="1"/>
  <c r="Q606" i="1"/>
  <c r="P606" i="1"/>
  <c r="O606" i="1"/>
  <c r="K606" i="1"/>
  <c r="J606" i="1"/>
  <c r="P605" i="1"/>
  <c r="O605" i="1"/>
  <c r="Q605" i="1" s="1"/>
  <c r="K605" i="1"/>
  <c r="J605" i="1"/>
  <c r="P604" i="1"/>
  <c r="O604" i="1"/>
  <c r="Q604" i="1" s="1"/>
  <c r="K604" i="1"/>
  <c r="J604" i="1"/>
  <c r="P603" i="1"/>
  <c r="O603" i="1"/>
  <c r="Q603" i="1" s="1"/>
  <c r="K603" i="1"/>
  <c r="J603" i="1"/>
  <c r="P602" i="1"/>
  <c r="O602" i="1"/>
  <c r="Q602" i="1" s="1"/>
  <c r="K602" i="1"/>
  <c r="J602" i="1"/>
  <c r="P601" i="1"/>
  <c r="O601" i="1"/>
  <c r="Q601" i="1" s="1"/>
  <c r="K601" i="1"/>
  <c r="J601" i="1"/>
  <c r="P600" i="1"/>
  <c r="O600" i="1"/>
  <c r="Q600" i="1" s="1"/>
  <c r="K600" i="1"/>
  <c r="J600" i="1"/>
  <c r="P599" i="1"/>
  <c r="O599" i="1"/>
  <c r="Q599" i="1" s="1"/>
  <c r="K599" i="1"/>
  <c r="J599" i="1"/>
  <c r="P598" i="1"/>
  <c r="O598" i="1"/>
  <c r="Q598" i="1" s="1"/>
  <c r="K598" i="1"/>
  <c r="J598" i="1"/>
  <c r="P597" i="1"/>
  <c r="O597" i="1"/>
  <c r="Q597" i="1" s="1"/>
  <c r="K597" i="1"/>
  <c r="J597" i="1"/>
  <c r="P596" i="1"/>
  <c r="O596" i="1"/>
  <c r="Q596" i="1" s="1"/>
  <c r="K596" i="1"/>
  <c r="J596" i="1"/>
  <c r="P595" i="1"/>
  <c r="O595" i="1"/>
  <c r="Q595" i="1" s="1"/>
  <c r="K595" i="1"/>
  <c r="J595" i="1"/>
  <c r="P594" i="1"/>
  <c r="O594" i="1"/>
  <c r="K594" i="1"/>
  <c r="J594" i="1"/>
  <c r="P593" i="1"/>
  <c r="O593" i="1"/>
  <c r="K593" i="1"/>
  <c r="J593" i="1"/>
  <c r="P592" i="1"/>
  <c r="O592" i="1"/>
  <c r="K592" i="1"/>
  <c r="J592" i="1"/>
  <c r="P591" i="1"/>
  <c r="O591" i="1"/>
  <c r="K591" i="1"/>
  <c r="J591" i="1"/>
  <c r="P590" i="1"/>
  <c r="O590" i="1"/>
  <c r="K590" i="1"/>
  <c r="J590" i="1"/>
  <c r="P589" i="1"/>
  <c r="O589" i="1"/>
  <c r="K589" i="1"/>
  <c r="J589" i="1"/>
  <c r="P588" i="1"/>
  <c r="O588" i="1"/>
  <c r="K588" i="1"/>
  <c r="J588" i="1"/>
  <c r="P587" i="1"/>
  <c r="O587" i="1"/>
  <c r="K587" i="1"/>
  <c r="J587" i="1"/>
  <c r="P586" i="1"/>
  <c r="O586" i="1"/>
  <c r="K586" i="1"/>
  <c r="J586" i="1"/>
  <c r="P585" i="1"/>
  <c r="O585" i="1"/>
  <c r="K585" i="1"/>
  <c r="J585" i="1"/>
  <c r="P584" i="1"/>
  <c r="O584" i="1"/>
  <c r="K584" i="1"/>
  <c r="J584" i="1"/>
  <c r="P583" i="1"/>
  <c r="O583" i="1"/>
  <c r="K583" i="1"/>
  <c r="J583" i="1"/>
  <c r="P582" i="1"/>
  <c r="O582" i="1"/>
  <c r="K582" i="1"/>
  <c r="J582" i="1"/>
  <c r="P581" i="1"/>
  <c r="O581" i="1"/>
  <c r="K581" i="1"/>
  <c r="J581" i="1"/>
  <c r="P580" i="1"/>
  <c r="O580" i="1"/>
  <c r="K580" i="1"/>
  <c r="J580" i="1"/>
  <c r="P579" i="1"/>
  <c r="O579" i="1"/>
  <c r="K579" i="1"/>
  <c r="J579" i="1"/>
  <c r="P578" i="1"/>
  <c r="Q578" i="1" s="1"/>
  <c r="O578" i="1"/>
  <c r="K578" i="1"/>
  <c r="J578" i="1"/>
  <c r="P577" i="1"/>
  <c r="O577" i="1"/>
  <c r="K577" i="1"/>
  <c r="J577" i="1"/>
  <c r="P576" i="1"/>
  <c r="O576" i="1"/>
  <c r="K576" i="1"/>
  <c r="J576" i="1"/>
  <c r="P575" i="1"/>
  <c r="O575" i="1"/>
  <c r="K575" i="1"/>
  <c r="J575" i="1"/>
  <c r="Q574" i="1"/>
  <c r="P574" i="1"/>
  <c r="O574" i="1"/>
  <c r="K574" i="1"/>
  <c r="J574" i="1"/>
  <c r="P573" i="1"/>
  <c r="O573" i="1"/>
  <c r="Q573" i="1" s="1"/>
  <c r="K573" i="1"/>
  <c r="J573" i="1"/>
  <c r="P572" i="1"/>
  <c r="O572" i="1"/>
  <c r="Q572" i="1" s="1"/>
  <c r="K572" i="1"/>
  <c r="J572" i="1"/>
  <c r="P571" i="1"/>
  <c r="O571" i="1"/>
  <c r="Q571" i="1" s="1"/>
  <c r="K571" i="1"/>
  <c r="J571" i="1"/>
  <c r="P570" i="1"/>
  <c r="O570" i="1"/>
  <c r="Q570" i="1" s="1"/>
  <c r="K570" i="1"/>
  <c r="J570" i="1"/>
  <c r="P569" i="1"/>
  <c r="O569" i="1"/>
  <c r="Q569" i="1" s="1"/>
  <c r="K569" i="1"/>
  <c r="J569" i="1"/>
  <c r="P568" i="1"/>
  <c r="O568" i="1"/>
  <c r="Q568" i="1" s="1"/>
  <c r="K568" i="1"/>
  <c r="J568" i="1"/>
  <c r="P567" i="1"/>
  <c r="O567" i="1"/>
  <c r="Q567" i="1" s="1"/>
  <c r="K567" i="1"/>
  <c r="J567" i="1"/>
  <c r="P566" i="1"/>
  <c r="O566" i="1"/>
  <c r="Q566" i="1" s="1"/>
  <c r="K566" i="1"/>
  <c r="J566" i="1"/>
  <c r="P565" i="1"/>
  <c r="O565" i="1"/>
  <c r="Q565" i="1" s="1"/>
  <c r="K565" i="1"/>
  <c r="J565" i="1"/>
  <c r="P564" i="1"/>
  <c r="O564" i="1"/>
  <c r="Q564" i="1" s="1"/>
  <c r="K564" i="1"/>
  <c r="J564" i="1"/>
  <c r="P563" i="1"/>
  <c r="O563" i="1"/>
  <c r="Q563" i="1" s="1"/>
  <c r="K563" i="1"/>
  <c r="J563" i="1"/>
  <c r="P562" i="1"/>
  <c r="O562" i="1"/>
  <c r="K562" i="1"/>
  <c r="J562" i="1"/>
  <c r="P561" i="1"/>
  <c r="O561" i="1"/>
  <c r="K561" i="1"/>
  <c r="J561" i="1"/>
  <c r="P560" i="1"/>
  <c r="O560" i="1"/>
  <c r="K560" i="1"/>
  <c r="J560" i="1"/>
  <c r="P559" i="1"/>
  <c r="O559" i="1"/>
  <c r="K559" i="1"/>
  <c r="J559" i="1"/>
  <c r="P558" i="1"/>
  <c r="Q558" i="1" s="1"/>
  <c r="O558" i="1"/>
  <c r="K558" i="1"/>
  <c r="J558" i="1"/>
  <c r="P557" i="1"/>
  <c r="O557" i="1"/>
  <c r="K557" i="1"/>
  <c r="J557" i="1"/>
  <c r="P556" i="1"/>
  <c r="O556" i="1"/>
  <c r="K556" i="1"/>
  <c r="J556" i="1"/>
  <c r="P555" i="1"/>
  <c r="O555" i="1"/>
  <c r="K555" i="1"/>
  <c r="J555" i="1"/>
  <c r="P554" i="1"/>
  <c r="O554" i="1"/>
  <c r="K554" i="1"/>
  <c r="J554" i="1"/>
  <c r="P553" i="1"/>
  <c r="O553" i="1"/>
  <c r="K553" i="1"/>
  <c r="J553" i="1"/>
  <c r="P552" i="1"/>
  <c r="O552" i="1"/>
  <c r="K552" i="1"/>
  <c r="J552" i="1"/>
  <c r="P551" i="1"/>
  <c r="O551" i="1"/>
  <c r="K551" i="1"/>
  <c r="J551" i="1"/>
  <c r="P550" i="1"/>
  <c r="O550" i="1"/>
  <c r="K550" i="1"/>
  <c r="J550" i="1"/>
  <c r="P549" i="1"/>
  <c r="O549" i="1"/>
  <c r="K549" i="1"/>
  <c r="J549" i="1"/>
  <c r="P548" i="1"/>
  <c r="O548" i="1"/>
  <c r="K548" i="1"/>
  <c r="J548" i="1"/>
  <c r="P547" i="1"/>
  <c r="O547" i="1"/>
  <c r="K547" i="1"/>
  <c r="J547" i="1"/>
  <c r="P546" i="1"/>
  <c r="Q546" i="1" s="1"/>
  <c r="O546" i="1"/>
  <c r="K546" i="1"/>
  <c r="J546" i="1"/>
  <c r="P545" i="1"/>
  <c r="O545" i="1"/>
  <c r="K545" i="1"/>
  <c r="J545" i="1"/>
  <c r="P544" i="1"/>
  <c r="O544" i="1"/>
  <c r="K544" i="1"/>
  <c r="J544" i="1"/>
  <c r="P543" i="1"/>
  <c r="O543" i="1"/>
  <c r="K543" i="1"/>
  <c r="J543" i="1"/>
  <c r="P542" i="1"/>
  <c r="O542" i="1"/>
  <c r="Q542" i="1" s="1"/>
  <c r="K542" i="1"/>
  <c r="J542" i="1"/>
  <c r="P541" i="1"/>
  <c r="O541" i="1"/>
  <c r="Q541" i="1" s="1"/>
  <c r="K541" i="1"/>
  <c r="J541" i="1"/>
  <c r="P540" i="1"/>
  <c r="O540" i="1"/>
  <c r="Q540" i="1" s="1"/>
  <c r="K540" i="1"/>
  <c r="J540" i="1"/>
  <c r="P539" i="1"/>
  <c r="O539" i="1"/>
  <c r="Q539" i="1" s="1"/>
  <c r="K539" i="1"/>
  <c r="J539" i="1"/>
  <c r="P538" i="1"/>
  <c r="O538" i="1"/>
  <c r="Q538" i="1" s="1"/>
  <c r="K538" i="1"/>
  <c r="J538" i="1"/>
  <c r="P537" i="1"/>
  <c r="O537" i="1"/>
  <c r="Q537" i="1" s="1"/>
  <c r="K537" i="1"/>
  <c r="J537" i="1"/>
  <c r="P536" i="1"/>
  <c r="O536" i="1"/>
  <c r="Q536" i="1" s="1"/>
  <c r="K536" i="1"/>
  <c r="J536" i="1"/>
  <c r="P535" i="1"/>
  <c r="O535" i="1"/>
  <c r="Q535" i="1" s="1"/>
  <c r="K535" i="1"/>
  <c r="J535" i="1"/>
  <c r="P534" i="1"/>
  <c r="O534" i="1"/>
  <c r="K534" i="1"/>
  <c r="J534" i="1"/>
  <c r="P533" i="1"/>
  <c r="O533" i="1"/>
  <c r="K533" i="1"/>
  <c r="J533" i="1"/>
  <c r="P532" i="1"/>
  <c r="O532" i="1"/>
  <c r="K532" i="1"/>
  <c r="J532" i="1"/>
  <c r="P531" i="1"/>
  <c r="O531" i="1"/>
  <c r="K531" i="1"/>
  <c r="J531" i="1"/>
  <c r="P530" i="1"/>
  <c r="O530" i="1"/>
  <c r="Q530" i="1" s="1"/>
  <c r="K530" i="1"/>
  <c r="J530" i="1"/>
  <c r="P529" i="1"/>
  <c r="O529" i="1"/>
  <c r="K529" i="1"/>
  <c r="J529" i="1"/>
  <c r="P528" i="1"/>
  <c r="O528" i="1"/>
  <c r="K528" i="1"/>
  <c r="J528" i="1"/>
  <c r="P527" i="1"/>
  <c r="O527" i="1"/>
  <c r="K527" i="1"/>
  <c r="J527" i="1"/>
  <c r="P526" i="1"/>
  <c r="Q526" i="1" s="1"/>
  <c r="O526" i="1"/>
  <c r="K526" i="1"/>
  <c r="J526" i="1"/>
  <c r="P525" i="1"/>
  <c r="O525" i="1"/>
  <c r="K525" i="1"/>
  <c r="J525" i="1"/>
  <c r="P524" i="1"/>
  <c r="O524" i="1"/>
  <c r="K524" i="1"/>
  <c r="J524" i="1"/>
  <c r="P523" i="1"/>
  <c r="O523" i="1"/>
  <c r="K523" i="1"/>
  <c r="J523" i="1"/>
  <c r="P522" i="1"/>
  <c r="O522" i="1"/>
  <c r="K522" i="1"/>
  <c r="J522" i="1"/>
  <c r="P521" i="1"/>
  <c r="O521" i="1"/>
  <c r="K521" i="1"/>
  <c r="J521" i="1"/>
  <c r="P520" i="1"/>
  <c r="O520" i="1"/>
  <c r="K520" i="1"/>
  <c r="J520" i="1"/>
  <c r="P519" i="1"/>
  <c r="O519" i="1"/>
  <c r="K519" i="1"/>
  <c r="J519" i="1"/>
  <c r="P518" i="1"/>
  <c r="O518" i="1"/>
  <c r="K518" i="1"/>
  <c r="J518" i="1"/>
  <c r="P517" i="1"/>
  <c r="O517" i="1"/>
  <c r="K517" i="1"/>
  <c r="J517" i="1"/>
  <c r="P516" i="1"/>
  <c r="O516" i="1"/>
  <c r="K516" i="1"/>
  <c r="J516" i="1"/>
  <c r="P515" i="1"/>
  <c r="O515" i="1"/>
  <c r="K515" i="1"/>
  <c r="J515" i="1"/>
  <c r="P514" i="1"/>
  <c r="O514" i="1"/>
  <c r="K514" i="1"/>
  <c r="J514" i="1"/>
  <c r="P513" i="1"/>
  <c r="O513" i="1"/>
  <c r="K513" i="1"/>
  <c r="J513" i="1"/>
  <c r="P512" i="1"/>
  <c r="Q512" i="1" s="1"/>
  <c r="O512" i="1"/>
  <c r="K512" i="1"/>
  <c r="J512" i="1"/>
  <c r="P511" i="1"/>
  <c r="O511" i="1"/>
  <c r="K511" i="1"/>
  <c r="J511" i="1"/>
  <c r="P510" i="1"/>
  <c r="O510" i="1"/>
  <c r="K510" i="1"/>
  <c r="J510" i="1"/>
  <c r="P509" i="1"/>
  <c r="Q509" i="1" s="1"/>
  <c r="O509" i="1"/>
  <c r="K509" i="1"/>
  <c r="J509" i="1"/>
  <c r="Q508" i="1"/>
  <c r="P508" i="1"/>
  <c r="O508" i="1"/>
  <c r="K508" i="1"/>
  <c r="J508" i="1"/>
  <c r="P507" i="1"/>
  <c r="O507" i="1"/>
  <c r="K507" i="1"/>
  <c r="J507" i="1"/>
  <c r="P506" i="1"/>
  <c r="O506" i="1"/>
  <c r="K506" i="1"/>
  <c r="J506" i="1"/>
  <c r="P505" i="1"/>
  <c r="O505" i="1"/>
  <c r="K505" i="1"/>
  <c r="J505" i="1"/>
  <c r="P504" i="1"/>
  <c r="O504" i="1"/>
  <c r="K504" i="1"/>
  <c r="J504" i="1"/>
  <c r="P503" i="1"/>
  <c r="O503" i="1"/>
  <c r="K503" i="1"/>
  <c r="J503" i="1"/>
  <c r="P502" i="1"/>
  <c r="O502" i="1"/>
  <c r="K502" i="1"/>
  <c r="J502" i="1"/>
  <c r="P501" i="1"/>
  <c r="O501" i="1"/>
  <c r="K501" i="1"/>
  <c r="J501" i="1"/>
  <c r="P500" i="1"/>
  <c r="O500" i="1"/>
  <c r="K500" i="1"/>
  <c r="J500" i="1"/>
  <c r="P499" i="1"/>
  <c r="O499" i="1"/>
  <c r="K499" i="1"/>
  <c r="J499" i="1"/>
  <c r="P498" i="1"/>
  <c r="O498" i="1"/>
  <c r="K498" i="1"/>
  <c r="J498" i="1"/>
  <c r="P497" i="1"/>
  <c r="Q497" i="1" s="1"/>
  <c r="O497" i="1"/>
  <c r="K497" i="1"/>
  <c r="J497" i="1"/>
  <c r="P496" i="1"/>
  <c r="O496" i="1"/>
  <c r="Q496" i="1" s="1"/>
  <c r="K496" i="1"/>
  <c r="J496" i="1"/>
  <c r="P495" i="1"/>
  <c r="O495" i="1"/>
  <c r="K495" i="1"/>
  <c r="J495" i="1"/>
  <c r="P494" i="1"/>
  <c r="O494" i="1"/>
  <c r="K494" i="1"/>
  <c r="J494" i="1"/>
  <c r="P493" i="1"/>
  <c r="O493" i="1"/>
  <c r="K493" i="1"/>
  <c r="J493" i="1"/>
  <c r="P492" i="1"/>
  <c r="O492" i="1"/>
  <c r="Q492" i="1" s="1"/>
  <c r="K492" i="1"/>
  <c r="J492" i="1"/>
  <c r="P491" i="1"/>
  <c r="O491" i="1"/>
  <c r="Q491" i="1" s="1"/>
  <c r="K491" i="1"/>
  <c r="J491" i="1"/>
  <c r="P490" i="1"/>
  <c r="O490" i="1"/>
  <c r="Q490" i="1" s="1"/>
  <c r="K490" i="1"/>
  <c r="J490" i="1"/>
  <c r="P489" i="1"/>
  <c r="O489" i="1"/>
  <c r="K489" i="1"/>
  <c r="J489" i="1"/>
  <c r="P488" i="1"/>
  <c r="O488" i="1"/>
  <c r="Q488" i="1" s="1"/>
  <c r="K488" i="1"/>
  <c r="J488" i="1"/>
  <c r="P487" i="1"/>
  <c r="O487" i="1"/>
  <c r="Q487" i="1" s="1"/>
  <c r="K487" i="1"/>
  <c r="J487" i="1"/>
  <c r="P486" i="1"/>
  <c r="O486" i="1"/>
  <c r="Q486" i="1" s="1"/>
  <c r="K486" i="1"/>
  <c r="J486" i="1"/>
  <c r="P485" i="1"/>
  <c r="O485" i="1"/>
  <c r="K485" i="1"/>
  <c r="J485" i="1"/>
  <c r="P484" i="1"/>
  <c r="O484" i="1"/>
  <c r="Q484" i="1" s="1"/>
  <c r="K484" i="1"/>
  <c r="J484" i="1"/>
  <c r="P483" i="1"/>
  <c r="O483" i="1"/>
  <c r="Q483" i="1" s="1"/>
  <c r="K483" i="1"/>
  <c r="J483" i="1"/>
  <c r="P482" i="1"/>
  <c r="O482" i="1"/>
  <c r="Q482" i="1" s="1"/>
  <c r="K482" i="1"/>
  <c r="J482" i="1"/>
  <c r="P481" i="1"/>
  <c r="O481" i="1"/>
  <c r="K481" i="1"/>
  <c r="J481" i="1"/>
  <c r="P480" i="1"/>
  <c r="O480" i="1"/>
  <c r="K480" i="1"/>
  <c r="J480" i="1"/>
  <c r="P479" i="1"/>
  <c r="O479" i="1"/>
  <c r="K479" i="1"/>
  <c r="J479" i="1"/>
  <c r="P478" i="1"/>
  <c r="O478" i="1"/>
  <c r="K478" i="1"/>
  <c r="J478" i="1"/>
  <c r="P477" i="1"/>
  <c r="O477" i="1"/>
  <c r="K477" i="1"/>
  <c r="J477" i="1"/>
  <c r="P476" i="1"/>
  <c r="O476" i="1"/>
  <c r="Q476" i="1" s="1"/>
  <c r="K476" i="1"/>
  <c r="J476" i="1"/>
  <c r="P475" i="1"/>
  <c r="O475" i="1"/>
  <c r="Q475" i="1" s="1"/>
  <c r="K475" i="1"/>
  <c r="J475" i="1"/>
  <c r="P474" i="1"/>
  <c r="O474" i="1"/>
  <c r="Q474" i="1" s="1"/>
  <c r="K474" i="1"/>
  <c r="J474" i="1"/>
  <c r="P473" i="1"/>
  <c r="O473" i="1"/>
  <c r="K473" i="1"/>
  <c r="J473" i="1"/>
  <c r="P472" i="1"/>
  <c r="O472" i="1"/>
  <c r="Q472" i="1" s="1"/>
  <c r="K472" i="1"/>
  <c r="J472" i="1"/>
  <c r="P471" i="1"/>
  <c r="O471" i="1"/>
  <c r="Q471" i="1" s="1"/>
  <c r="K471" i="1"/>
  <c r="J471" i="1"/>
  <c r="P470" i="1"/>
  <c r="O470" i="1"/>
  <c r="Q470" i="1" s="1"/>
  <c r="K470" i="1"/>
  <c r="J470" i="1"/>
  <c r="P469" i="1"/>
  <c r="O469" i="1"/>
  <c r="K469" i="1"/>
  <c r="J469" i="1"/>
  <c r="P468" i="1"/>
  <c r="O468" i="1"/>
  <c r="K468" i="1"/>
  <c r="J468" i="1"/>
  <c r="P467" i="1"/>
  <c r="O467" i="1"/>
  <c r="K467" i="1"/>
  <c r="J467" i="1"/>
  <c r="P466" i="1"/>
  <c r="O466" i="1"/>
  <c r="K466" i="1"/>
  <c r="J466" i="1"/>
  <c r="P465" i="1"/>
  <c r="O465" i="1"/>
  <c r="K465" i="1"/>
  <c r="J465" i="1"/>
  <c r="P464" i="1"/>
  <c r="Q464" i="1" s="1"/>
  <c r="O464" i="1"/>
  <c r="K464" i="1"/>
  <c r="J464" i="1"/>
  <c r="P463" i="1"/>
  <c r="O463" i="1"/>
  <c r="K463" i="1"/>
  <c r="J463" i="1"/>
  <c r="P462" i="1"/>
  <c r="O462" i="1"/>
  <c r="K462" i="1"/>
  <c r="J462" i="1"/>
  <c r="P461" i="1"/>
  <c r="Q461" i="1" s="1"/>
  <c r="O461" i="1"/>
  <c r="K461" i="1"/>
  <c r="J461" i="1"/>
  <c r="Q460" i="1"/>
  <c r="P460" i="1"/>
  <c r="O460" i="1"/>
  <c r="K460" i="1"/>
  <c r="J460" i="1"/>
  <c r="P459" i="1"/>
  <c r="O459" i="1"/>
  <c r="Q459" i="1" s="1"/>
  <c r="K459" i="1"/>
  <c r="J459" i="1"/>
  <c r="P458" i="1"/>
  <c r="O458" i="1"/>
  <c r="Q458" i="1" s="1"/>
  <c r="K458" i="1"/>
  <c r="J458" i="1"/>
  <c r="P457" i="1"/>
  <c r="O457" i="1"/>
  <c r="K457" i="1"/>
  <c r="J457" i="1"/>
  <c r="P456" i="1"/>
  <c r="O456" i="1"/>
  <c r="Q456" i="1" s="1"/>
  <c r="K456" i="1"/>
  <c r="J456" i="1"/>
  <c r="P455" i="1"/>
  <c r="O455" i="1"/>
  <c r="Q455" i="1" s="1"/>
  <c r="K455" i="1"/>
  <c r="J455" i="1"/>
  <c r="P454" i="1"/>
  <c r="O454" i="1"/>
  <c r="Q454" i="1" s="1"/>
  <c r="K454" i="1"/>
  <c r="J454" i="1"/>
  <c r="P453" i="1"/>
  <c r="O453" i="1"/>
  <c r="K453" i="1"/>
  <c r="J453" i="1"/>
  <c r="P452" i="1"/>
  <c r="O452" i="1"/>
  <c r="Q452" i="1" s="1"/>
  <c r="K452" i="1"/>
  <c r="J452" i="1"/>
  <c r="P451" i="1"/>
  <c r="O451" i="1"/>
  <c r="Q451" i="1" s="1"/>
  <c r="K451" i="1"/>
  <c r="J451" i="1"/>
  <c r="P450" i="1"/>
  <c r="O450" i="1"/>
  <c r="Q450" i="1" s="1"/>
  <c r="K450" i="1"/>
  <c r="J450" i="1"/>
  <c r="P449" i="1"/>
  <c r="O449" i="1"/>
  <c r="K449" i="1"/>
  <c r="J449" i="1"/>
  <c r="P448" i="1"/>
  <c r="O448" i="1"/>
  <c r="K448" i="1"/>
  <c r="J448" i="1"/>
  <c r="P447" i="1"/>
  <c r="O447" i="1"/>
  <c r="K447" i="1"/>
  <c r="J447" i="1"/>
  <c r="P446" i="1"/>
  <c r="O446" i="1"/>
  <c r="K446" i="1"/>
  <c r="J446" i="1"/>
  <c r="P445" i="1"/>
  <c r="O445" i="1"/>
  <c r="K445" i="1"/>
  <c r="J445" i="1"/>
  <c r="P444" i="1"/>
  <c r="O444" i="1"/>
  <c r="Q444" i="1" s="1"/>
  <c r="K444" i="1"/>
  <c r="J444" i="1"/>
  <c r="P443" i="1"/>
  <c r="O443" i="1"/>
  <c r="Q443" i="1" s="1"/>
  <c r="K443" i="1"/>
  <c r="J443" i="1"/>
  <c r="P442" i="1"/>
  <c r="O442" i="1"/>
  <c r="Q442" i="1" s="1"/>
  <c r="K442" i="1"/>
  <c r="J442" i="1"/>
  <c r="P441" i="1"/>
  <c r="O441" i="1"/>
  <c r="K441" i="1"/>
  <c r="J441" i="1"/>
  <c r="P440" i="1"/>
  <c r="O440" i="1"/>
  <c r="Q440" i="1" s="1"/>
  <c r="K440" i="1"/>
  <c r="J440" i="1"/>
  <c r="P439" i="1"/>
  <c r="O439" i="1"/>
  <c r="Q439" i="1" s="1"/>
  <c r="K439" i="1"/>
  <c r="J439" i="1"/>
  <c r="P438" i="1"/>
  <c r="O438" i="1"/>
  <c r="Q438" i="1" s="1"/>
  <c r="K438" i="1"/>
  <c r="J438" i="1"/>
  <c r="P437" i="1"/>
  <c r="O437" i="1"/>
  <c r="K437" i="1"/>
  <c r="J437" i="1"/>
  <c r="P436" i="1"/>
  <c r="O436" i="1"/>
  <c r="K436" i="1"/>
  <c r="J436" i="1"/>
  <c r="P435" i="1"/>
  <c r="O435" i="1"/>
  <c r="K435" i="1"/>
  <c r="J435" i="1"/>
  <c r="P434" i="1"/>
  <c r="O434" i="1"/>
  <c r="K434" i="1"/>
  <c r="J434" i="1"/>
  <c r="P433" i="1"/>
  <c r="O433" i="1"/>
  <c r="K433" i="1"/>
  <c r="J433" i="1"/>
  <c r="P432" i="1"/>
  <c r="O432" i="1"/>
  <c r="Q432" i="1" s="1"/>
  <c r="K432" i="1"/>
  <c r="J432" i="1"/>
  <c r="P431" i="1"/>
  <c r="O431" i="1"/>
  <c r="K431" i="1"/>
  <c r="J431" i="1"/>
  <c r="P430" i="1"/>
  <c r="O430" i="1"/>
  <c r="K430" i="1"/>
  <c r="J430" i="1"/>
  <c r="P429" i="1"/>
  <c r="O429" i="1"/>
  <c r="K429" i="1"/>
  <c r="J429" i="1"/>
  <c r="P428" i="1"/>
  <c r="Q428" i="1" s="1"/>
  <c r="O428" i="1"/>
  <c r="K428" i="1"/>
  <c r="J428" i="1"/>
  <c r="P427" i="1"/>
  <c r="O427" i="1"/>
  <c r="K427" i="1"/>
  <c r="J427" i="1"/>
  <c r="P426" i="1"/>
  <c r="O426" i="1"/>
  <c r="K426" i="1"/>
  <c r="J426" i="1"/>
  <c r="P425" i="1"/>
  <c r="O425" i="1"/>
  <c r="K425" i="1"/>
  <c r="J425" i="1"/>
  <c r="P424" i="1"/>
  <c r="O424" i="1"/>
  <c r="K424" i="1"/>
  <c r="J424" i="1"/>
  <c r="P423" i="1"/>
  <c r="O423" i="1"/>
  <c r="K423" i="1"/>
  <c r="J423" i="1"/>
  <c r="P422" i="1"/>
  <c r="O422" i="1"/>
  <c r="K422" i="1"/>
  <c r="J422" i="1"/>
  <c r="P421" i="1"/>
  <c r="O421" i="1"/>
  <c r="K421" i="1"/>
  <c r="J421" i="1"/>
  <c r="P420" i="1"/>
  <c r="O420" i="1"/>
  <c r="K420" i="1"/>
  <c r="J420" i="1"/>
  <c r="P419" i="1"/>
  <c r="O419" i="1"/>
  <c r="K419" i="1"/>
  <c r="J419" i="1"/>
  <c r="P418" i="1"/>
  <c r="O418" i="1"/>
  <c r="K418" i="1"/>
  <c r="J418" i="1"/>
  <c r="P417" i="1"/>
  <c r="O417" i="1"/>
  <c r="K417" i="1"/>
  <c r="J417" i="1"/>
  <c r="P416" i="1"/>
  <c r="Q416" i="1" s="1"/>
  <c r="O416" i="1"/>
  <c r="K416" i="1"/>
  <c r="J416" i="1"/>
  <c r="P415" i="1"/>
  <c r="O415" i="1"/>
  <c r="K415" i="1"/>
  <c r="J415" i="1"/>
  <c r="P414" i="1"/>
  <c r="O414" i="1"/>
  <c r="K414" i="1"/>
  <c r="J414" i="1"/>
  <c r="P413" i="1"/>
  <c r="Q413" i="1" s="1"/>
  <c r="O413" i="1"/>
  <c r="K413" i="1"/>
  <c r="J413" i="1"/>
  <c r="Q412" i="1"/>
  <c r="P412" i="1"/>
  <c r="O412" i="1"/>
  <c r="K412" i="1"/>
  <c r="J412" i="1"/>
  <c r="P411" i="1"/>
  <c r="O411" i="1"/>
  <c r="Q411" i="1" s="1"/>
  <c r="K411" i="1"/>
  <c r="J411" i="1"/>
  <c r="P410" i="1"/>
  <c r="O410" i="1"/>
  <c r="Q410" i="1" s="1"/>
  <c r="K410" i="1"/>
  <c r="J410" i="1"/>
  <c r="P409" i="1"/>
  <c r="O409" i="1"/>
  <c r="K409" i="1"/>
  <c r="J409" i="1"/>
  <c r="P408" i="1"/>
  <c r="O408" i="1"/>
  <c r="Q408" i="1" s="1"/>
  <c r="K408" i="1"/>
  <c r="J408" i="1"/>
  <c r="P407" i="1"/>
  <c r="O407" i="1"/>
  <c r="Q407" i="1" s="1"/>
  <c r="K407" i="1"/>
  <c r="J407" i="1"/>
  <c r="P406" i="1"/>
  <c r="O406" i="1"/>
  <c r="Q406" i="1" s="1"/>
  <c r="K406" i="1"/>
  <c r="J406" i="1"/>
  <c r="P405" i="1"/>
  <c r="O405" i="1"/>
  <c r="K405" i="1"/>
  <c r="J405" i="1"/>
  <c r="P404" i="1"/>
  <c r="O404" i="1"/>
  <c r="K404" i="1"/>
  <c r="J404" i="1"/>
  <c r="P403" i="1"/>
  <c r="O403" i="1"/>
  <c r="K403" i="1"/>
  <c r="J403" i="1"/>
  <c r="P402" i="1"/>
  <c r="O402" i="1"/>
  <c r="K402" i="1"/>
  <c r="J402" i="1"/>
  <c r="P401" i="1"/>
  <c r="O401" i="1"/>
  <c r="K401" i="1"/>
  <c r="J401" i="1"/>
  <c r="P400" i="1"/>
  <c r="O400" i="1"/>
  <c r="K400" i="1"/>
  <c r="J400" i="1"/>
  <c r="P399" i="1"/>
  <c r="O399" i="1"/>
  <c r="K399" i="1"/>
  <c r="J399" i="1"/>
  <c r="P398" i="1"/>
  <c r="O398" i="1"/>
  <c r="K398" i="1"/>
  <c r="J398" i="1"/>
  <c r="P397" i="1"/>
  <c r="Q397" i="1" s="1"/>
  <c r="O397" i="1"/>
  <c r="K397" i="1"/>
  <c r="J397" i="1"/>
  <c r="Q396" i="1"/>
  <c r="P396" i="1"/>
  <c r="O396" i="1"/>
  <c r="K396" i="1"/>
  <c r="J396" i="1"/>
  <c r="P395" i="1"/>
  <c r="O395" i="1"/>
  <c r="Q395" i="1" s="1"/>
  <c r="K395" i="1"/>
  <c r="J395" i="1"/>
  <c r="P394" i="1"/>
  <c r="O394" i="1"/>
  <c r="Q394" i="1" s="1"/>
  <c r="K394" i="1"/>
  <c r="J394" i="1"/>
  <c r="P393" i="1"/>
  <c r="O393" i="1"/>
  <c r="K393" i="1"/>
  <c r="J393" i="1"/>
  <c r="P392" i="1"/>
  <c r="O392" i="1"/>
  <c r="Q392" i="1" s="1"/>
  <c r="K392" i="1"/>
  <c r="J392" i="1"/>
  <c r="P391" i="1"/>
  <c r="O391" i="1"/>
  <c r="Q391" i="1" s="1"/>
  <c r="K391" i="1"/>
  <c r="J391" i="1"/>
  <c r="P390" i="1"/>
  <c r="O390" i="1"/>
  <c r="Q390" i="1" s="1"/>
  <c r="K390" i="1"/>
  <c r="J390" i="1"/>
  <c r="P389" i="1"/>
  <c r="O389" i="1"/>
  <c r="K389" i="1"/>
  <c r="J389" i="1"/>
  <c r="P388" i="1"/>
  <c r="O388" i="1"/>
  <c r="Q388" i="1" s="1"/>
  <c r="K388" i="1"/>
  <c r="J388" i="1"/>
  <c r="P387" i="1"/>
  <c r="O387" i="1"/>
  <c r="Q387" i="1" s="1"/>
  <c r="K387" i="1"/>
  <c r="J387" i="1"/>
  <c r="P386" i="1"/>
  <c r="O386" i="1"/>
  <c r="Q386" i="1" s="1"/>
  <c r="K386" i="1"/>
  <c r="J386" i="1"/>
  <c r="P385" i="1"/>
  <c r="O385" i="1"/>
  <c r="K385" i="1"/>
  <c r="J385" i="1"/>
  <c r="P384" i="1"/>
  <c r="O384" i="1"/>
  <c r="K384" i="1"/>
  <c r="J384" i="1"/>
  <c r="P383" i="1"/>
  <c r="O383" i="1"/>
  <c r="K383" i="1"/>
  <c r="J383" i="1"/>
  <c r="P382" i="1"/>
  <c r="O382" i="1"/>
  <c r="K382" i="1"/>
  <c r="J382" i="1"/>
  <c r="P381" i="1"/>
  <c r="O381" i="1"/>
  <c r="K381" i="1"/>
  <c r="J381" i="1"/>
  <c r="P380" i="1"/>
  <c r="Q380" i="1" s="1"/>
  <c r="O380" i="1"/>
  <c r="K380" i="1"/>
  <c r="J380" i="1"/>
  <c r="P379" i="1"/>
  <c r="O379" i="1"/>
  <c r="K379" i="1"/>
  <c r="J379" i="1"/>
  <c r="P378" i="1"/>
  <c r="O378" i="1"/>
  <c r="K378" i="1"/>
  <c r="J378" i="1"/>
  <c r="P377" i="1"/>
  <c r="O377" i="1"/>
  <c r="K377" i="1"/>
  <c r="J377" i="1"/>
  <c r="P376" i="1"/>
  <c r="O376" i="1"/>
  <c r="K376" i="1"/>
  <c r="J376" i="1"/>
  <c r="P375" i="1"/>
  <c r="O375" i="1"/>
  <c r="K375" i="1"/>
  <c r="J375" i="1"/>
  <c r="P374" i="1"/>
  <c r="O374" i="1"/>
  <c r="K374" i="1"/>
  <c r="J374" i="1"/>
  <c r="P373" i="1"/>
  <c r="O373" i="1"/>
  <c r="K373" i="1"/>
  <c r="J373" i="1"/>
  <c r="P372" i="1"/>
  <c r="O372" i="1"/>
  <c r="K372" i="1"/>
  <c r="J372" i="1"/>
  <c r="P371" i="1"/>
  <c r="O371" i="1"/>
  <c r="K371" i="1"/>
  <c r="J371" i="1"/>
  <c r="P370" i="1"/>
  <c r="O370" i="1"/>
  <c r="K370" i="1"/>
  <c r="J370" i="1"/>
  <c r="P369" i="1"/>
  <c r="Q369" i="1" s="1"/>
  <c r="O369" i="1"/>
  <c r="K369" i="1"/>
  <c r="J369" i="1"/>
  <c r="P368" i="1"/>
  <c r="O368" i="1"/>
  <c r="Q368" i="1" s="1"/>
  <c r="K368" i="1"/>
  <c r="J368" i="1"/>
  <c r="P367" i="1"/>
  <c r="O367" i="1"/>
  <c r="K367" i="1"/>
  <c r="J367" i="1"/>
  <c r="P366" i="1"/>
  <c r="O366" i="1"/>
  <c r="K366" i="1"/>
  <c r="J366" i="1"/>
  <c r="P365" i="1"/>
  <c r="O365" i="1"/>
  <c r="K365" i="1"/>
  <c r="J365" i="1"/>
  <c r="P364" i="1"/>
  <c r="O364" i="1"/>
  <c r="Q364" i="1" s="1"/>
  <c r="K364" i="1"/>
  <c r="J364" i="1"/>
  <c r="P363" i="1"/>
  <c r="O363" i="1"/>
  <c r="Q363" i="1" s="1"/>
  <c r="K363" i="1"/>
  <c r="J363" i="1"/>
  <c r="P362" i="1"/>
  <c r="O362" i="1"/>
  <c r="Q362" i="1" s="1"/>
  <c r="K362" i="1"/>
  <c r="J362" i="1"/>
  <c r="P361" i="1"/>
  <c r="O361" i="1"/>
  <c r="K361" i="1"/>
  <c r="J361" i="1"/>
  <c r="P360" i="1"/>
  <c r="O360" i="1"/>
  <c r="Q360" i="1" s="1"/>
  <c r="K360" i="1"/>
  <c r="J360" i="1"/>
  <c r="P359" i="1"/>
  <c r="O359" i="1"/>
  <c r="Q359" i="1" s="1"/>
  <c r="K359" i="1"/>
  <c r="J359" i="1"/>
  <c r="P358" i="1"/>
  <c r="O358" i="1"/>
  <c r="Q358" i="1" s="1"/>
  <c r="K358" i="1"/>
  <c r="J358" i="1"/>
  <c r="P357" i="1"/>
  <c r="O357" i="1"/>
  <c r="K357" i="1"/>
  <c r="J357" i="1"/>
  <c r="P356" i="1"/>
  <c r="O356" i="1"/>
  <c r="K356" i="1"/>
  <c r="J356" i="1"/>
  <c r="P355" i="1"/>
  <c r="O355" i="1"/>
  <c r="K355" i="1"/>
  <c r="J355" i="1"/>
  <c r="P354" i="1"/>
  <c r="O354" i="1"/>
  <c r="K354" i="1"/>
  <c r="J354" i="1"/>
  <c r="P353" i="1"/>
  <c r="O353" i="1"/>
  <c r="K353" i="1"/>
  <c r="J353" i="1"/>
  <c r="P352" i="1"/>
  <c r="O352" i="1"/>
  <c r="Q352" i="1" s="1"/>
  <c r="K352" i="1"/>
  <c r="J352" i="1"/>
  <c r="P351" i="1"/>
  <c r="O351" i="1"/>
  <c r="K351" i="1"/>
  <c r="J351" i="1"/>
  <c r="P350" i="1"/>
  <c r="O350" i="1"/>
  <c r="K350" i="1"/>
  <c r="J350" i="1"/>
  <c r="P349" i="1"/>
  <c r="O349" i="1"/>
  <c r="K349" i="1"/>
  <c r="J349" i="1"/>
  <c r="P348" i="1"/>
  <c r="O348" i="1"/>
  <c r="Q348" i="1" s="1"/>
  <c r="K348" i="1"/>
  <c r="J348" i="1"/>
  <c r="P347" i="1"/>
  <c r="O347" i="1"/>
  <c r="Q347" i="1" s="1"/>
  <c r="K347" i="1"/>
  <c r="J347" i="1"/>
  <c r="P346" i="1"/>
  <c r="O346" i="1"/>
  <c r="Q346" i="1" s="1"/>
  <c r="K346" i="1"/>
  <c r="J346" i="1"/>
  <c r="P345" i="1"/>
  <c r="O345" i="1"/>
  <c r="K345" i="1"/>
  <c r="J345" i="1"/>
  <c r="P344" i="1"/>
  <c r="O344" i="1"/>
  <c r="Q344" i="1" s="1"/>
  <c r="K344" i="1"/>
  <c r="J344" i="1"/>
  <c r="P343" i="1"/>
  <c r="O343" i="1"/>
  <c r="Q343" i="1" s="1"/>
  <c r="K343" i="1"/>
  <c r="J343" i="1"/>
  <c r="P342" i="1"/>
  <c r="O342" i="1"/>
  <c r="Q342" i="1" s="1"/>
  <c r="K342" i="1"/>
  <c r="J342" i="1"/>
  <c r="P341" i="1"/>
  <c r="O341" i="1"/>
  <c r="K341" i="1"/>
  <c r="J341" i="1"/>
  <c r="P340" i="1"/>
  <c r="O340" i="1"/>
  <c r="Q340" i="1" s="1"/>
  <c r="K340" i="1"/>
  <c r="J340" i="1"/>
  <c r="P339" i="1"/>
  <c r="O339" i="1"/>
  <c r="Q339" i="1" s="1"/>
  <c r="K339" i="1"/>
  <c r="J339" i="1"/>
  <c r="P338" i="1"/>
  <c r="O338" i="1"/>
  <c r="Q338" i="1" s="1"/>
  <c r="K338" i="1"/>
  <c r="J338" i="1"/>
  <c r="P337" i="1"/>
  <c r="O337" i="1"/>
  <c r="K337" i="1"/>
  <c r="J337" i="1"/>
  <c r="P336" i="1"/>
  <c r="O336" i="1"/>
  <c r="K336" i="1"/>
  <c r="J336" i="1"/>
  <c r="P335" i="1"/>
  <c r="O335" i="1"/>
  <c r="K335" i="1"/>
  <c r="J335" i="1"/>
  <c r="P334" i="1"/>
  <c r="O334" i="1"/>
  <c r="K334" i="1"/>
  <c r="J334" i="1"/>
  <c r="P333" i="1"/>
  <c r="O333" i="1"/>
  <c r="K333" i="1"/>
  <c r="J333" i="1"/>
  <c r="P332" i="1"/>
  <c r="O332" i="1"/>
  <c r="Q332" i="1" s="1"/>
  <c r="K332" i="1"/>
  <c r="J332" i="1"/>
  <c r="P331" i="1"/>
  <c r="O331" i="1"/>
  <c r="K331" i="1"/>
  <c r="J331" i="1"/>
  <c r="P330" i="1"/>
  <c r="O330" i="1"/>
  <c r="K330" i="1"/>
  <c r="J330" i="1"/>
  <c r="P329" i="1"/>
  <c r="O329" i="1"/>
  <c r="K329" i="1"/>
  <c r="J329" i="1"/>
  <c r="P328" i="1"/>
  <c r="O328" i="1"/>
  <c r="K328" i="1"/>
  <c r="J328" i="1"/>
  <c r="P327" i="1"/>
  <c r="O327" i="1"/>
  <c r="K327" i="1"/>
  <c r="J327" i="1"/>
  <c r="P326" i="1"/>
  <c r="O326" i="1"/>
  <c r="K326" i="1"/>
  <c r="J326" i="1"/>
  <c r="P325" i="1"/>
  <c r="Q325" i="1" s="1"/>
  <c r="O325" i="1"/>
  <c r="K325" i="1"/>
  <c r="J325" i="1"/>
  <c r="P324" i="1"/>
  <c r="O324" i="1"/>
  <c r="K324" i="1"/>
  <c r="J324" i="1"/>
  <c r="P323" i="1"/>
  <c r="O323" i="1"/>
  <c r="K323" i="1"/>
  <c r="J323" i="1"/>
  <c r="P322" i="1"/>
  <c r="O322" i="1"/>
  <c r="K322" i="1"/>
  <c r="J322" i="1"/>
  <c r="P321" i="1"/>
  <c r="O321" i="1"/>
  <c r="K321" i="1"/>
  <c r="J321" i="1"/>
  <c r="P320" i="1"/>
  <c r="Q320" i="1" s="1"/>
  <c r="O320" i="1"/>
  <c r="K320" i="1"/>
  <c r="J320" i="1"/>
  <c r="P319" i="1"/>
  <c r="O319" i="1"/>
  <c r="K319" i="1"/>
  <c r="J319" i="1"/>
  <c r="P318" i="1"/>
  <c r="O318" i="1"/>
  <c r="K318" i="1"/>
  <c r="J318" i="1"/>
  <c r="P317" i="1"/>
  <c r="Q317" i="1" s="1"/>
  <c r="O317" i="1"/>
  <c r="K317" i="1"/>
  <c r="J317" i="1"/>
  <c r="Q316" i="1"/>
  <c r="P316" i="1"/>
  <c r="O316" i="1"/>
  <c r="K316" i="1"/>
  <c r="J316" i="1"/>
  <c r="P315" i="1"/>
  <c r="O315" i="1"/>
  <c r="K315" i="1"/>
  <c r="J315" i="1"/>
  <c r="P314" i="1"/>
  <c r="O314" i="1"/>
  <c r="K314" i="1"/>
  <c r="J314" i="1"/>
  <c r="P313" i="1"/>
  <c r="O313" i="1"/>
  <c r="K313" i="1"/>
  <c r="J313" i="1"/>
  <c r="P312" i="1"/>
  <c r="O312" i="1"/>
  <c r="K312" i="1"/>
  <c r="J312" i="1"/>
  <c r="P311" i="1"/>
  <c r="O311" i="1"/>
  <c r="K311" i="1"/>
  <c r="J311" i="1"/>
  <c r="P310" i="1"/>
  <c r="O310" i="1"/>
  <c r="K310" i="1"/>
  <c r="J310" i="1"/>
  <c r="P309" i="1"/>
  <c r="Q309" i="1" s="1"/>
  <c r="O309" i="1"/>
  <c r="K309" i="1"/>
  <c r="J309" i="1"/>
  <c r="Q308" i="1"/>
  <c r="P308" i="1"/>
  <c r="O308" i="1"/>
  <c r="K308" i="1"/>
  <c r="J308" i="1"/>
  <c r="P307" i="1"/>
  <c r="O307" i="1"/>
  <c r="K307" i="1"/>
  <c r="J307" i="1"/>
  <c r="P306" i="1"/>
  <c r="O306" i="1"/>
  <c r="K306" i="1"/>
  <c r="J306" i="1"/>
  <c r="P305" i="1"/>
  <c r="O305" i="1"/>
  <c r="K305" i="1"/>
  <c r="J305" i="1"/>
  <c r="P304" i="1"/>
  <c r="O304" i="1"/>
  <c r="Q304" i="1" s="1"/>
  <c r="K304" i="1"/>
  <c r="J304" i="1"/>
  <c r="P303" i="1"/>
  <c r="O303" i="1"/>
  <c r="Q303" i="1" s="1"/>
  <c r="K303" i="1"/>
  <c r="J303" i="1"/>
  <c r="P302" i="1"/>
  <c r="O302" i="1"/>
  <c r="Q302" i="1" s="1"/>
  <c r="K302" i="1"/>
  <c r="J302" i="1"/>
  <c r="P301" i="1"/>
  <c r="O301" i="1"/>
  <c r="K301" i="1"/>
  <c r="J301" i="1"/>
  <c r="P300" i="1"/>
  <c r="O300" i="1"/>
  <c r="Q300" i="1" s="1"/>
  <c r="K300" i="1"/>
  <c r="J300" i="1"/>
  <c r="P299" i="1"/>
  <c r="O299" i="1"/>
  <c r="Q299" i="1" s="1"/>
  <c r="K299" i="1"/>
  <c r="J299" i="1"/>
  <c r="P298" i="1"/>
  <c r="O298" i="1"/>
  <c r="Q298" i="1" s="1"/>
  <c r="K298" i="1"/>
  <c r="J298" i="1"/>
  <c r="P297" i="1"/>
  <c r="O297" i="1"/>
  <c r="K297" i="1"/>
  <c r="J297" i="1"/>
  <c r="P296" i="1"/>
  <c r="O296" i="1"/>
  <c r="K296" i="1"/>
  <c r="J296" i="1"/>
  <c r="P295" i="1"/>
  <c r="O295" i="1"/>
  <c r="K295" i="1"/>
  <c r="J295" i="1"/>
  <c r="P294" i="1"/>
  <c r="O294" i="1"/>
  <c r="K294" i="1"/>
  <c r="J294" i="1"/>
  <c r="P293" i="1"/>
  <c r="O293" i="1"/>
  <c r="K293" i="1"/>
  <c r="J293" i="1"/>
  <c r="P292" i="1"/>
  <c r="O292" i="1"/>
  <c r="Q292" i="1" s="1"/>
  <c r="K292" i="1"/>
  <c r="J292" i="1"/>
  <c r="P291" i="1"/>
  <c r="O291" i="1"/>
  <c r="K291" i="1"/>
  <c r="J291" i="1"/>
  <c r="P290" i="1"/>
  <c r="O290" i="1"/>
  <c r="K290" i="1"/>
  <c r="J290" i="1"/>
  <c r="P289" i="1"/>
  <c r="O289" i="1"/>
  <c r="K289" i="1"/>
  <c r="J289" i="1"/>
  <c r="P288" i="1"/>
  <c r="O288" i="1"/>
  <c r="Q288" i="1" s="1"/>
  <c r="K288" i="1"/>
  <c r="J288" i="1"/>
  <c r="P287" i="1"/>
  <c r="O287" i="1"/>
  <c r="Q287" i="1" s="1"/>
  <c r="K287" i="1"/>
  <c r="J287" i="1"/>
  <c r="P286" i="1"/>
  <c r="O286" i="1"/>
  <c r="Q286" i="1" s="1"/>
  <c r="K286" i="1"/>
  <c r="J286" i="1"/>
  <c r="P285" i="1"/>
  <c r="O285" i="1"/>
  <c r="K285" i="1"/>
  <c r="J285" i="1"/>
  <c r="P284" i="1"/>
  <c r="O284" i="1"/>
  <c r="Q284" i="1" s="1"/>
  <c r="K284" i="1"/>
  <c r="J284" i="1"/>
  <c r="P283" i="1"/>
  <c r="O283" i="1"/>
  <c r="Q283" i="1" s="1"/>
  <c r="K283" i="1"/>
  <c r="J283" i="1"/>
  <c r="P282" i="1"/>
  <c r="O282" i="1"/>
  <c r="Q282" i="1" s="1"/>
  <c r="K282" i="1"/>
  <c r="J282" i="1"/>
  <c r="P281" i="1"/>
  <c r="O281" i="1"/>
  <c r="K281" i="1"/>
  <c r="J281" i="1"/>
  <c r="P280" i="1"/>
  <c r="O280" i="1"/>
  <c r="K280" i="1"/>
  <c r="J280" i="1"/>
  <c r="P279" i="1"/>
  <c r="O279" i="1"/>
  <c r="K279" i="1"/>
  <c r="J279" i="1"/>
  <c r="P278" i="1"/>
  <c r="O278" i="1"/>
  <c r="K278" i="1"/>
  <c r="J278" i="1"/>
  <c r="P277" i="1"/>
  <c r="O277" i="1"/>
  <c r="K277" i="1"/>
  <c r="J277" i="1"/>
  <c r="P276" i="1"/>
  <c r="O276" i="1"/>
  <c r="Q276" i="1" s="1"/>
  <c r="K276" i="1"/>
  <c r="J276" i="1"/>
  <c r="P275" i="1"/>
  <c r="O275" i="1"/>
  <c r="K275" i="1"/>
  <c r="J275" i="1"/>
  <c r="P274" i="1"/>
  <c r="O274" i="1"/>
  <c r="K274" i="1"/>
  <c r="J274" i="1"/>
  <c r="P273" i="1"/>
  <c r="O273" i="1"/>
  <c r="K273" i="1"/>
  <c r="J273" i="1"/>
  <c r="P272" i="1"/>
  <c r="O272" i="1"/>
  <c r="Q272" i="1" s="1"/>
  <c r="K272" i="1"/>
  <c r="J272" i="1"/>
  <c r="P271" i="1"/>
  <c r="O271" i="1"/>
  <c r="Q271" i="1" s="1"/>
  <c r="K271" i="1"/>
  <c r="J271" i="1"/>
  <c r="P270" i="1"/>
  <c r="O270" i="1"/>
  <c r="Q270" i="1" s="1"/>
  <c r="K270" i="1"/>
  <c r="J270" i="1"/>
  <c r="P269" i="1"/>
  <c r="O269" i="1"/>
  <c r="Q269" i="1" s="1"/>
  <c r="K269" i="1"/>
  <c r="J269" i="1"/>
  <c r="P268" i="1"/>
  <c r="O268" i="1"/>
  <c r="K268" i="1"/>
  <c r="J268" i="1"/>
  <c r="P267" i="1"/>
  <c r="O267" i="1"/>
  <c r="Q267" i="1" s="1"/>
  <c r="K267" i="1"/>
  <c r="J267" i="1"/>
  <c r="P266" i="1"/>
  <c r="O266" i="1"/>
  <c r="Q266" i="1" s="1"/>
  <c r="K266" i="1"/>
  <c r="J266" i="1"/>
  <c r="P265" i="1"/>
  <c r="O265" i="1"/>
  <c r="Q265" i="1" s="1"/>
  <c r="K265" i="1"/>
  <c r="J265" i="1"/>
  <c r="P264" i="1"/>
  <c r="O264" i="1"/>
  <c r="K264" i="1"/>
  <c r="J264" i="1"/>
  <c r="P263" i="1"/>
  <c r="O263" i="1"/>
  <c r="K263" i="1"/>
  <c r="J263" i="1"/>
  <c r="P262" i="1"/>
  <c r="O262" i="1"/>
  <c r="K262" i="1"/>
  <c r="J262" i="1"/>
  <c r="P261" i="1"/>
  <c r="O261" i="1"/>
  <c r="K261" i="1"/>
  <c r="J261" i="1"/>
  <c r="P260" i="1"/>
  <c r="Q260" i="1" s="1"/>
  <c r="O260" i="1"/>
  <c r="K260" i="1"/>
  <c r="J260" i="1"/>
  <c r="P259" i="1"/>
  <c r="O259" i="1"/>
  <c r="K259" i="1"/>
  <c r="J259" i="1"/>
  <c r="P258" i="1"/>
  <c r="O258" i="1"/>
  <c r="K258" i="1"/>
  <c r="J258" i="1"/>
  <c r="P257" i="1"/>
  <c r="O257" i="1"/>
  <c r="K257" i="1"/>
  <c r="J257" i="1"/>
  <c r="P256" i="1"/>
  <c r="O256" i="1"/>
  <c r="K256" i="1"/>
  <c r="J256" i="1"/>
  <c r="P255" i="1"/>
  <c r="O255" i="1"/>
  <c r="K255" i="1"/>
  <c r="J255" i="1"/>
  <c r="P254" i="1"/>
  <c r="O254" i="1"/>
  <c r="K254" i="1"/>
  <c r="J254" i="1"/>
  <c r="P253" i="1"/>
  <c r="O253" i="1"/>
  <c r="K253" i="1"/>
  <c r="J253" i="1"/>
  <c r="P252" i="1"/>
  <c r="O252" i="1"/>
  <c r="K252" i="1"/>
  <c r="J252" i="1"/>
  <c r="P251" i="1"/>
  <c r="O251" i="1"/>
  <c r="K251" i="1"/>
  <c r="J251" i="1"/>
  <c r="P250" i="1"/>
  <c r="O250" i="1"/>
  <c r="K250" i="1"/>
  <c r="J250" i="1"/>
  <c r="P249" i="1"/>
  <c r="O249" i="1"/>
  <c r="K249" i="1"/>
  <c r="J249" i="1"/>
  <c r="P248" i="1"/>
  <c r="Q248" i="1" s="1"/>
  <c r="O248" i="1"/>
  <c r="K248" i="1"/>
  <c r="J248" i="1"/>
  <c r="P247" i="1"/>
  <c r="O247" i="1"/>
  <c r="K247" i="1"/>
  <c r="J247" i="1"/>
  <c r="P246" i="1"/>
  <c r="O246" i="1"/>
  <c r="K246" i="1"/>
  <c r="J246" i="1"/>
  <c r="P245" i="1"/>
  <c r="O245" i="1"/>
  <c r="K245" i="1"/>
  <c r="J245" i="1"/>
  <c r="Q244" i="1"/>
  <c r="P244" i="1"/>
  <c r="O244" i="1"/>
  <c r="K244" i="1"/>
  <c r="J244" i="1"/>
  <c r="P243" i="1"/>
  <c r="O243" i="1"/>
  <c r="K243" i="1"/>
  <c r="J243" i="1"/>
  <c r="P242" i="1"/>
  <c r="O242" i="1"/>
  <c r="K242" i="1"/>
  <c r="J242" i="1"/>
  <c r="P241" i="1"/>
  <c r="O241" i="1"/>
  <c r="K241" i="1"/>
  <c r="J241" i="1"/>
  <c r="P240" i="1"/>
  <c r="O240" i="1"/>
  <c r="Q240" i="1" s="1"/>
  <c r="K240" i="1"/>
  <c r="J240" i="1"/>
  <c r="P239" i="1"/>
  <c r="O239" i="1"/>
  <c r="Q239" i="1" s="1"/>
  <c r="K239" i="1"/>
  <c r="J239" i="1"/>
  <c r="P238" i="1"/>
  <c r="O238" i="1"/>
  <c r="Q238" i="1" s="1"/>
  <c r="K238" i="1"/>
  <c r="J238" i="1"/>
  <c r="P237" i="1"/>
  <c r="O237" i="1"/>
  <c r="Q237" i="1" s="1"/>
  <c r="K237" i="1"/>
  <c r="J237" i="1"/>
  <c r="P236" i="1"/>
  <c r="O236" i="1"/>
  <c r="Q236" i="1" s="1"/>
  <c r="K236" i="1"/>
  <c r="J236" i="1"/>
  <c r="P235" i="1"/>
  <c r="O235" i="1"/>
  <c r="Q235" i="1" s="1"/>
  <c r="K235" i="1"/>
  <c r="J235" i="1"/>
  <c r="P234" i="1"/>
  <c r="O234" i="1"/>
  <c r="Q234" i="1" s="1"/>
  <c r="K234" i="1"/>
  <c r="J234" i="1"/>
  <c r="P233" i="1"/>
  <c r="O233" i="1"/>
  <c r="K233" i="1"/>
  <c r="J233" i="1"/>
  <c r="P232" i="1"/>
  <c r="O232" i="1"/>
  <c r="K232" i="1"/>
  <c r="J232" i="1"/>
  <c r="P231" i="1"/>
  <c r="O231" i="1"/>
  <c r="K231" i="1"/>
  <c r="J231" i="1"/>
  <c r="P230" i="1"/>
  <c r="O230" i="1"/>
  <c r="K230" i="1"/>
  <c r="J230" i="1"/>
  <c r="P229" i="1"/>
  <c r="O229" i="1"/>
  <c r="K229" i="1"/>
  <c r="J229" i="1"/>
  <c r="P228" i="1"/>
  <c r="O228" i="1"/>
  <c r="K228" i="1"/>
  <c r="J228" i="1"/>
  <c r="P227" i="1"/>
  <c r="O227" i="1"/>
  <c r="K227" i="1"/>
  <c r="J227" i="1"/>
  <c r="P226" i="1"/>
  <c r="O226" i="1"/>
  <c r="K226" i="1"/>
  <c r="J226" i="1"/>
  <c r="P225" i="1"/>
  <c r="Q225" i="1" s="1"/>
  <c r="O225" i="1"/>
  <c r="K225" i="1"/>
  <c r="J225" i="1"/>
  <c r="P224" i="1"/>
  <c r="O224" i="1"/>
  <c r="K224" i="1"/>
  <c r="J224" i="1"/>
  <c r="P223" i="1"/>
  <c r="O223" i="1"/>
  <c r="K223" i="1"/>
  <c r="J223" i="1"/>
  <c r="P222" i="1"/>
  <c r="O222" i="1"/>
  <c r="K222" i="1"/>
  <c r="J222" i="1"/>
  <c r="P221" i="1"/>
  <c r="O221" i="1"/>
  <c r="K221" i="1"/>
  <c r="J221" i="1"/>
  <c r="P220" i="1"/>
  <c r="O220" i="1"/>
  <c r="K220" i="1"/>
  <c r="J220" i="1"/>
  <c r="P219" i="1"/>
  <c r="O219" i="1"/>
  <c r="K219" i="1"/>
  <c r="J219" i="1"/>
  <c r="P218" i="1"/>
  <c r="O218" i="1"/>
  <c r="K218" i="1"/>
  <c r="J218" i="1"/>
  <c r="P217" i="1"/>
  <c r="O217" i="1"/>
  <c r="K217" i="1"/>
  <c r="J217" i="1"/>
  <c r="P216" i="1"/>
  <c r="Q216" i="1" s="1"/>
  <c r="O216" i="1"/>
  <c r="K216" i="1"/>
  <c r="J216" i="1"/>
  <c r="P215" i="1"/>
  <c r="O215" i="1"/>
  <c r="K215" i="1"/>
  <c r="J215" i="1"/>
  <c r="P214" i="1"/>
  <c r="O214" i="1"/>
  <c r="K214" i="1"/>
  <c r="J214" i="1"/>
  <c r="P213" i="1"/>
  <c r="Q213" i="1" s="1"/>
  <c r="O213" i="1"/>
  <c r="K213" i="1"/>
  <c r="J213" i="1"/>
  <c r="P212" i="1"/>
  <c r="O212" i="1"/>
  <c r="Q212" i="1" s="1"/>
  <c r="K212" i="1"/>
  <c r="J212" i="1"/>
  <c r="P211" i="1"/>
  <c r="O211" i="1"/>
  <c r="K211" i="1"/>
  <c r="J211" i="1"/>
  <c r="P210" i="1"/>
  <c r="O210" i="1"/>
  <c r="K210" i="1"/>
  <c r="J210" i="1"/>
  <c r="P209" i="1"/>
  <c r="O209" i="1"/>
  <c r="K209" i="1"/>
  <c r="J209" i="1"/>
  <c r="P208" i="1"/>
  <c r="O208" i="1"/>
  <c r="Q208" i="1" s="1"/>
  <c r="K208" i="1"/>
  <c r="J208" i="1"/>
  <c r="P207" i="1"/>
  <c r="O207" i="1"/>
  <c r="Q207" i="1" s="1"/>
  <c r="K207" i="1"/>
  <c r="J207" i="1"/>
  <c r="P206" i="1"/>
  <c r="O206" i="1"/>
  <c r="Q206" i="1" s="1"/>
  <c r="K206" i="1"/>
  <c r="J206" i="1"/>
  <c r="P205" i="1"/>
  <c r="O205" i="1"/>
  <c r="K205" i="1"/>
  <c r="J205" i="1"/>
  <c r="P204" i="1"/>
  <c r="O204" i="1"/>
  <c r="Q204" i="1" s="1"/>
  <c r="K204" i="1"/>
  <c r="J204" i="1"/>
  <c r="P203" i="1"/>
  <c r="O203" i="1"/>
  <c r="Q203" i="1" s="1"/>
  <c r="K203" i="1"/>
  <c r="J203" i="1"/>
  <c r="P202" i="1"/>
  <c r="O202" i="1"/>
  <c r="Q202" i="1" s="1"/>
  <c r="K202" i="1"/>
  <c r="J202" i="1"/>
  <c r="P201" i="1"/>
  <c r="O201" i="1"/>
  <c r="K201" i="1"/>
  <c r="J201" i="1"/>
  <c r="P200" i="1"/>
  <c r="O200" i="1"/>
  <c r="K200" i="1"/>
  <c r="J200" i="1"/>
  <c r="P199" i="1"/>
  <c r="O199" i="1"/>
  <c r="K199" i="1"/>
  <c r="J199" i="1"/>
  <c r="P198" i="1"/>
  <c r="O198" i="1"/>
  <c r="K198" i="1"/>
  <c r="J198" i="1"/>
  <c r="P197" i="1"/>
  <c r="O197" i="1"/>
  <c r="K197" i="1"/>
  <c r="J197" i="1"/>
  <c r="P196" i="1"/>
  <c r="Q196" i="1" s="1"/>
  <c r="O196" i="1"/>
  <c r="K196" i="1"/>
  <c r="J196" i="1"/>
  <c r="P195" i="1"/>
  <c r="O195" i="1"/>
  <c r="K195" i="1"/>
  <c r="J195" i="1"/>
  <c r="P194" i="1"/>
  <c r="O194" i="1"/>
  <c r="K194" i="1"/>
  <c r="J194" i="1"/>
  <c r="P193" i="1"/>
  <c r="Q193" i="1" s="1"/>
  <c r="O193" i="1"/>
  <c r="K193" i="1"/>
  <c r="J193" i="1"/>
  <c r="P192" i="1"/>
  <c r="O192" i="1"/>
  <c r="K192" i="1"/>
  <c r="J192" i="1"/>
  <c r="P191" i="1"/>
  <c r="O191" i="1"/>
  <c r="K191" i="1"/>
  <c r="J191" i="1"/>
  <c r="P190" i="1"/>
  <c r="O190" i="1"/>
  <c r="K190" i="1"/>
  <c r="J190" i="1"/>
  <c r="P189" i="1"/>
  <c r="O189" i="1"/>
  <c r="K189" i="1"/>
  <c r="J189" i="1"/>
  <c r="P188" i="1"/>
  <c r="O188" i="1"/>
  <c r="K188" i="1"/>
  <c r="J188" i="1"/>
  <c r="P187" i="1"/>
  <c r="O187" i="1"/>
  <c r="K187" i="1"/>
  <c r="J187" i="1"/>
  <c r="P186" i="1"/>
  <c r="O186" i="1"/>
  <c r="K186" i="1"/>
  <c r="J186" i="1"/>
  <c r="P185" i="1"/>
  <c r="O185" i="1"/>
  <c r="K185" i="1"/>
  <c r="J185" i="1"/>
  <c r="P184" i="1"/>
  <c r="O184" i="1"/>
  <c r="K184" i="1"/>
  <c r="J184" i="1"/>
  <c r="P183" i="1"/>
  <c r="O183" i="1"/>
  <c r="K183" i="1"/>
  <c r="J183" i="1"/>
  <c r="P182" i="1"/>
  <c r="O182" i="1"/>
  <c r="K182" i="1"/>
  <c r="J182" i="1"/>
  <c r="P181" i="1"/>
  <c r="O181" i="1"/>
  <c r="K181" i="1"/>
  <c r="J181" i="1"/>
  <c r="P180" i="1"/>
  <c r="O180" i="1"/>
  <c r="K180" i="1"/>
  <c r="J180" i="1"/>
  <c r="P179" i="1"/>
  <c r="Q179" i="1" s="1"/>
  <c r="O179" i="1"/>
  <c r="K179" i="1"/>
  <c r="J179" i="1"/>
  <c r="P178" i="1"/>
  <c r="O178" i="1"/>
  <c r="K178" i="1"/>
  <c r="J178" i="1"/>
  <c r="P177" i="1"/>
  <c r="O177" i="1"/>
  <c r="K177" i="1"/>
  <c r="J177" i="1"/>
  <c r="P176" i="1"/>
  <c r="Q176" i="1" s="1"/>
  <c r="O176" i="1"/>
  <c r="K176" i="1"/>
  <c r="J176" i="1"/>
  <c r="Q175" i="1"/>
  <c r="P175" i="1"/>
  <c r="O175" i="1"/>
  <c r="K175" i="1"/>
  <c r="J175" i="1"/>
  <c r="P174" i="1"/>
  <c r="O174" i="1"/>
  <c r="K174" i="1"/>
  <c r="J174" i="1"/>
  <c r="P173" i="1"/>
  <c r="O173" i="1"/>
  <c r="K173" i="1"/>
  <c r="J173" i="1"/>
  <c r="P172" i="1"/>
  <c r="O172" i="1"/>
  <c r="K172" i="1"/>
  <c r="J172" i="1"/>
  <c r="P171" i="1"/>
  <c r="O171" i="1"/>
  <c r="Q171" i="1" s="1"/>
  <c r="K171" i="1"/>
  <c r="J171" i="1"/>
  <c r="P170" i="1"/>
  <c r="O170" i="1"/>
  <c r="Q170" i="1" s="1"/>
  <c r="K170" i="1"/>
  <c r="J170" i="1"/>
  <c r="P169" i="1"/>
  <c r="O169" i="1"/>
  <c r="Q169" i="1" s="1"/>
  <c r="K169" i="1"/>
  <c r="J169" i="1"/>
  <c r="P168" i="1"/>
  <c r="O168" i="1"/>
  <c r="K168" i="1"/>
  <c r="J168" i="1"/>
  <c r="P167" i="1"/>
  <c r="O167" i="1"/>
  <c r="Q167" i="1" s="1"/>
  <c r="K167" i="1"/>
  <c r="J167" i="1"/>
  <c r="P166" i="1"/>
  <c r="O166" i="1"/>
  <c r="Q166" i="1" s="1"/>
  <c r="K166" i="1"/>
  <c r="J166" i="1"/>
  <c r="P165" i="1"/>
  <c r="O165" i="1"/>
  <c r="Q165" i="1" s="1"/>
  <c r="K165" i="1"/>
  <c r="J165" i="1"/>
  <c r="P164" i="1"/>
  <c r="O164" i="1"/>
  <c r="K164" i="1"/>
  <c r="J164" i="1"/>
  <c r="P163" i="1"/>
  <c r="O163" i="1"/>
  <c r="K163" i="1"/>
  <c r="J163" i="1"/>
  <c r="P162" i="1"/>
  <c r="O162" i="1"/>
  <c r="K162" i="1"/>
  <c r="J162" i="1"/>
  <c r="P161" i="1"/>
  <c r="O161" i="1"/>
  <c r="K161" i="1"/>
  <c r="J161" i="1"/>
  <c r="P160" i="1"/>
  <c r="O160" i="1"/>
  <c r="K160" i="1"/>
  <c r="J160" i="1"/>
  <c r="P159" i="1"/>
  <c r="O159" i="1"/>
  <c r="K159" i="1"/>
  <c r="J159" i="1"/>
  <c r="P158" i="1"/>
  <c r="O158" i="1"/>
  <c r="K158" i="1"/>
  <c r="J158" i="1"/>
  <c r="P157" i="1"/>
  <c r="O157" i="1"/>
  <c r="K157" i="1"/>
  <c r="J157" i="1"/>
  <c r="P156" i="1"/>
  <c r="Q156" i="1" s="1"/>
  <c r="O156" i="1"/>
  <c r="K156" i="1"/>
  <c r="J156" i="1"/>
  <c r="P155" i="1"/>
  <c r="O155" i="1"/>
  <c r="K155" i="1"/>
  <c r="J155" i="1"/>
  <c r="P154" i="1"/>
  <c r="O154" i="1"/>
  <c r="K154" i="1"/>
  <c r="J154" i="1"/>
  <c r="P153" i="1"/>
  <c r="O153" i="1"/>
  <c r="K153" i="1"/>
  <c r="J153" i="1"/>
  <c r="P152" i="1"/>
  <c r="O152" i="1"/>
  <c r="K152" i="1"/>
  <c r="J152" i="1"/>
  <c r="P151" i="1"/>
  <c r="O151" i="1"/>
  <c r="K151" i="1"/>
  <c r="J151" i="1"/>
  <c r="P150" i="1"/>
  <c r="O150" i="1"/>
  <c r="K150" i="1"/>
  <c r="J150" i="1"/>
  <c r="P149" i="1"/>
  <c r="O149" i="1"/>
  <c r="K149" i="1"/>
  <c r="J149" i="1"/>
  <c r="P148" i="1"/>
  <c r="O148" i="1"/>
  <c r="K148" i="1"/>
  <c r="J148" i="1"/>
  <c r="P147" i="1"/>
  <c r="Q147" i="1" s="1"/>
  <c r="O147" i="1"/>
  <c r="K147" i="1"/>
  <c r="J147" i="1"/>
  <c r="P146" i="1"/>
  <c r="O146" i="1"/>
  <c r="K146" i="1"/>
  <c r="J146" i="1"/>
  <c r="P145" i="1"/>
  <c r="O145" i="1"/>
  <c r="K145" i="1"/>
  <c r="J145" i="1"/>
  <c r="P144" i="1"/>
  <c r="Q144" i="1" s="1"/>
  <c r="O144" i="1"/>
  <c r="K144" i="1"/>
  <c r="J144" i="1"/>
  <c r="Q143" i="1"/>
  <c r="P143" i="1"/>
  <c r="O143" i="1"/>
  <c r="K143" i="1"/>
  <c r="J143" i="1"/>
  <c r="P142" i="1"/>
  <c r="O142" i="1"/>
  <c r="K142" i="1"/>
  <c r="J142" i="1"/>
  <c r="P141" i="1"/>
  <c r="O141" i="1"/>
  <c r="K141" i="1"/>
  <c r="J141" i="1"/>
  <c r="P140" i="1"/>
  <c r="Q140" i="1" s="1"/>
  <c r="O140" i="1"/>
  <c r="K140" i="1"/>
  <c r="J140" i="1"/>
  <c r="P139" i="1"/>
  <c r="O139" i="1"/>
  <c r="K139" i="1"/>
  <c r="J139" i="1"/>
  <c r="P138" i="1"/>
  <c r="O138" i="1"/>
  <c r="K138" i="1"/>
  <c r="J138" i="1"/>
  <c r="P137" i="1"/>
  <c r="O137" i="1"/>
  <c r="K137" i="1"/>
  <c r="J137" i="1"/>
  <c r="P136" i="1"/>
  <c r="O136" i="1"/>
  <c r="K136" i="1"/>
  <c r="J136" i="1"/>
  <c r="P135" i="1"/>
  <c r="O135" i="1"/>
  <c r="K135" i="1"/>
  <c r="J135" i="1"/>
  <c r="P134" i="1"/>
  <c r="O134" i="1"/>
  <c r="K134" i="1"/>
  <c r="J134" i="1"/>
  <c r="P133" i="1"/>
  <c r="O133" i="1"/>
  <c r="K133" i="1"/>
  <c r="J133" i="1"/>
  <c r="P132" i="1"/>
  <c r="O132" i="1"/>
  <c r="K132" i="1"/>
  <c r="J132" i="1"/>
  <c r="P131" i="1"/>
  <c r="Q131" i="1" s="1"/>
  <c r="O131" i="1"/>
  <c r="K131" i="1"/>
  <c r="J131" i="1"/>
  <c r="P130" i="1"/>
  <c r="O130" i="1"/>
  <c r="K130" i="1"/>
  <c r="J130" i="1"/>
  <c r="P129" i="1"/>
  <c r="O129" i="1"/>
  <c r="K129" i="1"/>
  <c r="J129" i="1"/>
  <c r="P128" i="1"/>
  <c r="Q128" i="1" s="1"/>
  <c r="O128" i="1"/>
  <c r="K128" i="1"/>
  <c r="J128" i="1"/>
  <c r="P127" i="1"/>
  <c r="O127" i="1"/>
  <c r="Q127" i="1" s="1"/>
  <c r="K127" i="1"/>
  <c r="J127" i="1"/>
  <c r="P126" i="1"/>
  <c r="O126" i="1"/>
  <c r="K126" i="1"/>
  <c r="J126" i="1"/>
  <c r="P125" i="1"/>
  <c r="O125" i="1"/>
  <c r="K125" i="1"/>
  <c r="J125" i="1"/>
  <c r="P124" i="1"/>
  <c r="O124" i="1"/>
  <c r="K124" i="1"/>
  <c r="J124" i="1"/>
  <c r="P123" i="1"/>
  <c r="O123" i="1"/>
  <c r="Q123" i="1" s="1"/>
  <c r="K123" i="1"/>
  <c r="J123" i="1"/>
  <c r="P122" i="1"/>
  <c r="O122" i="1"/>
  <c r="Q122" i="1" s="1"/>
  <c r="K122" i="1"/>
  <c r="J122" i="1"/>
  <c r="P121" i="1"/>
  <c r="O121" i="1"/>
  <c r="Q121" i="1" s="1"/>
  <c r="K121" i="1"/>
  <c r="J121" i="1"/>
  <c r="P120" i="1"/>
  <c r="O120" i="1"/>
  <c r="K120" i="1"/>
  <c r="J120" i="1"/>
  <c r="P119" i="1"/>
  <c r="O119" i="1"/>
  <c r="Q119" i="1" s="1"/>
  <c r="K119" i="1"/>
  <c r="J119" i="1"/>
  <c r="P118" i="1"/>
  <c r="O118" i="1"/>
  <c r="Q118" i="1" s="1"/>
  <c r="K118" i="1"/>
  <c r="J118" i="1"/>
  <c r="P117" i="1"/>
  <c r="O117" i="1"/>
  <c r="Q117" i="1" s="1"/>
  <c r="K117" i="1"/>
  <c r="J117" i="1"/>
  <c r="P116" i="1"/>
  <c r="O116" i="1"/>
  <c r="K116" i="1"/>
  <c r="J116" i="1"/>
  <c r="P115" i="1"/>
  <c r="O115" i="1"/>
  <c r="K115" i="1"/>
  <c r="J115" i="1"/>
  <c r="P114" i="1"/>
  <c r="O114" i="1"/>
  <c r="K114" i="1"/>
  <c r="J114" i="1"/>
  <c r="P113" i="1"/>
  <c r="O113" i="1"/>
  <c r="K113" i="1"/>
  <c r="J113" i="1"/>
  <c r="P112" i="1"/>
  <c r="O112" i="1"/>
  <c r="K112" i="1"/>
  <c r="J112" i="1"/>
  <c r="P111" i="1"/>
  <c r="O111" i="1"/>
  <c r="Q111" i="1" s="1"/>
  <c r="K111" i="1"/>
  <c r="J111" i="1"/>
  <c r="P110" i="1"/>
  <c r="O110" i="1"/>
  <c r="K110" i="1"/>
  <c r="J110" i="1"/>
  <c r="P109" i="1"/>
  <c r="O109" i="1"/>
  <c r="K109" i="1"/>
  <c r="J109" i="1"/>
  <c r="P108" i="1"/>
  <c r="O108" i="1"/>
  <c r="K108" i="1"/>
  <c r="J108" i="1"/>
  <c r="P107" i="1"/>
  <c r="O107" i="1"/>
  <c r="Q107" i="1" s="1"/>
  <c r="K107" i="1"/>
  <c r="J107" i="1"/>
  <c r="P106" i="1"/>
  <c r="O106" i="1"/>
  <c r="Q106" i="1" s="1"/>
  <c r="K106" i="1"/>
  <c r="J106" i="1"/>
  <c r="P105" i="1"/>
  <c r="O105" i="1"/>
  <c r="Q105" i="1" s="1"/>
  <c r="K105" i="1"/>
  <c r="J105" i="1"/>
  <c r="P104" i="1"/>
  <c r="O104" i="1"/>
  <c r="K104" i="1"/>
  <c r="J104" i="1"/>
  <c r="P103" i="1"/>
  <c r="O103" i="1"/>
  <c r="Q103" i="1" s="1"/>
  <c r="K103" i="1"/>
  <c r="J103" i="1"/>
  <c r="P102" i="1"/>
  <c r="O102" i="1"/>
  <c r="Q102" i="1" s="1"/>
  <c r="K102" i="1"/>
  <c r="J102" i="1"/>
  <c r="P101" i="1"/>
  <c r="O101" i="1"/>
  <c r="Q101" i="1" s="1"/>
  <c r="K101" i="1"/>
  <c r="J101" i="1"/>
  <c r="P100" i="1"/>
  <c r="O100" i="1"/>
  <c r="K100" i="1"/>
  <c r="J100" i="1"/>
  <c r="P99" i="1"/>
  <c r="O99" i="1"/>
  <c r="K99" i="1"/>
  <c r="J99" i="1"/>
  <c r="P98" i="1"/>
  <c r="O98" i="1"/>
  <c r="K98" i="1"/>
  <c r="J98" i="1"/>
  <c r="P97" i="1"/>
  <c r="O97" i="1"/>
  <c r="K97" i="1"/>
  <c r="J97" i="1"/>
  <c r="P96" i="1"/>
  <c r="O96" i="1"/>
  <c r="K96" i="1"/>
  <c r="J96" i="1"/>
  <c r="P95" i="1"/>
  <c r="Q95" i="1" s="1"/>
  <c r="O95" i="1"/>
  <c r="K95" i="1"/>
  <c r="J95" i="1"/>
  <c r="P94" i="1"/>
  <c r="O94" i="1"/>
  <c r="K94" i="1"/>
  <c r="J94" i="1"/>
  <c r="P93" i="1"/>
  <c r="O93" i="1"/>
  <c r="K93" i="1"/>
  <c r="J93" i="1"/>
  <c r="P92" i="1"/>
  <c r="Q92" i="1" s="1"/>
  <c r="O92" i="1"/>
  <c r="K92" i="1"/>
  <c r="J92" i="1"/>
  <c r="P91" i="1"/>
  <c r="O91" i="1"/>
  <c r="K91" i="1"/>
  <c r="J91" i="1"/>
  <c r="P90" i="1"/>
  <c r="O90" i="1"/>
  <c r="K90" i="1"/>
  <c r="J90" i="1"/>
  <c r="P89" i="1"/>
  <c r="O89" i="1"/>
  <c r="K89" i="1"/>
  <c r="J89" i="1"/>
  <c r="P88" i="1"/>
  <c r="O88" i="1"/>
  <c r="K88" i="1"/>
  <c r="J88" i="1"/>
  <c r="P87" i="1"/>
  <c r="O87" i="1"/>
  <c r="K87" i="1"/>
  <c r="J87" i="1"/>
  <c r="P86" i="1"/>
  <c r="O86" i="1"/>
  <c r="K86" i="1"/>
  <c r="J86" i="1"/>
  <c r="P85" i="1"/>
  <c r="O85" i="1"/>
  <c r="K85" i="1"/>
  <c r="J85" i="1"/>
  <c r="P84" i="1"/>
  <c r="O84" i="1"/>
  <c r="K84" i="1"/>
  <c r="J84" i="1"/>
  <c r="P83" i="1"/>
  <c r="Q83" i="1" s="1"/>
  <c r="O83" i="1"/>
  <c r="K83" i="1"/>
  <c r="J83" i="1"/>
  <c r="P82" i="1"/>
  <c r="O82" i="1"/>
  <c r="K82" i="1"/>
  <c r="J82" i="1"/>
  <c r="P81" i="1"/>
  <c r="O81" i="1"/>
  <c r="K81" i="1"/>
  <c r="J81" i="1"/>
  <c r="P80" i="1"/>
  <c r="Q80" i="1" s="1"/>
  <c r="O80" i="1"/>
  <c r="K80" i="1"/>
  <c r="J80" i="1"/>
  <c r="Q79" i="1"/>
  <c r="P79" i="1"/>
  <c r="O79" i="1"/>
  <c r="K79" i="1"/>
  <c r="J79" i="1"/>
  <c r="P78" i="1"/>
  <c r="O78" i="1"/>
  <c r="K78" i="1"/>
  <c r="J78" i="1"/>
  <c r="P77" i="1"/>
  <c r="O77" i="1"/>
  <c r="K77" i="1"/>
  <c r="J77" i="1"/>
  <c r="P76" i="1"/>
  <c r="Q76" i="1" s="1"/>
  <c r="O76" i="1"/>
  <c r="K76" i="1"/>
  <c r="J76" i="1"/>
  <c r="P75" i="1"/>
  <c r="O75" i="1"/>
  <c r="K75" i="1"/>
  <c r="J75" i="1"/>
  <c r="P74" i="1"/>
  <c r="O74" i="1"/>
  <c r="K74" i="1"/>
  <c r="J74" i="1"/>
  <c r="P73" i="1"/>
  <c r="O73" i="1"/>
  <c r="K73" i="1"/>
  <c r="J73" i="1"/>
  <c r="P72" i="1"/>
  <c r="O72" i="1"/>
  <c r="K72" i="1"/>
  <c r="J72" i="1"/>
  <c r="P71" i="1"/>
  <c r="O71" i="1"/>
  <c r="K71" i="1"/>
  <c r="J71" i="1"/>
  <c r="P70" i="1"/>
  <c r="O70" i="1"/>
  <c r="K70" i="1"/>
  <c r="J70" i="1"/>
  <c r="P69" i="1"/>
  <c r="O69" i="1"/>
  <c r="K69" i="1"/>
  <c r="J69" i="1"/>
  <c r="P68" i="1"/>
  <c r="O68" i="1"/>
  <c r="K68" i="1"/>
  <c r="J68" i="1"/>
  <c r="P67" i="1"/>
  <c r="Q67" i="1" s="1"/>
  <c r="O67" i="1"/>
  <c r="K67" i="1"/>
  <c r="J67" i="1"/>
  <c r="P66" i="1"/>
  <c r="O66" i="1"/>
  <c r="K66" i="1"/>
  <c r="J66" i="1"/>
  <c r="P65" i="1"/>
  <c r="O65" i="1"/>
  <c r="K65" i="1"/>
  <c r="J65" i="1"/>
  <c r="P64" i="1"/>
  <c r="Q64" i="1" s="1"/>
  <c r="O64" i="1"/>
  <c r="K64" i="1"/>
  <c r="J64" i="1"/>
  <c r="P63" i="1"/>
  <c r="O63" i="1"/>
  <c r="Q63" i="1" s="1"/>
  <c r="K63" i="1"/>
  <c r="J63" i="1"/>
  <c r="P62" i="1"/>
  <c r="O62" i="1"/>
  <c r="K62" i="1"/>
  <c r="J62" i="1"/>
  <c r="P61" i="1"/>
  <c r="O61" i="1"/>
  <c r="K61" i="1"/>
  <c r="J61" i="1"/>
  <c r="P60" i="1"/>
  <c r="O60" i="1"/>
  <c r="K60" i="1"/>
  <c r="J60" i="1"/>
  <c r="P59" i="1"/>
  <c r="O59" i="1"/>
  <c r="Q59" i="1" s="1"/>
  <c r="K59" i="1"/>
  <c r="J59" i="1"/>
  <c r="P58" i="1"/>
  <c r="O58" i="1"/>
  <c r="Q58" i="1" s="1"/>
  <c r="K58" i="1"/>
  <c r="J58" i="1"/>
  <c r="P57" i="1"/>
  <c r="O57" i="1"/>
  <c r="Q57" i="1" s="1"/>
  <c r="K57" i="1"/>
  <c r="J57" i="1"/>
  <c r="P56" i="1"/>
  <c r="O56" i="1"/>
  <c r="K56" i="1"/>
  <c r="J56" i="1"/>
  <c r="P55" i="1"/>
  <c r="O55" i="1"/>
  <c r="Q55" i="1" s="1"/>
  <c r="K55" i="1"/>
  <c r="J55" i="1"/>
  <c r="P54" i="1"/>
  <c r="O54" i="1"/>
  <c r="Q54" i="1" s="1"/>
  <c r="K54" i="1"/>
  <c r="J54" i="1"/>
  <c r="P53" i="1"/>
  <c r="O53" i="1"/>
  <c r="Q53" i="1" s="1"/>
  <c r="K53" i="1"/>
  <c r="J53" i="1"/>
  <c r="P52" i="1"/>
  <c r="O52" i="1"/>
  <c r="K52" i="1"/>
  <c r="J52" i="1"/>
  <c r="P51" i="1"/>
  <c r="O51" i="1"/>
  <c r="K51" i="1"/>
  <c r="J51" i="1"/>
  <c r="P50" i="1"/>
  <c r="O50" i="1"/>
  <c r="K50" i="1"/>
  <c r="J50" i="1"/>
  <c r="P49" i="1"/>
  <c r="O49" i="1"/>
  <c r="K49" i="1"/>
  <c r="J49" i="1"/>
  <c r="P48" i="1"/>
  <c r="O48" i="1"/>
  <c r="K48" i="1"/>
  <c r="J48" i="1"/>
  <c r="P47" i="1"/>
  <c r="O47" i="1"/>
  <c r="Q47" i="1" s="1"/>
  <c r="K47" i="1"/>
  <c r="J47" i="1"/>
  <c r="P46" i="1"/>
  <c r="O46" i="1"/>
  <c r="K46" i="1"/>
  <c r="J46" i="1"/>
  <c r="P45" i="1"/>
  <c r="O45" i="1"/>
  <c r="K45" i="1"/>
  <c r="J45" i="1"/>
  <c r="P44" i="1"/>
  <c r="O44" i="1"/>
  <c r="K44" i="1"/>
  <c r="J44" i="1"/>
  <c r="P43" i="1"/>
  <c r="O43" i="1"/>
  <c r="Q43" i="1" s="1"/>
  <c r="K43" i="1"/>
  <c r="J43" i="1"/>
  <c r="P42" i="1"/>
  <c r="O42" i="1"/>
  <c r="Q42" i="1" s="1"/>
  <c r="K42" i="1"/>
  <c r="J42" i="1"/>
  <c r="P41" i="1"/>
  <c r="O41" i="1"/>
  <c r="Q41" i="1" s="1"/>
  <c r="K41" i="1"/>
  <c r="J41" i="1"/>
  <c r="P40" i="1"/>
  <c r="O40" i="1"/>
  <c r="K40" i="1"/>
  <c r="J40" i="1"/>
  <c r="P39" i="1"/>
  <c r="O39" i="1"/>
  <c r="Q39" i="1" s="1"/>
  <c r="K39" i="1"/>
  <c r="J39" i="1"/>
  <c r="P38" i="1"/>
  <c r="O38" i="1"/>
  <c r="Q38" i="1" s="1"/>
  <c r="K38" i="1"/>
  <c r="J38" i="1"/>
  <c r="P37" i="1"/>
  <c r="O37" i="1"/>
  <c r="Q37" i="1" s="1"/>
  <c r="K37" i="1"/>
  <c r="J37" i="1"/>
  <c r="P36" i="1"/>
  <c r="O36" i="1"/>
  <c r="K36" i="1"/>
  <c r="J36" i="1"/>
  <c r="P35" i="1"/>
  <c r="O35" i="1"/>
  <c r="K35" i="1"/>
  <c r="J35" i="1"/>
  <c r="P34" i="1"/>
  <c r="O34" i="1"/>
  <c r="K34" i="1"/>
  <c r="J34" i="1"/>
  <c r="P33" i="1"/>
  <c r="O33" i="1"/>
  <c r="K33" i="1"/>
  <c r="J33" i="1"/>
  <c r="P32" i="1"/>
  <c r="O32" i="1"/>
  <c r="K32" i="1"/>
  <c r="J32" i="1"/>
  <c r="P31" i="1"/>
  <c r="Q31" i="1" s="1"/>
  <c r="O31" i="1"/>
  <c r="K31" i="1"/>
  <c r="J31" i="1"/>
  <c r="P30" i="1"/>
  <c r="O30" i="1"/>
  <c r="K30" i="1"/>
  <c r="J30" i="1"/>
  <c r="P29" i="1"/>
  <c r="O29" i="1"/>
  <c r="K29" i="1"/>
  <c r="J29" i="1"/>
  <c r="P28" i="1"/>
  <c r="Q28" i="1" s="1"/>
  <c r="O28" i="1"/>
  <c r="K28" i="1"/>
  <c r="J28" i="1"/>
  <c r="P27" i="1"/>
  <c r="O27" i="1"/>
  <c r="K27" i="1"/>
  <c r="J27" i="1"/>
  <c r="P26" i="1"/>
  <c r="O26" i="1"/>
  <c r="K26" i="1"/>
  <c r="J26" i="1"/>
  <c r="P25" i="1"/>
  <c r="O25" i="1"/>
  <c r="K25" i="1"/>
  <c r="J25" i="1"/>
  <c r="P24" i="1"/>
  <c r="O24" i="1"/>
  <c r="K24" i="1"/>
  <c r="J24" i="1"/>
  <c r="P23" i="1"/>
  <c r="O23" i="1"/>
  <c r="K23" i="1"/>
  <c r="J23" i="1"/>
  <c r="P22" i="1"/>
  <c r="O22" i="1"/>
  <c r="K22" i="1"/>
  <c r="J22" i="1"/>
  <c r="P21" i="1"/>
  <c r="O21" i="1"/>
  <c r="K21" i="1"/>
  <c r="J21" i="1"/>
  <c r="P20" i="1"/>
  <c r="O20" i="1"/>
  <c r="K20" i="1"/>
  <c r="J20" i="1"/>
  <c r="P19" i="1"/>
  <c r="Q19" i="1" s="1"/>
  <c r="O19" i="1"/>
  <c r="K19" i="1"/>
  <c r="J19" i="1"/>
  <c r="P18" i="1"/>
  <c r="O18" i="1"/>
  <c r="K18" i="1"/>
  <c r="J18" i="1"/>
  <c r="P17" i="1"/>
  <c r="O17" i="1"/>
  <c r="K17" i="1"/>
  <c r="J17" i="1"/>
  <c r="P16" i="1"/>
  <c r="Q16" i="1" s="1"/>
  <c r="O16" i="1"/>
  <c r="K16" i="1"/>
  <c r="J16" i="1"/>
  <c r="Q15" i="1"/>
  <c r="P15" i="1"/>
  <c r="O15" i="1"/>
  <c r="K15" i="1"/>
  <c r="J15" i="1"/>
  <c r="P14" i="1"/>
  <c r="O14" i="1"/>
  <c r="K14" i="1"/>
  <c r="J14" i="1"/>
  <c r="P13" i="1"/>
  <c r="O13" i="1"/>
  <c r="K13" i="1"/>
  <c r="J13" i="1"/>
  <c r="P12" i="1"/>
  <c r="Q12" i="1" s="1"/>
  <c r="O12" i="1"/>
  <c r="K12" i="1"/>
  <c r="J12" i="1"/>
  <c r="P11" i="1"/>
  <c r="O11" i="1"/>
  <c r="K11" i="1"/>
  <c r="J11" i="1"/>
  <c r="P10" i="1"/>
  <c r="O10" i="1"/>
  <c r="K10" i="1"/>
  <c r="J10" i="1"/>
  <c r="P9" i="1"/>
  <c r="O9" i="1"/>
  <c r="K9" i="1"/>
  <c r="J9" i="1"/>
  <c r="P8" i="1"/>
  <c r="O8" i="1"/>
  <c r="K8" i="1"/>
  <c r="J8" i="1"/>
  <c r="P7" i="1"/>
  <c r="O7" i="1"/>
  <c r="K7" i="1"/>
  <c r="J7" i="1"/>
  <c r="P6" i="1"/>
  <c r="O6" i="1"/>
  <c r="K6" i="1"/>
  <c r="J6" i="1"/>
  <c r="P5" i="1"/>
  <c r="O5" i="1"/>
  <c r="K5" i="1"/>
  <c r="J5" i="1"/>
  <c r="P4" i="1"/>
  <c r="O4" i="1"/>
  <c r="K4" i="1"/>
  <c r="J4" i="1"/>
  <c r="P3" i="1"/>
  <c r="Q3" i="1" s="1"/>
  <c r="O3" i="1"/>
  <c r="K3" i="1"/>
  <c r="J3" i="1"/>
  <c r="P2" i="1"/>
  <c r="O2" i="1"/>
  <c r="K2" i="1"/>
  <c r="J2" i="1"/>
  <c r="Q268" i="1" l="1"/>
  <c r="Q333" i="1"/>
  <c r="Q336" i="1"/>
  <c r="Q349" i="1"/>
  <c r="Q465" i="1"/>
  <c r="Q35" i="1"/>
  <c r="Q96" i="1"/>
  <c r="Q108" i="1"/>
  <c r="Q264" i="1"/>
  <c r="Q5" i="1"/>
  <c r="Q6" i="1"/>
  <c r="Q7" i="1"/>
  <c r="Q9" i="1"/>
  <c r="Q10" i="1"/>
  <c r="Q11" i="1"/>
  <c r="Q48" i="1"/>
  <c r="Q51" i="1"/>
  <c r="Q60" i="1"/>
  <c r="Q69" i="1"/>
  <c r="Q70" i="1"/>
  <c r="Q71" i="1"/>
  <c r="Q73" i="1"/>
  <c r="Q74" i="1"/>
  <c r="Q75" i="1"/>
  <c r="Q112" i="1"/>
  <c r="Q115" i="1"/>
  <c r="Q124" i="1"/>
  <c r="Q133" i="1"/>
  <c r="Q134" i="1"/>
  <c r="Q135" i="1"/>
  <c r="Q137" i="1"/>
  <c r="Q138" i="1"/>
  <c r="Q139" i="1"/>
  <c r="Q197" i="1"/>
  <c r="Q200" i="1"/>
  <c r="Q209" i="1"/>
  <c r="Q218" i="1"/>
  <c r="Q219" i="1"/>
  <c r="Q220" i="1"/>
  <c r="Q222" i="1"/>
  <c r="Q223" i="1"/>
  <c r="Q224" i="1"/>
  <c r="Q228" i="1"/>
  <c r="Q280" i="1"/>
  <c r="Q289" i="1"/>
  <c r="Q429" i="1"/>
  <c r="Q477" i="1"/>
  <c r="Q480" i="1"/>
  <c r="Q626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32" i="1"/>
  <c r="Q44" i="1"/>
  <c r="Q99" i="1"/>
  <c r="Q21" i="1"/>
  <c r="Q22" i="1"/>
  <c r="Q23" i="1"/>
  <c r="Q25" i="1"/>
  <c r="Q26" i="1"/>
  <c r="Q27" i="1"/>
  <c r="Q85" i="1"/>
  <c r="Q86" i="1"/>
  <c r="Q87" i="1"/>
  <c r="Q89" i="1"/>
  <c r="Q90" i="1"/>
  <c r="Q91" i="1"/>
  <c r="Q149" i="1"/>
  <c r="Q150" i="1"/>
  <c r="Q151" i="1"/>
  <c r="Q153" i="1"/>
  <c r="Q154" i="1"/>
  <c r="Q155" i="1"/>
  <c r="Q159" i="1"/>
  <c r="Q322" i="1"/>
  <c r="Q323" i="1"/>
  <c r="Q324" i="1"/>
  <c r="Q330" i="1"/>
  <c r="Q331" i="1"/>
  <c r="Q381" i="1"/>
  <c r="Q384" i="1"/>
  <c r="Q400" i="1"/>
  <c r="Q433" i="1"/>
  <c r="Q514" i="1"/>
  <c r="Q515" i="1"/>
  <c r="Q516" i="1"/>
  <c r="Q518" i="1"/>
  <c r="Q519" i="1"/>
  <c r="Q520" i="1"/>
  <c r="Q521" i="1"/>
  <c r="Q522" i="1"/>
  <c r="Q523" i="1"/>
  <c r="Q524" i="1"/>
  <c r="Q525" i="1"/>
  <c r="Q562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160" i="1"/>
  <c r="Q163" i="1"/>
  <c r="Q172" i="1"/>
  <c r="Q181" i="1"/>
  <c r="Q182" i="1"/>
  <c r="Q183" i="1"/>
  <c r="Q184" i="1"/>
  <c r="Q186" i="1"/>
  <c r="Q187" i="1"/>
  <c r="Q188" i="1"/>
  <c r="Q190" i="1"/>
  <c r="Q191" i="1"/>
  <c r="Q192" i="1"/>
  <c r="Q229" i="1"/>
  <c r="Q232" i="1"/>
  <c r="Q249" i="1"/>
  <c r="Q250" i="1"/>
  <c r="Q251" i="1"/>
  <c r="Q252" i="1"/>
  <c r="Q253" i="1"/>
  <c r="Q254" i="1"/>
  <c r="Q255" i="1"/>
  <c r="Q256" i="1"/>
  <c r="Q293" i="1"/>
  <c r="Q296" i="1"/>
  <c r="Q305" i="1"/>
  <c r="Q314" i="1"/>
  <c r="Q315" i="1"/>
  <c r="Q353" i="1"/>
  <c r="Q356" i="1"/>
  <c r="Q365" i="1"/>
  <c r="Q374" i="1"/>
  <c r="Q375" i="1"/>
  <c r="Q376" i="1"/>
  <c r="Q378" i="1"/>
  <c r="Q379" i="1"/>
  <c r="Q401" i="1"/>
  <c r="Q418" i="1"/>
  <c r="Q419" i="1"/>
  <c r="Q420" i="1"/>
  <c r="Q422" i="1"/>
  <c r="Q423" i="1"/>
  <c r="Q424" i="1"/>
  <c r="Q426" i="1"/>
  <c r="Q427" i="1"/>
  <c r="Q445" i="1"/>
  <c r="Q448" i="1"/>
  <c r="Q493" i="1"/>
  <c r="Q502" i="1"/>
  <c r="Q503" i="1"/>
  <c r="Q504" i="1"/>
  <c r="Q506" i="1"/>
  <c r="Q507" i="1"/>
  <c r="Q547" i="1"/>
  <c r="Q548" i="1"/>
  <c r="Q549" i="1"/>
  <c r="Q550" i="1"/>
  <c r="Q551" i="1"/>
  <c r="Q552" i="1"/>
  <c r="Q553" i="1"/>
  <c r="Q554" i="1"/>
  <c r="Q555" i="1"/>
  <c r="Q556" i="1"/>
  <c r="Q557" i="1"/>
  <c r="Q594" i="1"/>
  <c r="Q611" i="1"/>
  <c r="Q612" i="1"/>
  <c r="Q613" i="1"/>
  <c r="Q614" i="1"/>
  <c r="Q615" i="1"/>
  <c r="Q616" i="1"/>
  <c r="Q617" i="1"/>
  <c r="Q618" i="1"/>
  <c r="Q619" i="1"/>
  <c r="Q620" i="1"/>
  <c r="Q621" i="1"/>
  <c r="Q848" i="1"/>
  <c r="Q836" i="1"/>
  <c r="Q36" i="1"/>
  <c r="Q52" i="1"/>
  <c r="Q100" i="1"/>
  <c r="Q217" i="1"/>
  <c r="Q357" i="1"/>
  <c r="Q481" i="1"/>
  <c r="Q513" i="1"/>
  <c r="Q132" i="1"/>
  <c r="Q180" i="1"/>
  <c r="Q281" i="1"/>
  <c r="Q385" i="1"/>
  <c r="Q417" i="1"/>
  <c r="Q8" i="1"/>
  <c r="Q13" i="1"/>
  <c r="Q14" i="1"/>
  <c r="Q24" i="1"/>
  <c r="Q29" i="1"/>
  <c r="Q30" i="1"/>
  <c r="Q40" i="1"/>
  <c r="Q45" i="1"/>
  <c r="Q46" i="1"/>
  <c r="Q56" i="1"/>
  <c r="Q61" i="1"/>
  <c r="Q62" i="1"/>
  <c r="Q72" i="1"/>
  <c r="Q77" i="1"/>
  <c r="Q78" i="1"/>
  <c r="Q88" i="1"/>
  <c r="Q93" i="1"/>
  <c r="Q94" i="1"/>
  <c r="Q104" i="1"/>
  <c r="Q109" i="1"/>
  <c r="Q110" i="1"/>
  <c r="Q120" i="1"/>
  <c r="Q125" i="1"/>
  <c r="Q126" i="1"/>
  <c r="Q136" i="1"/>
  <c r="Q141" i="1"/>
  <c r="Q142" i="1"/>
  <c r="Q152" i="1"/>
  <c r="Q157" i="1"/>
  <c r="Q158" i="1"/>
  <c r="Q168" i="1"/>
  <c r="Q173" i="1"/>
  <c r="Q174" i="1"/>
  <c r="Q185" i="1"/>
  <c r="Q189" i="1"/>
  <c r="Q194" i="1"/>
  <c r="Q195" i="1"/>
  <c r="Q205" i="1"/>
  <c r="Q210" i="1"/>
  <c r="Q211" i="1"/>
  <c r="Q221" i="1"/>
  <c r="Q226" i="1"/>
  <c r="Q227" i="1"/>
  <c r="Q241" i="1"/>
  <c r="Q242" i="1"/>
  <c r="Q243" i="1"/>
  <c r="Q257" i="1"/>
  <c r="Q258" i="1"/>
  <c r="Q259" i="1"/>
  <c r="Q273" i="1"/>
  <c r="Q274" i="1"/>
  <c r="Q275" i="1"/>
  <c r="Q285" i="1"/>
  <c r="Q290" i="1"/>
  <c r="Q291" i="1"/>
  <c r="Q301" i="1"/>
  <c r="Q306" i="1"/>
  <c r="Q307" i="1"/>
  <c r="Q321" i="1"/>
  <c r="Q326" i="1"/>
  <c r="Q327" i="1"/>
  <c r="Q328" i="1"/>
  <c r="Q341" i="1"/>
  <c r="Q370" i="1"/>
  <c r="Q371" i="1"/>
  <c r="Q372" i="1"/>
  <c r="Q402" i="1"/>
  <c r="Q403" i="1"/>
  <c r="Q404" i="1"/>
  <c r="Q434" i="1"/>
  <c r="Q435" i="1"/>
  <c r="Q436" i="1"/>
  <c r="Q466" i="1"/>
  <c r="Q467" i="1"/>
  <c r="Q468" i="1"/>
  <c r="Q498" i="1"/>
  <c r="Q499" i="1"/>
  <c r="Q500" i="1"/>
  <c r="Q531" i="1"/>
  <c r="Q532" i="1"/>
  <c r="Q533" i="1"/>
  <c r="Q534" i="1"/>
  <c r="Q4" i="1"/>
  <c r="Q20" i="1"/>
  <c r="Q68" i="1"/>
  <c r="Q84" i="1"/>
  <c r="Q116" i="1"/>
  <c r="Q148" i="1"/>
  <c r="Q164" i="1"/>
  <c r="Q201" i="1"/>
  <c r="Q233" i="1"/>
  <c r="Q297" i="1"/>
  <c r="Q337" i="1"/>
  <c r="Q449" i="1"/>
  <c r="Q2" i="1"/>
  <c r="Q17" i="1"/>
  <c r="Q18" i="1"/>
  <c r="Q33" i="1"/>
  <c r="Q34" i="1"/>
  <c r="Q49" i="1"/>
  <c r="Q50" i="1"/>
  <c r="Q65" i="1"/>
  <c r="Q66" i="1"/>
  <c r="Q81" i="1"/>
  <c r="Q82" i="1"/>
  <c r="Q97" i="1"/>
  <c r="Q98" i="1"/>
  <c r="Q113" i="1"/>
  <c r="Q114" i="1"/>
  <c r="Q129" i="1"/>
  <c r="Q130" i="1"/>
  <c r="Q145" i="1"/>
  <c r="Q146" i="1"/>
  <c r="Q161" i="1"/>
  <c r="Q162" i="1"/>
  <c r="Q177" i="1"/>
  <c r="Q178" i="1"/>
  <c r="Q198" i="1"/>
  <c r="Q199" i="1"/>
  <c r="Q214" i="1"/>
  <c r="Q215" i="1"/>
  <c r="Q230" i="1"/>
  <c r="Q231" i="1"/>
  <c r="Q245" i="1"/>
  <c r="Q246" i="1"/>
  <c r="Q247" i="1"/>
  <c r="Q261" i="1"/>
  <c r="Q262" i="1"/>
  <c r="Q263" i="1"/>
  <c r="Q277" i="1"/>
  <c r="Q278" i="1"/>
  <c r="Q279" i="1"/>
  <c r="Q294" i="1"/>
  <c r="Q295" i="1"/>
  <c r="Q310" i="1"/>
  <c r="Q311" i="1"/>
  <c r="Q312" i="1"/>
  <c r="Q354" i="1"/>
  <c r="Q355" i="1"/>
  <c r="Q373" i="1"/>
  <c r="Q389" i="1"/>
  <c r="Q405" i="1"/>
  <c r="Q421" i="1"/>
  <c r="Q437" i="1"/>
  <c r="Q453" i="1"/>
  <c r="Q469" i="1"/>
  <c r="Q485" i="1"/>
  <c r="Q501" i="1"/>
  <c r="Q635" i="1"/>
  <c r="Q636" i="1"/>
  <c r="Q637" i="1"/>
  <c r="Q313" i="1"/>
  <c r="Q318" i="1"/>
  <c r="Q319" i="1"/>
  <c r="Q329" i="1"/>
  <c r="Q334" i="1"/>
  <c r="Q335" i="1"/>
  <c r="Q345" i="1"/>
  <c r="Q350" i="1"/>
  <c r="Q351" i="1"/>
  <c r="Q361" i="1"/>
  <c r="Q366" i="1"/>
  <c r="Q367" i="1"/>
  <c r="Q377" i="1"/>
  <c r="Q382" i="1"/>
  <c r="Q383" i="1"/>
  <c r="Q393" i="1"/>
  <c r="Q398" i="1"/>
  <c r="Q399" i="1"/>
  <c r="Q409" i="1"/>
  <c r="Q414" i="1"/>
  <c r="Q415" i="1"/>
  <c r="Q425" i="1"/>
  <c r="Q430" i="1"/>
  <c r="Q431" i="1"/>
  <c r="Q441" i="1"/>
  <c r="Q446" i="1"/>
  <c r="Q447" i="1"/>
  <c r="Q457" i="1"/>
  <c r="Q462" i="1"/>
  <c r="Q463" i="1"/>
  <c r="Q473" i="1"/>
  <c r="Q478" i="1"/>
  <c r="Q479" i="1"/>
  <c r="Q489" i="1"/>
  <c r="Q494" i="1"/>
  <c r="Q495" i="1"/>
  <c r="Q505" i="1"/>
  <c r="Q510" i="1"/>
  <c r="Q511" i="1"/>
  <c r="Q527" i="1"/>
  <c r="Q528" i="1"/>
  <c r="Q529" i="1"/>
  <c r="Q543" i="1"/>
  <c r="Q544" i="1"/>
  <c r="Q545" i="1"/>
  <c r="Q559" i="1"/>
  <c r="Q560" i="1"/>
  <c r="Q561" i="1"/>
  <c r="Q575" i="1"/>
  <c r="Q576" i="1"/>
  <c r="Q577" i="1"/>
  <c r="Q591" i="1"/>
  <c r="Q592" i="1"/>
  <c r="Q593" i="1"/>
  <c r="Q607" i="1"/>
  <c r="Q608" i="1"/>
  <c r="Q609" i="1"/>
  <c r="Q623" i="1"/>
  <c r="Q624" i="1"/>
  <c r="Q625" i="1"/>
  <c r="Q639" i="1"/>
  <c r="Q640" i="1"/>
  <c r="Q641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49" i="1"/>
  <c r="Q850" i="1"/>
  <c r="Q851" i="1"/>
  <c r="Q852" i="1"/>
  <c r="Q853" i="1"/>
  <c r="Q517" i="1"/>
</calcChain>
</file>

<file path=xl/sharedStrings.xml><?xml version="1.0" encoding="utf-8"?>
<sst xmlns="http://schemas.openxmlformats.org/spreadsheetml/2006/main" count="6278" uniqueCount="322">
  <si>
    <t>Invoice ID</t>
  </si>
  <si>
    <t>Member Type</t>
  </si>
  <si>
    <t>Member Name</t>
  </si>
  <si>
    <t>Member ID</t>
  </si>
  <si>
    <t>Product ID</t>
    <phoneticPr fontId="0" type="noConversion"/>
  </si>
  <si>
    <t>Product Name</t>
    <phoneticPr fontId="0" type="noConversion"/>
  </si>
  <si>
    <t>Category</t>
  </si>
  <si>
    <t>Price</t>
  </si>
  <si>
    <t>Quantity</t>
  </si>
  <si>
    <t xml:space="preserve">
Date of Purchase (MM/DD/YY)</t>
  </si>
  <si>
    <t>Time of Purchase</t>
  </si>
  <si>
    <t>Staff Name</t>
    <phoneticPr fontId="0" type="noConversion"/>
  </si>
  <si>
    <t>Staff ID</t>
    <phoneticPr fontId="0" type="noConversion"/>
  </si>
  <si>
    <t>Payment</t>
  </si>
  <si>
    <t xml:space="preserve">Total Amount </t>
  </si>
  <si>
    <t>Service Charge of the Payment Platform</t>
  </si>
  <si>
    <t>Income after Charge</t>
  </si>
  <si>
    <t>Non-member</t>
    <phoneticPr fontId="0" type="noConversion"/>
  </si>
  <si>
    <t>AC0001</t>
    <phoneticPr fontId="0" type="noConversion"/>
  </si>
  <si>
    <t xml:space="preserve">Football </t>
    <phoneticPr fontId="0" type="noConversion"/>
  </si>
  <si>
    <t>sporting accessories</t>
  </si>
  <si>
    <t>Ernest Ho</t>
  </si>
  <si>
    <t>EH4545</t>
  </si>
  <si>
    <t>UnionPay</t>
  </si>
  <si>
    <t>AC0006</t>
  </si>
  <si>
    <t>Basketball</t>
    <phoneticPr fontId="0" type="noConversion"/>
  </si>
  <si>
    <t>Haveny Yip</t>
  </si>
  <si>
    <t>HY6541</t>
  </si>
  <si>
    <t>Apple Pay</t>
  </si>
  <si>
    <t>PA0004</t>
  </si>
  <si>
    <t>Adibas Classics Pants</t>
    <phoneticPr fontId="0" type="noConversion"/>
  </si>
  <si>
    <t xml:space="preserve"> pants</t>
  </si>
  <si>
    <t>Kelvin Wong</t>
  </si>
  <si>
    <t>KW7836</t>
  </si>
  <si>
    <t>WeChat Pay</t>
  </si>
  <si>
    <t>SN0001</t>
    <phoneticPr fontId="0" type="noConversion"/>
  </si>
  <si>
    <t>BJ1</t>
    <phoneticPr fontId="0" type="noConversion"/>
  </si>
  <si>
    <t>Sneakers</t>
  </si>
  <si>
    <t>Raymond Chou</t>
  </si>
  <si>
    <t>RC1212</t>
  </si>
  <si>
    <t>Silver</t>
  </si>
  <si>
    <t>Ayub Galvan</t>
  </si>
  <si>
    <t>CL0009</t>
  </si>
  <si>
    <t>Dri-Fit Short Sleeve T-shirt </t>
    <phoneticPr fontId="0" type="noConversion"/>
  </si>
  <si>
    <t>clothes</t>
  </si>
  <si>
    <t>Albert Leung</t>
  </si>
  <si>
    <t>AB5447</t>
  </si>
  <si>
    <t>Visa</t>
  </si>
  <si>
    <t>Piggy Leung</t>
  </si>
  <si>
    <t>PL4454</t>
  </si>
  <si>
    <t>SN0007</t>
  </si>
  <si>
    <t>NB2000</t>
    <phoneticPr fontId="0" type="noConversion"/>
  </si>
  <si>
    <t>Cordelia Wong</t>
  </si>
  <si>
    <t>CW5645</t>
  </si>
  <si>
    <t>Octopus</t>
  </si>
  <si>
    <t>Alfred Cheung</t>
  </si>
  <si>
    <t>AC8178</t>
  </si>
  <si>
    <t>PA0002</t>
  </si>
  <si>
    <t>Running Pants</t>
    <phoneticPr fontId="0" type="noConversion"/>
  </si>
  <si>
    <t>SN0009</t>
  </si>
  <si>
    <t>Adibas XI</t>
    <phoneticPr fontId="0" type="noConversion"/>
  </si>
  <si>
    <t>SN0010</t>
  </si>
  <si>
    <t>Adibas X15</t>
    <phoneticPr fontId="0" type="noConversion"/>
  </si>
  <si>
    <t>Kelly Lai</t>
  </si>
  <si>
    <t>KL9878</t>
  </si>
  <si>
    <t>Alipay</t>
  </si>
  <si>
    <t>Platinum</t>
    <phoneticPr fontId="0" type="noConversion"/>
  </si>
  <si>
    <t>Lea Khan</t>
  </si>
  <si>
    <t>AC0002</t>
  </si>
  <si>
    <t>Racquets</t>
  </si>
  <si>
    <t>Cash</t>
  </si>
  <si>
    <t>AC0003</t>
  </si>
  <si>
    <t>Nets</t>
    <phoneticPr fontId="0" type="noConversion"/>
  </si>
  <si>
    <t>SN0005</t>
  </si>
  <si>
    <t>High-Top</t>
    <phoneticPr fontId="0" type="noConversion"/>
  </si>
  <si>
    <t>SN0008</t>
  </si>
  <si>
    <t>"Dad"Shoe</t>
    <phoneticPr fontId="0" type="noConversion"/>
  </si>
  <si>
    <t>PA0003</t>
  </si>
  <si>
    <t>Compression Leggings</t>
    <phoneticPr fontId="0" type="noConversion"/>
  </si>
  <si>
    <t>Mastercard</t>
  </si>
  <si>
    <t>Gold</t>
  </si>
  <si>
    <t>Taylor Roy</t>
  </si>
  <si>
    <t>Lachlan Espinoza</t>
  </si>
  <si>
    <t>Enzo Keller</t>
  </si>
  <si>
    <t>CL0008</t>
  </si>
  <si>
    <t>Gym Pro</t>
    <phoneticPr fontId="0" type="noConversion"/>
  </si>
  <si>
    <t>CL0001</t>
    <phoneticPr fontId="0" type="noConversion"/>
  </si>
  <si>
    <t>swimsuits</t>
    <phoneticPr fontId="0" type="noConversion"/>
  </si>
  <si>
    <t>Angel Wong</t>
  </si>
  <si>
    <t>AW7871</t>
  </si>
  <si>
    <t>Abdur Wang</t>
  </si>
  <si>
    <t>Alexia Vincent</t>
  </si>
  <si>
    <t>PA0001</t>
    <phoneticPr fontId="0" type="noConversion"/>
  </si>
  <si>
    <t>Yoga Pants</t>
    <phoneticPr fontId="0" type="noConversion"/>
  </si>
  <si>
    <t>CL0004</t>
  </si>
  <si>
    <t>leotards</t>
    <phoneticPr fontId="0" type="noConversion"/>
  </si>
  <si>
    <t>AC0005</t>
  </si>
  <si>
    <t>Bicycle helmet</t>
    <phoneticPr fontId="0" type="noConversion"/>
  </si>
  <si>
    <t>Tomasz O'Quinn</t>
  </si>
  <si>
    <t>Katrina Houston</t>
  </si>
  <si>
    <t>Mikey Chang</t>
  </si>
  <si>
    <t>Lloyd Harrington</t>
  </si>
  <si>
    <t>Hermione Clements</t>
  </si>
  <si>
    <t>Tara Jenkins</t>
  </si>
  <si>
    <t>Cameron Burns</t>
  </si>
  <si>
    <t>Layla O'Doherty</t>
  </si>
  <si>
    <t>Kaan Gardner</t>
  </si>
  <si>
    <t>CL0002</t>
  </si>
  <si>
    <t>wet suits</t>
    <phoneticPr fontId="0" type="noConversion"/>
  </si>
  <si>
    <t>SN0003</t>
  </si>
  <si>
    <t>GAT</t>
    <phoneticPr fontId="0" type="noConversion"/>
  </si>
  <si>
    <t>Mabel Best</t>
  </si>
  <si>
    <t>Mathew Rowland</t>
  </si>
  <si>
    <t>CL0006</t>
  </si>
  <si>
    <t>Super Pro</t>
    <phoneticPr fontId="0" type="noConversion"/>
  </si>
  <si>
    <t>Miranda Stone</t>
  </si>
  <si>
    <t>SN0006</t>
  </si>
  <si>
    <t>Plimsoll</t>
    <phoneticPr fontId="0" type="noConversion"/>
  </si>
  <si>
    <t>Alys Sparks</t>
  </si>
  <si>
    <t>Aled Villa</t>
  </si>
  <si>
    <t>Linda Jordan</t>
  </si>
  <si>
    <t>Slip-On</t>
    <phoneticPr fontId="0" type="noConversion"/>
  </si>
  <si>
    <t>Deck Shoe11</t>
    <phoneticPr fontId="0" type="noConversion"/>
  </si>
  <si>
    <t>CL0010</t>
  </si>
  <si>
    <t>Running Vest</t>
    <phoneticPr fontId="0" type="noConversion"/>
  </si>
  <si>
    <t>CL0005</t>
  </si>
  <si>
    <t>Adibas Pro</t>
    <phoneticPr fontId="0" type="noConversion"/>
  </si>
  <si>
    <t>Adriana Torres</t>
  </si>
  <si>
    <t>CL0007</t>
  </si>
  <si>
    <t>Adibas Dry</t>
    <phoneticPr fontId="0" type="noConversion"/>
  </si>
  <si>
    <t>Shannon Mata</t>
  </si>
  <si>
    <t>AC0004</t>
  </si>
  <si>
    <t>Sticks</t>
  </si>
  <si>
    <t>CL0003</t>
  </si>
  <si>
    <t>ski suits</t>
    <phoneticPr fontId="0" type="noConversion"/>
  </si>
  <si>
    <t>Elspeth Nolan</t>
  </si>
  <si>
    <t>Jaden Pierce</t>
  </si>
  <si>
    <t>Riley Holland</t>
  </si>
  <si>
    <t>Karen Gallegos</t>
  </si>
  <si>
    <t>Shane Cabrera</t>
  </si>
  <si>
    <t>Alyssia Cooke</t>
  </si>
  <si>
    <t>Aisha Durham</t>
  </si>
  <si>
    <t>Maddison Vega</t>
  </si>
  <si>
    <t>Archibald Stanley</t>
  </si>
  <si>
    <t>Darren Orr</t>
  </si>
  <si>
    <t>Francesco Daniels</t>
  </si>
  <si>
    <t>Kaitlin Glover</t>
  </si>
  <si>
    <t>Stephen Gomez</t>
  </si>
  <si>
    <t>Miles Wilkinson</t>
  </si>
  <si>
    <t>Kaine Juarez</t>
  </si>
  <si>
    <t>Alannah Valdez</t>
  </si>
  <si>
    <t>Arran West</t>
  </si>
  <si>
    <t>Rebecca Delacruz</t>
  </si>
  <si>
    <t>Joanna Cochran</t>
  </si>
  <si>
    <t>Brooke Cox</t>
  </si>
  <si>
    <t>Carmen Fitzgerald</t>
  </si>
  <si>
    <t>Saskia Wheeler</t>
  </si>
  <si>
    <t>Cohen Kerr</t>
  </si>
  <si>
    <t>Liam Benjamin</t>
  </si>
  <si>
    <t>Lyla Maddox</t>
  </si>
  <si>
    <t>Syed Reilly</t>
  </si>
  <si>
    <t>Anish Olson</t>
  </si>
  <si>
    <t>Samia Hicks</t>
  </si>
  <si>
    <t>Gloria Ray</t>
  </si>
  <si>
    <t>Wilfred Martin</t>
  </si>
  <si>
    <t>Catrin Allison</t>
  </si>
  <si>
    <t>Amina Bradley</t>
  </si>
  <si>
    <t>Esme Kennedy</t>
  </si>
  <si>
    <t>Paul Hanna</t>
  </si>
  <si>
    <t>Aaliyah Waters</t>
  </si>
  <si>
    <t>Muhammed Snow</t>
  </si>
  <si>
    <t>Eva Solis</t>
  </si>
  <si>
    <t>Jonah Ruiz</t>
  </si>
  <si>
    <t>Nikita Higgins</t>
  </si>
  <si>
    <t>Luqman Beck</t>
  </si>
  <si>
    <t>Warren Cameron</t>
  </si>
  <si>
    <t>Sameer Armstrong</t>
  </si>
  <si>
    <t>Muhammad Moran</t>
  </si>
  <si>
    <t>Aaliyah Davies</t>
  </si>
  <si>
    <t>Aiden Clayton</t>
  </si>
  <si>
    <t>Jaya Wilcox</t>
  </si>
  <si>
    <t>Freya Rasmussen</t>
  </si>
  <si>
    <t>Yusuf Mclean</t>
  </si>
  <si>
    <t>Liyana Archer</t>
  </si>
  <si>
    <t>Tristan Houston</t>
  </si>
  <si>
    <t>Josie Ashley</t>
  </si>
  <si>
    <t>Summer Jones</t>
  </si>
  <si>
    <t>Tony Melendez</t>
  </si>
  <si>
    <t>Poppy Clark</t>
  </si>
  <si>
    <t>Calvin Berger</t>
  </si>
  <si>
    <t>Malakai Hensley</t>
  </si>
  <si>
    <t>Fatma Norton</t>
  </si>
  <si>
    <t>Lana Sampson</t>
  </si>
  <si>
    <t>Audrey Morton</t>
  </si>
  <si>
    <t>Ameer Pacheco</t>
  </si>
  <si>
    <t>Carla Finch</t>
  </si>
  <si>
    <t>Gideon Bowen</t>
  </si>
  <si>
    <t>Jay Walker</t>
  </si>
  <si>
    <t>Aleena Schroeder</t>
  </si>
  <si>
    <t>Betty Lopez</t>
  </si>
  <si>
    <t>Agnes Payne</t>
  </si>
  <si>
    <t>Shawn Callahan</t>
  </si>
  <si>
    <t>Amelia Mckay</t>
  </si>
  <si>
    <t>Aidan Valencia</t>
  </si>
  <si>
    <t>Lawson Estrada</t>
  </si>
  <si>
    <t>Asad Lozano</t>
  </si>
  <si>
    <t>Kathleen Norris</t>
  </si>
  <si>
    <t>Sadie Collins</t>
  </si>
  <si>
    <t>Lexi Ali</t>
  </si>
  <si>
    <t>Ethan Howard</t>
  </si>
  <si>
    <t>Emmanuel Roy</t>
  </si>
  <si>
    <t>Connor Greer</t>
  </si>
  <si>
    <t>Taha Johnson</t>
  </si>
  <si>
    <t>Iestyn Alvarado</t>
  </si>
  <si>
    <t>Flora Carter</t>
  </si>
  <si>
    <t>Hasnain Andrews</t>
  </si>
  <si>
    <t>Monica Hendrix</t>
  </si>
  <si>
    <t>Celine Gillespie</t>
  </si>
  <si>
    <t>Anaya Tyler</t>
  </si>
  <si>
    <t>Ethel Finch</t>
  </si>
  <si>
    <t>Emelia Lucas</t>
  </si>
  <si>
    <t>Shayla Cooper</t>
  </si>
  <si>
    <t>Azaan Bonner</t>
  </si>
  <si>
    <t>Mathilda Moon</t>
  </si>
  <si>
    <t>Anya Hudson</t>
  </si>
  <si>
    <t>Samuel Carlson</t>
  </si>
  <si>
    <t>Allen Franco</t>
  </si>
  <si>
    <t>Marshall Webster</t>
  </si>
  <si>
    <t>Halle Mullins</t>
  </si>
  <si>
    <t>Sapphire Wong</t>
  </si>
  <si>
    <t>Heath Boyer</t>
  </si>
  <si>
    <t>Virginia Steele</t>
  </si>
  <si>
    <t>Annika Warner</t>
  </si>
  <si>
    <t>Isaiah Coffey</t>
  </si>
  <si>
    <t>Arianna Rubio</t>
  </si>
  <si>
    <t>Antonia Adkins</t>
  </si>
  <si>
    <t>Rhodri Hebert</t>
  </si>
  <si>
    <t>Chaim Slater</t>
  </si>
  <si>
    <t>Hana Zamora</t>
  </si>
  <si>
    <t>Myla Murphy</t>
  </si>
  <si>
    <t>Billy Sandoval</t>
  </si>
  <si>
    <t>Amaan Cortez</t>
  </si>
  <si>
    <t>Hallie Parsons</t>
  </si>
  <si>
    <t>Emilio Wise</t>
  </si>
  <si>
    <t>Freddy Sanford</t>
  </si>
  <si>
    <t>Louise Townsend</t>
  </si>
  <si>
    <t>Kenny Vega</t>
  </si>
  <si>
    <t>Yaseen Barker</t>
  </si>
  <si>
    <t>Zohaib Simmons</t>
  </si>
  <si>
    <t>Joshua Shepard</t>
  </si>
  <si>
    <t>Marina Hale</t>
  </si>
  <si>
    <t>Darragh Robbins</t>
  </si>
  <si>
    <t>Janet Curtis</t>
  </si>
  <si>
    <t>Millicent Vaughn</t>
  </si>
  <si>
    <t>Layton Nelson</t>
  </si>
  <si>
    <t>Silver</t>
    <phoneticPr fontId="0" type="noConversion"/>
  </si>
  <si>
    <t>Jodie Henderson</t>
  </si>
  <si>
    <t>Juliet Owens</t>
  </si>
  <si>
    <t>Jaydon Connolly</t>
  </si>
  <si>
    <t>Wilson Beard</t>
  </si>
  <si>
    <t>Kelsie Lee</t>
  </si>
  <si>
    <t>Zara Cole</t>
  </si>
  <si>
    <t>Bilal Sutton</t>
  </si>
  <si>
    <t>Nettie Brennan</t>
  </si>
  <si>
    <t>Sulayman Cook</t>
  </si>
  <si>
    <t>Tony Crawford</t>
  </si>
  <si>
    <t>Josef Sears</t>
  </si>
  <si>
    <t>Filip Pruitt</t>
  </si>
  <si>
    <t>Julius Walton</t>
  </si>
  <si>
    <t>Malachi Horn</t>
  </si>
  <si>
    <t>Tabitha Steele</t>
  </si>
  <si>
    <t>Frankie Burgess</t>
  </si>
  <si>
    <t>Garfield Conley</t>
  </si>
  <si>
    <t>Stanley Montgomery</t>
  </si>
  <si>
    <t>Blaine Campos</t>
  </si>
  <si>
    <t>Ishaan Herrera</t>
  </si>
  <si>
    <t>Roosevelt Benton</t>
  </si>
  <si>
    <t>Amelia Valdez</t>
  </si>
  <si>
    <t>Cyrus Pearce</t>
  </si>
  <si>
    <t>Alyssia Freeman</t>
  </si>
  <si>
    <t>Francesca Molina</t>
  </si>
  <si>
    <t>Huw Sloan</t>
  </si>
  <si>
    <t>Gordon Wallace</t>
  </si>
  <si>
    <t>Lila Quinn</t>
  </si>
  <si>
    <t>Inaya Singh</t>
  </si>
  <si>
    <t>Aaron Vang</t>
  </si>
  <si>
    <t>Zach Coffey</t>
  </si>
  <si>
    <t>Muhammad Crosby</t>
  </si>
  <si>
    <t>Bryn Haines</t>
  </si>
  <si>
    <t>Ronald Welsh</t>
  </si>
  <si>
    <t>Tanya Hunter</t>
  </si>
  <si>
    <t>Isabelle Dejesus</t>
  </si>
  <si>
    <t>Habiba Le</t>
  </si>
  <si>
    <t>Hattie Hardy</t>
  </si>
  <si>
    <t>Marwa Zimmerman</t>
  </si>
  <si>
    <t>Noor Nicholson</t>
  </si>
  <si>
    <t>Liam Logan</t>
  </si>
  <si>
    <t>Samson Terrell</t>
  </si>
  <si>
    <t>Safiyyah Gallagher</t>
  </si>
  <si>
    <t>Shauna Finley</t>
  </si>
  <si>
    <t>Jakob Lopez</t>
  </si>
  <si>
    <t>Addie Mosley</t>
  </si>
  <si>
    <t>Darius Farley</t>
  </si>
  <si>
    <t>Aysha Fletcher</t>
  </si>
  <si>
    <t>Carolyn Mccullough</t>
  </si>
  <si>
    <t>Carl Dillon</t>
  </si>
  <si>
    <t>Hussein Gallegos</t>
  </si>
  <si>
    <t>Haider Flynn</t>
  </si>
  <si>
    <t>Liberty Jensen</t>
  </si>
  <si>
    <t>Lewis Farrell</t>
  </si>
  <si>
    <t>Dominic Mcguire</t>
  </si>
  <si>
    <t>Penny Rangel</t>
  </si>
  <si>
    <t>AC0001</t>
  </si>
  <si>
    <t>CL0001</t>
  </si>
  <si>
    <t>PA0001</t>
  </si>
  <si>
    <t>SN0001</t>
  </si>
  <si>
    <t>Grand Total</t>
  </si>
  <si>
    <t>Product</t>
  </si>
  <si>
    <t>Sum of Sales</t>
  </si>
  <si>
    <t>SN0004</t>
  </si>
  <si>
    <t>Staff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</si>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</sst>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HK$&quot;#,##0.00_);[Red]\(&quot;HK$&quot;#,##0.00\)"/>
    <numFmt numFmtId="165" formatCode="&quot;$&quot;##,##0.00"/>
  </numFmts>
  <fonts count="1">
    <font>
      <sz val="11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ty University of Hong Kong" refreshedDate="45037.761574537035" createdVersion="3" refreshedVersion="6" minRefreshableVersion="3" recordCount="852" xr:uid="{4D2FBC89-D14E-423B-8BB7-7760BCF6A8BF}">
  <cacheSource type="worksheet">
    <worksheetSource ref="A1:Q853" sheet="Sheet1"/>
  </cacheSource>
  <cacheFields count="17">
    <cacheField name="Invoice ID" numFmtId="0">
      <sharedItems containsSemiMixedTypes="0" containsString="0" containsNumber="1" containsInteger="1" minValue="10013" maxValue="99877"/>
    </cacheField>
    <cacheField name="Member Type" numFmtId="0">
      <sharedItems/>
    </cacheField>
    <cacheField name="Member Name" numFmtId="0">
      <sharedItems containsBlank="1"/>
    </cacheField>
    <cacheField name="Member ID" numFmtId="0">
      <sharedItems containsString="0" containsBlank="1" containsNumber="1" containsInteger="1" minValue="100812" maxValue="998175"/>
    </cacheField>
    <cacheField name="Product ID" numFmtId="0">
      <sharedItems count="28">
        <s v="AC0001"/>
        <s v="AC0006"/>
        <s v="PA0004"/>
        <s v="SN0001"/>
        <s v="CL0009"/>
        <s v="SN0007"/>
        <s v="PA0002"/>
        <s v="SN0009"/>
        <s v="SN0010"/>
        <s v="AC0002"/>
        <s v="AC0003"/>
        <s v="SN0005"/>
        <s v="SN0008"/>
        <s v="PA0003"/>
        <s v="CL0008"/>
        <s v="CL0001"/>
        <s v="PA0001"/>
        <s v="CL0004"/>
        <s v="AC0005"/>
        <s v="CL0002"/>
        <s v="SN0003"/>
        <s v="CL0006"/>
        <s v="SN0006"/>
        <s v="CL0010"/>
        <s v="CL0005"/>
        <s v="CL0007"/>
        <s v="AC0004"/>
        <s v="CL0003"/>
      </sharedItems>
    </cacheField>
    <cacheField name="Product Name" numFmtId="0">
      <sharedItems/>
    </cacheField>
    <cacheField name="Category" numFmtId="0">
      <sharedItems/>
    </cacheField>
    <cacheField name="Price" numFmtId="0">
      <sharedItems containsString="0" containsBlank="1" containsNumber="1" containsInteger="1" minValue="99" maxValue="2200"/>
    </cacheField>
    <cacheField name="Quantity" numFmtId="0">
      <sharedItems containsSemiMixedTypes="0" containsString="0" containsNumber="1" containsInteger="1" minValue="1" maxValue="3"/>
    </cacheField>
    <cacheField name="_x000a_Date of Purchase (MM/DD/YY)" numFmtId="14">
      <sharedItems containsSemiMixedTypes="0" containsNonDate="0" containsDate="1" containsString="0" minDate="2023-01-01T00:00:00" maxDate="2023-01-31T00:00:00"/>
    </cacheField>
    <cacheField name="Time of Purchase" numFmtId="0">
      <sharedItems/>
    </cacheField>
    <cacheField name="Staff Name" numFmtId="0">
      <sharedItems/>
    </cacheField>
    <cacheField name="Staff ID" numFmtId="0">
      <sharedItems/>
    </cacheField>
    <cacheField name="Payment" numFmtId="0">
      <sharedItems/>
    </cacheField>
    <cacheField name="Total Amount " numFmtId="164">
      <sharedItems containsSemiMixedTypes="0" containsString="0" containsNumber="1" containsInteger="1" minValue="0" maxValue="6600"/>
    </cacheField>
    <cacheField name="Service Charge of the Payment Platform" numFmtId="10">
      <sharedItems containsSemiMixedTypes="0" containsString="0" containsNumber="1" minValue="0" maxValue="7.0000000000000007E-2"/>
    </cacheField>
    <cacheField name="Income after Charge" numFmtId="164">
      <sharedItems containsSemiMixedTypes="0" containsString="0" containsNumber="1" minValue="0" maxValue="6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9.57225902778" createdVersion="3" refreshedVersion="8" minRefreshableVersion="3" recordCount="856" xr:uid="{E89A5B58-B249-49A5-91DB-5C135DE4F62D}">
  <cacheSource type="worksheet">
    <worksheetSource ref="A1:Q853" sheet="Sheet1"/>
  </cacheSource>
  <cacheFields count="17">
    <cacheField name="Invoice ID" numFmtId="0">
      <sharedItems containsSemiMixedTypes="0" containsString="0" containsNumber="1" containsInteger="1" minValue="10013" maxValue="99877"/>
    </cacheField>
    <cacheField name="Member Type" numFmtId="0">
      <sharedItems/>
    </cacheField>
    <cacheField name="Member Name" numFmtId="0">
      <sharedItems containsBlank="1"/>
    </cacheField>
    <cacheField name="Member ID" numFmtId="0">
      <sharedItems containsString="0" containsBlank="1" containsNumber="1" containsInteger="1" minValue="100812" maxValue="998175"/>
    </cacheField>
    <cacheField name="Product ID" numFmtId="0">
      <sharedItems count="29">
        <s v="AC0001"/>
        <s v="AC0006"/>
        <s v="PA0004"/>
        <s v="SN0001"/>
        <s v="CL0009"/>
        <s v="SN0007"/>
        <s v="PA0002"/>
        <s v="SN0009"/>
        <s v="SN0010"/>
        <s v="AC0002"/>
        <s v="AC0003"/>
        <s v="SN0005"/>
        <s v="SN0008"/>
        <s v="PA0003"/>
        <s v="CL0008"/>
        <s v="CL0001"/>
        <s v="PA0001"/>
        <s v="CL0004"/>
        <s v="AC0005"/>
        <s v="CL0002"/>
        <s v="SN0003"/>
        <s v="CL0006"/>
        <s v="SN0006"/>
        <s v="CL0010"/>
        <s v="CL0005"/>
        <s v="CL0007"/>
        <s v="AC0004"/>
        <s v="CL0003"/>
        <s v="SN0004"/>
      </sharedItems>
    </cacheField>
    <cacheField name="Product Name" numFmtId="0">
      <sharedItems/>
    </cacheField>
    <cacheField name="Category" numFmtId="0">
      <sharedItems/>
    </cacheField>
    <cacheField name="Price" numFmtId="0">
      <sharedItems containsString="0" containsBlank="1" containsNumber="1" containsInteger="1" minValue="99" maxValue="2200"/>
    </cacheField>
    <cacheField name="Quantity" numFmtId="0">
      <sharedItems containsSemiMixedTypes="0" containsString="0" containsNumber="1" containsInteger="1" minValue="1" maxValue="3"/>
    </cacheField>
    <cacheField name="_x000a_Date of Purchase (MM/DD/YY)" numFmtId="14">
      <sharedItems containsSemiMixedTypes="0" containsNonDate="0" containsDate="1" containsString="0" minDate="2023-01-01T00:00:00" maxDate="2023-12-13T00:00:00"/>
    </cacheField>
    <cacheField name="Time of Purchase" numFmtId="0">
      <sharedItems containsDate="1" containsMixedTypes="1" minDate="1899-12-30T12:12:12" maxDate="1899-12-30T12:12:12"/>
    </cacheField>
    <cacheField name="Staff Name" numFmtId="0">
      <sharedItems/>
    </cacheField>
    <cacheField name="Staff ID" numFmtId="0">
      <sharedItems/>
    </cacheField>
    <cacheField name="Payment" numFmtId="0">
      <sharedItems/>
    </cacheField>
    <cacheField name="Total Amount " numFmtId="0">
      <sharedItems containsSemiMixedTypes="0" containsString="0" containsNumber="1" containsInteger="1" minValue="0" maxValue="6600"/>
    </cacheField>
    <cacheField name="Service Charge of the Payment Platform" numFmtId="10">
      <sharedItems containsSemiMixedTypes="0" containsString="0" containsNumber="1" minValue="0" maxValue="7.0000000000000007E-2"/>
    </cacheField>
    <cacheField name="Income after Charge" numFmtId="0">
      <sharedItems containsSemiMixedTypes="0" containsString="0" containsNumber="1" minValue="0" maxValue="6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39.572484722223" createdVersion="3" refreshedVersion="8" minRefreshableVersion="3" recordCount="856" xr:uid="{4F41A8D1-02AC-4EE5-B2F3-251C99E6B6C9}">
  <cacheSource type="worksheet">
    <worksheetSource ref="A1:Q853" sheet="Sheet1"/>
  </cacheSource>
  <cacheFields count="17">
    <cacheField name="Invoice ID" numFmtId="0">
      <sharedItems containsSemiMixedTypes="0" containsString="0" containsNumber="1" containsInteger="1" minValue="10013" maxValue="99877"/>
    </cacheField>
    <cacheField name="Member Type" numFmtId="0">
      <sharedItems/>
    </cacheField>
    <cacheField name="Member Name" numFmtId="0">
      <sharedItems containsBlank="1"/>
    </cacheField>
    <cacheField name="Member ID" numFmtId="0">
      <sharedItems containsString="0" containsBlank="1" containsNumber="1" containsInteger="1" minValue="100812" maxValue="998175"/>
    </cacheField>
    <cacheField name="Product ID" numFmtId="0">
      <sharedItems/>
    </cacheField>
    <cacheField name="Product Name" numFmtId="0">
      <sharedItems/>
    </cacheField>
    <cacheField name="Category" numFmtId="0">
      <sharedItems/>
    </cacheField>
    <cacheField name="Price" numFmtId="0">
      <sharedItems containsString="0" containsBlank="1" containsNumber="1" containsInteger="1" minValue="99" maxValue="2200"/>
    </cacheField>
    <cacheField name="Quantity" numFmtId="0">
      <sharedItems containsSemiMixedTypes="0" containsString="0" containsNumber="1" containsInteger="1" minValue="1" maxValue="3"/>
    </cacheField>
    <cacheField name="_x000a_Date of Purchase (MM/DD/YY)" numFmtId="14">
      <sharedItems containsSemiMixedTypes="0" containsNonDate="0" containsDate="1" containsString="0" minDate="2023-01-01T00:00:00" maxDate="2023-12-13T00:00:00"/>
    </cacheField>
    <cacheField name="Time of Purchase" numFmtId="0">
      <sharedItems containsDate="1" containsMixedTypes="1" minDate="1899-12-30T12:12:12" maxDate="1899-12-30T12:12:12"/>
    </cacheField>
    <cacheField name="Staff Name" numFmtId="0">
      <sharedItems count="10">
        <s v="Ernest Ho"/>
        <s v="Haveny Yip"/>
        <s v="Kelvin Wong"/>
        <s v="Raymond Chou"/>
        <s v="Albert Leung"/>
        <s v="Piggy Leung"/>
        <s v="Cordelia Wong"/>
        <s v="Alfred Cheung"/>
        <s v="Kelly Lai"/>
        <s v="Angel Wong"/>
      </sharedItems>
    </cacheField>
    <cacheField name="Staff ID" numFmtId="0">
      <sharedItems/>
    </cacheField>
    <cacheField name="Payment" numFmtId="0">
      <sharedItems/>
    </cacheField>
    <cacheField name="Total Amount " numFmtId="0">
      <sharedItems containsSemiMixedTypes="0" containsString="0" containsNumber="1" containsInteger="1" minValue="0" maxValue="6600"/>
    </cacheField>
    <cacheField name="Service Charge of the Payment Platform" numFmtId="10">
      <sharedItems containsSemiMixedTypes="0" containsString="0" containsNumber="1" minValue="0" maxValue="7.0000000000000007E-2"/>
    </cacheField>
    <cacheField name="Income after Charge" numFmtId="0">
      <sharedItems containsSemiMixedTypes="0" containsString="0" containsNumber="1" minValue="0" maxValue="6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">
  <r>
    <n v="10013"/>
    <s v="Non-member"/>
    <m/>
    <m/>
    <x v="0"/>
    <s v="Football "/>
    <s v="sporting accessories"/>
    <n v="300"/>
    <n v="1"/>
    <d v="2023-01-11T00:00:00"/>
    <s v="18:02:11"/>
    <s v="Ernest Ho"/>
    <s v="EH4545"/>
    <s v="UnionPay"/>
    <n v="300"/>
    <n v="0.03"/>
    <n v="291"/>
  </r>
  <r>
    <n v="10209"/>
    <s v="Non-member"/>
    <m/>
    <m/>
    <x v="1"/>
    <s v="Basketball"/>
    <s v="sporting accessories"/>
    <n v="350"/>
    <n v="1"/>
    <d v="2023-01-18T00:00:00"/>
    <s v="14:32:44"/>
    <s v="Haveny Yip"/>
    <s v="HY6541"/>
    <s v="Apple Pay"/>
    <n v="350"/>
    <n v="0.03"/>
    <n v="339.5"/>
  </r>
  <r>
    <n v="10420"/>
    <s v="Non-member"/>
    <m/>
    <m/>
    <x v="2"/>
    <s v="Adibas Classics Pants"/>
    <s v=" pants"/>
    <n v="460"/>
    <n v="1"/>
    <d v="2023-01-11T00:00:00"/>
    <s v="15:03:05"/>
    <s v="Kelvin Wong"/>
    <s v="KW7836"/>
    <s v="WeChat Pay"/>
    <n v="460"/>
    <n v="0.06"/>
    <n v="432.4"/>
  </r>
  <r>
    <n v="10449"/>
    <s v="Non-member"/>
    <m/>
    <m/>
    <x v="3"/>
    <s v="BJ1"/>
    <s v="Sneakers"/>
    <n v="850"/>
    <n v="1"/>
    <d v="2023-01-28T00:00:00"/>
    <s v="11:13:41"/>
    <s v="Raymond Chou"/>
    <s v="RC1212"/>
    <s v="Apple Pay"/>
    <n v="850"/>
    <n v="0.03"/>
    <n v="824.5"/>
  </r>
  <r>
    <n v="10462"/>
    <s v="Silver"/>
    <s v="Ayub Galvan"/>
    <n v="599930"/>
    <x v="4"/>
    <s v="Dri-Fit Short Sleeve T-shirt "/>
    <s v="clothes"/>
    <n v="449"/>
    <n v="2"/>
    <d v="2023-01-09T00:00:00"/>
    <s v="13:47:21"/>
    <s v="Albert Leung"/>
    <s v="AB5447"/>
    <s v="Visa"/>
    <n v="898"/>
    <n v="0.04"/>
    <n v="862.07999999999993"/>
  </r>
  <r>
    <n v="10462"/>
    <s v="Silver"/>
    <s v="Ayub Galvan"/>
    <n v="599930"/>
    <x v="0"/>
    <s v="Football "/>
    <s v="sporting accessories"/>
    <n v="300"/>
    <n v="1"/>
    <d v="2023-01-15T00:00:00"/>
    <s v="20:51:55"/>
    <s v="Piggy Leung"/>
    <s v="PL4454"/>
    <s v="Visa"/>
    <n v="300"/>
    <n v="0.04"/>
    <n v="288"/>
  </r>
  <r>
    <n v="10846"/>
    <s v="Non-member"/>
    <m/>
    <m/>
    <x v="5"/>
    <s v="NB2000"/>
    <s v="Sneakers"/>
    <n v="1300"/>
    <n v="1"/>
    <d v="2023-01-06T00:00:00"/>
    <s v="14:25:57"/>
    <s v="Cordelia Wong"/>
    <s v="CW5645"/>
    <s v="Octopus"/>
    <n v="1300"/>
    <n v="7.0000000000000007E-2"/>
    <n v="1209"/>
  </r>
  <r>
    <n v="10852"/>
    <s v="Non-member"/>
    <m/>
    <m/>
    <x v="3"/>
    <s v="BJ1"/>
    <s v="Sneakers"/>
    <n v="850"/>
    <n v="2"/>
    <d v="2023-01-24T00:00:00"/>
    <s v="19:36:37"/>
    <s v="Alfred Cheung"/>
    <s v="AC8178"/>
    <s v="Apple Pay"/>
    <n v="1700"/>
    <n v="0.03"/>
    <n v="1649"/>
  </r>
  <r>
    <n v="10890"/>
    <s v="Non-member"/>
    <m/>
    <m/>
    <x v="6"/>
    <s v="Running Pants"/>
    <s v=" pants"/>
    <n v="339"/>
    <n v="2"/>
    <d v="2023-01-03T00:00:00"/>
    <s v="15:46:06"/>
    <s v="Cordelia Wong"/>
    <s v="CW5645"/>
    <s v="Visa"/>
    <n v="678"/>
    <n v="0.04"/>
    <n v="650.88"/>
  </r>
  <r>
    <n v="10922"/>
    <s v="Non-member"/>
    <m/>
    <m/>
    <x v="7"/>
    <s v="Adibas XI"/>
    <s v="Sneakers"/>
    <n v="1700"/>
    <n v="2"/>
    <d v="2023-01-16T00:00:00"/>
    <s v="13:10:11"/>
    <s v="Kelvin Wong"/>
    <s v="KW7836"/>
    <s v="Apple Pay"/>
    <n v="3400"/>
    <n v="0.03"/>
    <n v="3298"/>
  </r>
  <r>
    <n v="11045"/>
    <s v="Non-member"/>
    <m/>
    <m/>
    <x v="8"/>
    <s v="Adibas X15"/>
    <s v="Sneakers"/>
    <n v="2200"/>
    <n v="1"/>
    <d v="2023-01-24T00:00:00"/>
    <s v="13:53:58"/>
    <s v="Kelly Lai"/>
    <s v="KL9878"/>
    <s v="Alipay"/>
    <n v="2200"/>
    <n v="0.05"/>
    <n v="2090"/>
  </r>
  <r>
    <n v="11052"/>
    <s v="Platinum"/>
    <s v="Lea Khan"/>
    <n v="821090"/>
    <x v="9"/>
    <s v="Racquets"/>
    <s v="sporting accessories"/>
    <n v="299"/>
    <n v="2"/>
    <d v="2023-01-17T00:00:00"/>
    <s v="11:25:13"/>
    <s v="Cordelia Wong"/>
    <s v="CW5645"/>
    <s v="Cash"/>
    <n v="598"/>
    <n v="0"/>
    <n v="598"/>
  </r>
  <r>
    <n v="11052"/>
    <s v="Non-member"/>
    <s v="Lea Khan"/>
    <n v="821090"/>
    <x v="10"/>
    <s v="Nets"/>
    <s v="sporting accessories"/>
    <n v="99"/>
    <n v="1"/>
    <d v="2023-01-25T00:00:00"/>
    <s v="15:01:27"/>
    <s v="Kelly Lai"/>
    <s v="KL9878"/>
    <s v="Cash"/>
    <n v="99"/>
    <n v="0"/>
    <n v="99"/>
  </r>
  <r>
    <n v="11052"/>
    <s v="Non-member"/>
    <s v="Lea Khan"/>
    <n v="821090"/>
    <x v="11"/>
    <s v="High-Top"/>
    <s v="Sneakers"/>
    <n v="599"/>
    <n v="2"/>
    <d v="2023-01-30T00:00:00"/>
    <s v="18:10:18"/>
    <s v="Haveny Yip"/>
    <s v="HY6541"/>
    <s v="Visa"/>
    <n v="1198"/>
    <n v="0.04"/>
    <n v="1150.08"/>
  </r>
  <r>
    <n v="11239"/>
    <s v="Non-member"/>
    <m/>
    <m/>
    <x v="10"/>
    <s v="Nets"/>
    <s v="sporting accessories"/>
    <n v="99"/>
    <n v="1"/>
    <d v="2023-01-24T00:00:00"/>
    <s v="12:14:25"/>
    <s v="Alfred Cheung"/>
    <s v="AC8178"/>
    <s v="UnionPay"/>
    <n v="99"/>
    <n v="0.03"/>
    <n v="96.03"/>
  </r>
  <r>
    <n v="11279"/>
    <s v="Non-member"/>
    <m/>
    <m/>
    <x v="12"/>
    <s v="&quot;Dad&quot;Shoe"/>
    <s v="Sneakers"/>
    <n v="990"/>
    <n v="1"/>
    <d v="2023-01-30T00:00:00"/>
    <s v="14:19:16"/>
    <s v="Piggy Leung"/>
    <s v="PL4454"/>
    <s v="Octopus"/>
    <n v="990"/>
    <n v="7.0000000000000007E-2"/>
    <n v="920.69999999999993"/>
  </r>
  <r>
    <n v="11304"/>
    <s v="Non-member"/>
    <m/>
    <m/>
    <x v="13"/>
    <s v="Compression Leggings"/>
    <s v=" pants"/>
    <n v="239"/>
    <n v="2"/>
    <d v="2023-01-26T00:00:00"/>
    <s v="16:40:19"/>
    <s v="Raymond Chou"/>
    <s v="RC1212"/>
    <s v="Octopus"/>
    <n v="478"/>
    <n v="7.0000000000000007E-2"/>
    <n v="444.53999999999996"/>
  </r>
  <r>
    <n v="11363"/>
    <s v="Non-member"/>
    <m/>
    <m/>
    <x v="13"/>
    <s v="Compression Leggings"/>
    <s v=" pants"/>
    <n v="239"/>
    <n v="1"/>
    <d v="2023-01-17T00:00:00"/>
    <s v="20:49:21"/>
    <s v="Cordelia Wong"/>
    <s v="CW5645"/>
    <s v="Mastercard"/>
    <n v="239"/>
    <n v="0.05"/>
    <n v="227.04999999999998"/>
  </r>
  <r>
    <n v="11381"/>
    <s v="Gold"/>
    <s v="Taylor Roy"/>
    <n v="779220"/>
    <x v="12"/>
    <s v="&quot;Dad&quot;Shoe"/>
    <s v="Sneakers"/>
    <n v="990"/>
    <n v="2"/>
    <d v="2023-01-01T00:00:00"/>
    <s v="13:48:10"/>
    <s v="Haveny Yip"/>
    <s v="HY6541"/>
    <s v="Apple Pay"/>
    <n v="1980"/>
    <n v="0.03"/>
    <n v="1920.6"/>
  </r>
  <r>
    <n v="11404"/>
    <s v="Gold"/>
    <s v="Lachlan Espinoza"/>
    <n v="870035"/>
    <x v="10"/>
    <s v="Nets"/>
    <s v="sporting accessories"/>
    <n v="99"/>
    <n v="2"/>
    <d v="2023-01-11T00:00:00"/>
    <s v="17:14:47"/>
    <s v="Raymond Chou"/>
    <s v="RC1212"/>
    <s v="Apple Pay"/>
    <n v="198"/>
    <n v="0.03"/>
    <n v="192.06"/>
  </r>
  <r>
    <n v="11424"/>
    <s v="Silver"/>
    <s v="Enzo Keller"/>
    <n v="480692"/>
    <x v="14"/>
    <s v="Gym Pro"/>
    <s v="clothes"/>
    <n v="389"/>
    <n v="2"/>
    <d v="2023-01-22T00:00:00"/>
    <s v="19:21:27"/>
    <s v="Kelvin Wong"/>
    <s v="KW7836"/>
    <s v="Visa"/>
    <n v="778"/>
    <n v="0.04"/>
    <n v="746.88"/>
  </r>
  <r>
    <n v="11490"/>
    <s v="Non-member"/>
    <m/>
    <m/>
    <x v="15"/>
    <s v="swimsuits"/>
    <s v="clothes"/>
    <n v="340"/>
    <n v="2"/>
    <d v="2023-01-15T00:00:00"/>
    <s v="16:45:20"/>
    <s v="Angel Wong"/>
    <s v="AW7871"/>
    <s v="Visa"/>
    <n v="680"/>
    <n v="0.04"/>
    <n v="652.79999999999995"/>
  </r>
  <r>
    <n v="11661"/>
    <s v="Gold"/>
    <s v="Abdur Wang"/>
    <n v="134039"/>
    <x v="9"/>
    <s v="Racquets"/>
    <s v="sporting accessories"/>
    <n v="299"/>
    <n v="1"/>
    <d v="2023-01-05T00:00:00"/>
    <s v="14:43:26"/>
    <s v="Kelvin Wong"/>
    <s v="KW7836"/>
    <s v="Mastercard"/>
    <n v="299"/>
    <n v="0.05"/>
    <n v="284.05"/>
  </r>
  <r>
    <n v="11683"/>
    <s v="Non-member"/>
    <m/>
    <m/>
    <x v="6"/>
    <s v="Running Pants"/>
    <s v=" pants"/>
    <n v="339"/>
    <n v="2"/>
    <d v="2023-01-04T00:00:00"/>
    <s v="12:26:50"/>
    <s v="Raymond Chou"/>
    <s v="RC1212"/>
    <s v="Octopus"/>
    <n v="678"/>
    <n v="7.0000000000000007E-2"/>
    <n v="630.54"/>
  </r>
  <r>
    <n v="11721"/>
    <s v="Non-member"/>
    <m/>
    <m/>
    <x v="15"/>
    <s v="swimsuits"/>
    <s v="clothes"/>
    <n v="340"/>
    <n v="2"/>
    <d v="2023-01-04T00:00:00"/>
    <s v="16:19:22"/>
    <s v="Angel Wong"/>
    <s v="AW7871"/>
    <s v="WeChat Pay"/>
    <n v="680"/>
    <n v="0.06"/>
    <n v="639.19999999999993"/>
  </r>
  <r>
    <n v="11725"/>
    <s v="Non-member"/>
    <m/>
    <m/>
    <x v="15"/>
    <s v="swimsuits"/>
    <s v="clothes"/>
    <n v="340"/>
    <n v="1"/>
    <d v="2023-01-24T00:00:00"/>
    <s v="21:28:10"/>
    <s v="Alfred Cheung"/>
    <s v="AC8178"/>
    <s v="Visa"/>
    <n v="340"/>
    <n v="0.04"/>
    <n v="326.39999999999998"/>
  </r>
  <r>
    <n v="11733"/>
    <s v="Platinum"/>
    <s v="Alexia Vincent"/>
    <n v="731354"/>
    <x v="16"/>
    <s v="Yoga Pants"/>
    <s v=" pants"/>
    <n v="345"/>
    <n v="2"/>
    <d v="2023-01-24T00:00:00"/>
    <s v="11:28:51"/>
    <s v="Angel Wong"/>
    <s v="AW7871"/>
    <s v="Alipay"/>
    <n v="690"/>
    <n v="0.05"/>
    <n v="655.5"/>
  </r>
  <r>
    <n v="11816"/>
    <s v="Non-member"/>
    <m/>
    <m/>
    <x v="17"/>
    <s v="leotards"/>
    <s v="clothes"/>
    <n v="230"/>
    <n v="1"/>
    <d v="2023-01-11T00:00:00"/>
    <s v="16:02:35"/>
    <s v="Alfred Cheung"/>
    <s v="AC8178"/>
    <s v="UnionPay"/>
    <n v="230"/>
    <n v="0.03"/>
    <n v="223.1"/>
  </r>
  <r>
    <n v="11901"/>
    <s v="Non-member"/>
    <m/>
    <m/>
    <x v="18"/>
    <s v="Bicycle helmet"/>
    <s v="sporting accessories"/>
    <n v="450"/>
    <n v="1"/>
    <d v="2023-01-29T00:00:00"/>
    <s v="14:27:36"/>
    <s v="Cordelia Wong"/>
    <s v="CW5645"/>
    <s v="WeChat Pay"/>
    <n v="450"/>
    <n v="0.06"/>
    <n v="423"/>
  </r>
  <r>
    <n v="11906"/>
    <s v="Non-member"/>
    <m/>
    <m/>
    <x v="1"/>
    <s v="Basketball"/>
    <s v="sporting accessories"/>
    <n v="350"/>
    <n v="2"/>
    <d v="2023-01-24T00:00:00"/>
    <s v="17:54:34"/>
    <s v="Cordelia Wong"/>
    <s v="CW5645"/>
    <s v="UnionPay"/>
    <n v="700"/>
    <n v="0.03"/>
    <n v="679"/>
  </r>
  <r>
    <n v="11966"/>
    <s v="Non-member"/>
    <m/>
    <m/>
    <x v="16"/>
    <s v="Yoga Pants"/>
    <s v=" pants"/>
    <n v="345"/>
    <n v="1"/>
    <d v="2023-01-26T00:00:00"/>
    <s v="15:57:09"/>
    <s v="Cordelia Wong"/>
    <s v="CW5645"/>
    <s v="Mastercard"/>
    <n v="345"/>
    <n v="0.05"/>
    <n v="327.75"/>
  </r>
  <r>
    <n v="11986"/>
    <s v="Non-member"/>
    <m/>
    <m/>
    <x v="2"/>
    <s v="Adibas Classics Pants"/>
    <s v=" pants"/>
    <n v="460"/>
    <n v="2"/>
    <d v="2023-01-10T00:00:00"/>
    <s v="15:32:25"/>
    <s v="Cordelia Wong"/>
    <s v="CW5645"/>
    <s v="Octopus"/>
    <n v="920"/>
    <n v="7.0000000000000007E-2"/>
    <n v="855.59999999999991"/>
  </r>
  <r>
    <n v="12122"/>
    <s v="Non-member"/>
    <m/>
    <m/>
    <x v="2"/>
    <s v="Adibas Classics Pants"/>
    <s v=" pants"/>
    <n v="460"/>
    <n v="1"/>
    <d v="2023-01-23T00:00:00"/>
    <s v="19:25:37"/>
    <s v="Albert Leung"/>
    <s v="AB5447"/>
    <s v="Alipay"/>
    <n v="460"/>
    <n v="0.05"/>
    <n v="437"/>
  </r>
  <r>
    <n v="12175"/>
    <s v="Silver"/>
    <s v="Tomasz O'Quinn"/>
    <n v="619967"/>
    <x v="4"/>
    <s v="Dri-Fit Short Sleeve T-shirt "/>
    <s v="clothes"/>
    <n v="449"/>
    <n v="2"/>
    <d v="2023-01-15T00:00:00"/>
    <s v="21:57:25"/>
    <s v="Kelvin Wong"/>
    <s v="KW7836"/>
    <s v="UnionPay"/>
    <n v="898"/>
    <n v="0.03"/>
    <n v="871.06"/>
  </r>
  <r>
    <n v="12221"/>
    <s v="Non-member"/>
    <m/>
    <m/>
    <x v="7"/>
    <s v="Adibas XI"/>
    <s v="Sneakers"/>
    <n v="1700"/>
    <n v="1"/>
    <d v="2023-01-06T00:00:00"/>
    <s v="21:48:55"/>
    <s v="Albert Leung"/>
    <s v="AB5447"/>
    <s v="UnionPay"/>
    <n v="1700"/>
    <n v="0.03"/>
    <n v="1649"/>
  </r>
  <r>
    <n v="12340"/>
    <s v="Gold"/>
    <s v="Katrina Houston"/>
    <n v="146689"/>
    <x v="15"/>
    <s v="swimsuits"/>
    <s v="clothes"/>
    <n v="340"/>
    <n v="1"/>
    <d v="2023-01-12T00:00:00"/>
    <s v="21:09:54"/>
    <s v="Piggy Leung"/>
    <s v="PL4454"/>
    <s v="Visa"/>
    <n v="340"/>
    <n v="0.04"/>
    <n v="326.39999999999998"/>
  </r>
  <r>
    <n v="12360"/>
    <s v="Non-member"/>
    <m/>
    <m/>
    <x v="6"/>
    <s v="Running Pants"/>
    <s v=" pants"/>
    <n v="339"/>
    <n v="1"/>
    <d v="2023-01-22T00:00:00"/>
    <s v="13:39:16"/>
    <s v="Kelvin Wong"/>
    <s v="KW7836"/>
    <s v="Cash"/>
    <n v="339"/>
    <n v="0"/>
    <n v="339"/>
  </r>
  <r>
    <n v="12403"/>
    <s v="Non-member"/>
    <m/>
    <m/>
    <x v="0"/>
    <s v="Football "/>
    <s v="sporting accessories"/>
    <n v="300"/>
    <n v="2"/>
    <d v="2023-01-07T00:00:00"/>
    <s v="16:49:06"/>
    <s v="Raymond Chou"/>
    <s v="RC1212"/>
    <s v="WeChat Pay"/>
    <n v="600"/>
    <n v="0.06"/>
    <n v="564"/>
  </r>
  <r>
    <n v="12533"/>
    <s v="Silver"/>
    <s v="Mikey Chang"/>
    <n v="645635"/>
    <x v="16"/>
    <s v="Yoga Pants"/>
    <s v=" pants"/>
    <n v="345"/>
    <n v="1"/>
    <d v="2023-01-16T00:00:00"/>
    <s v="12:01:40"/>
    <s v="Alfred Cheung"/>
    <s v="AC8178"/>
    <s v="Cash"/>
    <n v="345"/>
    <n v="0"/>
    <n v="345"/>
  </r>
  <r>
    <n v="12711"/>
    <s v="Non-member"/>
    <m/>
    <m/>
    <x v="8"/>
    <s v="Adibas X15"/>
    <s v="Sneakers"/>
    <n v="2200"/>
    <n v="2"/>
    <d v="2023-01-20T00:00:00"/>
    <s v="15:25:56"/>
    <s v="Ernest Ho"/>
    <s v="EH4545"/>
    <s v="WeChat Pay"/>
    <n v="4400"/>
    <n v="0.06"/>
    <n v="4136"/>
  </r>
  <r>
    <n v="12864"/>
    <s v="Platinum"/>
    <s v="Lloyd Harrington"/>
    <n v="690762"/>
    <x v="17"/>
    <s v="leotards"/>
    <s v="clothes"/>
    <n v="230"/>
    <n v="1"/>
    <d v="2023-01-09T00:00:00"/>
    <s v="21:26:28"/>
    <s v="Kelly Lai"/>
    <s v="KL9878"/>
    <s v="Cash"/>
    <n v="230"/>
    <n v="0"/>
    <n v="230"/>
  </r>
  <r>
    <n v="12899"/>
    <s v="Non-member"/>
    <m/>
    <m/>
    <x v="12"/>
    <s v="&quot;Dad&quot;Shoe"/>
    <s v="Sneakers"/>
    <n v="990"/>
    <n v="1"/>
    <d v="2023-01-04T00:00:00"/>
    <s v="16:08:29"/>
    <s v="Kelvin Wong"/>
    <s v="KW7836"/>
    <s v="Cash"/>
    <n v="990"/>
    <n v="0"/>
    <n v="990"/>
  </r>
  <r>
    <n v="13099"/>
    <s v="Non-member"/>
    <m/>
    <m/>
    <x v="7"/>
    <s v="Adibas XI"/>
    <s v="Sneakers"/>
    <n v="1700"/>
    <n v="2"/>
    <d v="2023-01-08T00:00:00"/>
    <s v="20:23:07"/>
    <s v="Angel Wong"/>
    <s v="AW7871"/>
    <s v="Cash"/>
    <n v="3400"/>
    <n v="0"/>
    <n v="3400"/>
  </r>
  <r>
    <n v="13217"/>
    <s v="Non-member"/>
    <m/>
    <m/>
    <x v="11"/>
    <s v="High-Top"/>
    <s v="Sneakers"/>
    <n v="599"/>
    <n v="1"/>
    <d v="2023-01-09T00:00:00"/>
    <s v="20:40:50"/>
    <s v="Haveny Yip"/>
    <s v="HY6541"/>
    <s v="Octopus"/>
    <n v="599"/>
    <n v="7.0000000000000007E-2"/>
    <n v="557.06999999999994"/>
  </r>
  <r>
    <n v="13469"/>
    <s v="Non-member"/>
    <m/>
    <m/>
    <x v="16"/>
    <s v="Yoga Pants"/>
    <s v=" pants"/>
    <n v="345"/>
    <n v="1"/>
    <d v="2023-01-26T00:00:00"/>
    <s v="19:51:33"/>
    <s v="Alfred Cheung"/>
    <s v="AC8178"/>
    <s v="Visa"/>
    <n v="345"/>
    <n v="0.04"/>
    <n v="331.2"/>
  </r>
  <r>
    <n v="13513"/>
    <s v="Non-member"/>
    <m/>
    <m/>
    <x v="3"/>
    <s v="BJ1"/>
    <s v="Sneakers"/>
    <n v="850"/>
    <n v="2"/>
    <d v="2023-01-04T00:00:00"/>
    <s v="16:04:55"/>
    <s v="Haveny Yip"/>
    <s v="HY6541"/>
    <s v="Visa"/>
    <n v="1700"/>
    <n v="0.04"/>
    <n v="1632"/>
  </r>
  <r>
    <n v="13534"/>
    <s v="Platinum"/>
    <s v="Hermione Clements"/>
    <n v="310365"/>
    <x v="8"/>
    <s v="Adibas X15"/>
    <s v="Sneakers"/>
    <n v="2200"/>
    <n v="2"/>
    <d v="2023-01-10T00:00:00"/>
    <s v="17:16:23"/>
    <s v="Ernest Ho"/>
    <s v="EH4545"/>
    <s v="Apple Pay"/>
    <n v="4400"/>
    <n v="0.03"/>
    <n v="4268"/>
  </r>
  <r>
    <n v="13557"/>
    <s v="Non-member"/>
    <m/>
    <m/>
    <x v="10"/>
    <s v="Nets"/>
    <s v="sporting accessories"/>
    <n v="99"/>
    <n v="1"/>
    <d v="2023-01-05T00:00:00"/>
    <s v="16:15:10"/>
    <s v="Raymond Chou"/>
    <s v="RC1212"/>
    <s v="Octopus"/>
    <n v="99"/>
    <n v="7.0000000000000007E-2"/>
    <n v="92.07"/>
  </r>
  <r>
    <n v="13638"/>
    <s v="Non-member"/>
    <m/>
    <m/>
    <x v="18"/>
    <s v="Bicycle helmet"/>
    <s v="sporting accessories"/>
    <n v="450"/>
    <n v="2"/>
    <d v="2023-01-23T00:00:00"/>
    <s v="19:19:35"/>
    <s v="Kelly Lai"/>
    <s v="KL9878"/>
    <s v="Cash"/>
    <n v="900"/>
    <n v="0"/>
    <n v="900"/>
  </r>
  <r>
    <n v="13672"/>
    <s v="Silver"/>
    <s v="Tara Jenkins"/>
    <n v="882401"/>
    <x v="13"/>
    <s v="Compression Leggings"/>
    <s v=" pants"/>
    <n v="239"/>
    <n v="2"/>
    <d v="2023-01-14T00:00:00"/>
    <s v="13:13:03"/>
    <s v="Albert Leung"/>
    <s v="AB5447"/>
    <s v="Visa"/>
    <n v="478"/>
    <n v="0.04"/>
    <n v="458.88"/>
  </r>
  <r>
    <n v="13702"/>
    <s v="Silver"/>
    <s v="Cameron Burns"/>
    <n v="697887"/>
    <x v="2"/>
    <s v="Adibas Classics Pants"/>
    <s v=" pants"/>
    <n v="460"/>
    <n v="2"/>
    <d v="2023-01-11T00:00:00"/>
    <s v="19:59:10"/>
    <s v="Kelvin Wong"/>
    <s v="KW7836"/>
    <s v="WeChat Pay"/>
    <n v="920"/>
    <n v="0.06"/>
    <n v="864.8"/>
  </r>
  <r>
    <n v="13711"/>
    <s v="Gold"/>
    <s v="Layla O'Doherty"/>
    <n v="188431"/>
    <x v="16"/>
    <s v="Yoga Pants"/>
    <s v=" pants"/>
    <n v="345"/>
    <n v="1"/>
    <d v="2023-01-20T00:00:00"/>
    <s v="19:38:17"/>
    <s v="Kelly Lai"/>
    <s v="KL9878"/>
    <s v="UnionPay"/>
    <n v="345"/>
    <n v="0.03"/>
    <n v="334.65"/>
  </r>
  <r>
    <n v="13715"/>
    <s v="Non-member"/>
    <m/>
    <m/>
    <x v="2"/>
    <s v="Adibas Classics Pants"/>
    <s v=" pants"/>
    <n v="460"/>
    <n v="1"/>
    <d v="2023-01-19T00:00:00"/>
    <s v="16:11:46"/>
    <s v="Angel Wong"/>
    <s v="AW7871"/>
    <s v="Visa"/>
    <n v="460"/>
    <n v="0.04"/>
    <n v="441.59999999999997"/>
  </r>
  <r>
    <n v="13785"/>
    <s v="Gold"/>
    <s v="Kaan Gardner"/>
    <n v="713945"/>
    <x v="2"/>
    <s v="Adibas Classics Pants"/>
    <s v=" pants"/>
    <n v="460"/>
    <n v="2"/>
    <d v="2023-01-21T00:00:00"/>
    <s v="15:45:14"/>
    <s v="Haveny Yip"/>
    <s v="HY6541"/>
    <s v="UnionPay"/>
    <n v="920"/>
    <n v="0.03"/>
    <n v="892.4"/>
  </r>
  <r>
    <n v="13785"/>
    <s v="Gold"/>
    <s v="Kaan Gardner"/>
    <m/>
    <x v="19"/>
    <s v="wet suits"/>
    <s v="clothes"/>
    <n v="240"/>
    <n v="1"/>
    <d v="2023-01-03T00:00:00"/>
    <s v="11:36:19"/>
    <s v="Angel Wong"/>
    <s v="AW7871"/>
    <s v="Octopus"/>
    <n v="240"/>
    <n v="7.0000000000000007E-2"/>
    <n v="223.2"/>
  </r>
  <r>
    <n v="13855"/>
    <s v="Non-member"/>
    <m/>
    <m/>
    <x v="20"/>
    <s v="GAT"/>
    <s v="Sneakers"/>
    <n v="700"/>
    <n v="1"/>
    <d v="2023-01-28T00:00:00"/>
    <s v="12:56:03"/>
    <s v="Kelvin Wong"/>
    <s v="KW7836"/>
    <s v="Apple Pay"/>
    <n v="700"/>
    <n v="0.03"/>
    <n v="679"/>
  </r>
  <r>
    <n v="13855"/>
    <s v="Non-member"/>
    <m/>
    <m/>
    <x v="6"/>
    <s v="Running Pants"/>
    <s v=" pants"/>
    <n v="339"/>
    <n v="3"/>
    <d v="2023-01-19T00:00:00"/>
    <s v="15:40:39"/>
    <s v="Ernest Ho"/>
    <s v="EH4545"/>
    <s v="Apple Pay"/>
    <n v="1017"/>
    <n v="0.03"/>
    <n v="986.49"/>
  </r>
  <r>
    <n v="13939"/>
    <s v="Non-member"/>
    <m/>
    <m/>
    <x v="0"/>
    <s v="Football "/>
    <s v="sporting accessories"/>
    <n v="300"/>
    <n v="1"/>
    <d v="2023-01-01T00:00:00"/>
    <s v="18:11:15"/>
    <s v="Albert Leung"/>
    <s v="AB5447"/>
    <s v="Apple Pay"/>
    <n v="300"/>
    <n v="0.03"/>
    <n v="291"/>
  </r>
  <r>
    <n v="13953"/>
    <s v="Silver"/>
    <s v="Mabel Best"/>
    <n v="107560"/>
    <x v="17"/>
    <s v="leotards"/>
    <s v="clothes"/>
    <n v="230"/>
    <n v="1"/>
    <d v="2023-01-21T00:00:00"/>
    <s v="20:32:29"/>
    <s v="Alfred Cheung"/>
    <s v="AC8178"/>
    <s v="Apple Pay"/>
    <n v="230"/>
    <n v="0.03"/>
    <n v="223.1"/>
  </r>
  <r>
    <n v="14047"/>
    <s v="Non-member"/>
    <m/>
    <m/>
    <x v="5"/>
    <s v="NB2000"/>
    <s v="Sneakers"/>
    <n v="1300"/>
    <n v="1"/>
    <d v="2023-01-05T00:00:00"/>
    <s v="15:46:24"/>
    <s v="Haveny Yip"/>
    <s v="HY6541"/>
    <s v="WeChat Pay"/>
    <n v="1300"/>
    <n v="0.06"/>
    <n v="1222"/>
  </r>
  <r>
    <n v="14047"/>
    <s v="Non-member"/>
    <m/>
    <m/>
    <x v="13"/>
    <s v="Compression Leggings"/>
    <s v=" pants"/>
    <n v="239"/>
    <n v="2"/>
    <d v="2023-01-22T00:00:00"/>
    <s v="20:32:37"/>
    <s v="Ernest Ho"/>
    <s v="EH4545"/>
    <s v="WeChat Pay"/>
    <n v="478"/>
    <n v="0.06"/>
    <n v="449.32"/>
  </r>
  <r>
    <n v="14213"/>
    <s v="Non-member"/>
    <m/>
    <m/>
    <x v="16"/>
    <s v="Yoga Pants"/>
    <s v=" pants"/>
    <n v="345"/>
    <n v="2"/>
    <d v="2023-01-30T00:00:00"/>
    <s v="15:59:58"/>
    <s v="Kelvin Wong"/>
    <s v="KW7836"/>
    <s v="Apple Pay"/>
    <n v="690"/>
    <n v="0.03"/>
    <n v="669.3"/>
  </r>
  <r>
    <n v="14273"/>
    <s v="Non-member"/>
    <m/>
    <m/>
    <x v="2"/>
    <s v="Adibas Classics Pants"/>
    <s v=" pants"/>
    <n v="460"/>
    <n v="2"/>
    <d v="2023-01-28T00:00:00"/>
    <s v="18:08:44"/>
    <s v="Haveny Yip"/>
    <s v="HY6541"/>
    <s v="UnionPay"/>
    <n v="920"/>
    <n v="0.03"/>
    <n v="892.4"/>
  </r>
  <r>
    <n v="14360"/>
    <s v="Gold"/>
    <s v="Mathew Rowland"/>
    <n v="968708"/>
    <x v="13"/>
    <s v="Compression Leggings"/>
    <s v=" pants"/>
    <n v="239"/>
    <n v="1"/>
    <d v="2023-01-01T00:00:00"/>
    <s v="19:34:49"/>
    <s v="Raymond Chou"/>
    <s v="RC1212"/>
    <s v="WeChat Pay"/>
    <n v="239"/>
    <n v="0.06"/>
    <n v="224.66"/>
  </r>
  <r>
    <n v="14360"/>
    <s v="Gold"/>
    <s v="Mathew Rowland"/>
    <n v="968708"/>
    <x v="7"/>
    <s v="Adibas XI"/>
    <s v="Sneakers"/>
    <n v="1700"/>
    <n v="2"/>
    <d v="2023-01-01T00:00:00"/>
    <s v="12:31:58"/>
    <s v="Raymond Chou"/>
    <s v="RC1212"/>
    <s v="WeChat Pay"/>
    <n v="3400"/>
    <n v="0.06"/>
    <n v="3196"/>
  </r>
  <r>
    <n v="14649"/>
    <s v="Non-member"/>
    <m/>
    <m/>
    <x v="21"/>
    <s v="Super Pro"/>
    <s v="clothes"/>
    <n v="560"/>
    <n v="1"/>
    <d v="2023-01-03T00:00:00"/>
    <s v="14:05:18"/>
    <s v="Alfred Cheung"/>
    <s v="AC8178"/>
    <s v="Mastercard"/>
    <n v="560"/>
    <n v="0.05"/>
    <n v="532"/>
  </r>
  <r>
    <n v="14745"/>
    <s v="Gold"/>
    <s v="Miranda Stone"/>
    <n v="620752"/>
    <x v="22"/>
    <s v="Plimsoll"/>
    <s v="Sneakers"/>
    <n v="1400"/>
    <n v="2"/>
    <d v="2023-01-07T00:00:00"/>
    <s v="16:08:20"/>
    <s v="Alfred Cheung"/>
    <s v="AC8178"/>
    <s v="Mastercard"/>
    <n v="2800"/>
    <n v="0.05"/>
    <n v="2660"/>
  </r>
  <r>
    <n v="14776"/>
    <s v="Silver"/>
    <s v="Alys Sparks"/>
    <n v="987055"/>
    <x v="0"/>
    <s v="Football "/>
    <s v="sporting accessories"/>
    <n v="300"/>
    <n v="1"/>
    <d v="2023-01-09T00:00:00"/>
    <s v="17:23:00"/>
    <s v="Cordelia Wong"/>
    <s v="CW5645"/>
    <s v="Apple Pay"/>
    <n v="300"/>
    <n v="0.03"/>
    <n v="291"/>
  </r>
  <r>
    <n v="14881"/>
    <s v="Non-member"/>
    <m/>
    <m/>
    <x v="21"/>
    <s v="Super Pro"/>
    <s v="clothes"/>
    <n v="560"/>
    <n v="1"/>
    <d v="2023-01-10T00:00:00"/>
    <s v="16:30:16"/>
    <s v="Alfred Cheung"/>
    <s v="AC8178"/>
    <s v="Apple Pay"/>
    <n v="560"/>
    <n v="0.03"/>
    <n v="543.19999999999993"/>
  </r>
  <r>
    <n v="15141"/>
    <s v="Silver"/>
    <s v="Aled Villa"/>
    <n v="632167"/>
    <x v="7"/>
    <s v="Adibas XI"/>
    <s v="Sneakers"/>
    <n v="1700"/>
    <n v="2"/>
    <d v="2023-01-11T00:00:00"/>
    <s v="16:07:32"/>
    <s v="Angel Wong"/>
    <s v="AW7871"/>
    <s v="Mastercard"/>
    <n v="3400"/>
    <n v="0.05"/>
    <n v="3230"/>
  </r>
  <r>
    <n v="15378"/>
    <s v="Non-member"/>
    <m/>
    <m/>
    <x v="14"/>
    <s v="Gym Pro"/>
    <s v="clothes"/>
    <n v="389"/>
    <n v="1"/>
    <d v="2023-01-20T00:00:00"/>
    <s v="20:27:52"/>
    <s v="Kelvin Wong"/>
    <s v="KW7836"/>
    <s v="Visa"/>
    <n v="389"/>
    <n v="0.04"/>
    <n v="373.44"/>
  </r>
  <r>
    <n v="15422"/>
    <s v="Non-member"/>
    <m/>
    <m/>
    <x v="22"/>
    <s v="BJ1"/>
    <s v="Sneakers"/>
    <n v="850"/>
    <n v="2"/>
    <d v="2023-01-18T00:00:00"/>
    <s v="16:44:31"/>
    <s v="Kelly Lai"/>
    <s v="KL9878"/>
    <s v="UnionPay"/>
    <n v="1700"/>
    <n v="0.03"/>
    <n v="1649"/>
  </r>
  <r>
    <n v="15646"/>
    <s v="Non-member"/>
    <m/>
    <m/>
    <x v="2"/>
    <s v="Adibas Classics Pants"/>
    <s v=" pants"/>
    <n v="460"/>
    <n v="1"/>
    <d v="2023-01-27T00:00:00"/>
    <s v="15:03:57"/>
    <s v="Kelly Lai"/>
    <s v="KL9878"/>
    <s v="Alipay"/>
    <n v="460"/>
    <n v="0.05"/>
    <n v="437"/>
  </r>
  <r>
    <n v="15754"/>
    <s v="Non-member"/>
    <m/>
    <m/>
    <x v="16"/>
    <s v="Yoga Pants"/>
    <s v=" pants"/>
    <n v="345"/>
    <n v="1"/>
    <d v="2023-01-10T00:00:00"/>
    <s v="20:30:27"/>
    <s v="Kelly Lai"/>
    <s v="KL9878"/>
    <s v="Alipay"/>
    <n v="345"/>
    <n v="0.05"/>
    <n v="327.75"/>
  </r>
  <r>
    <n v="15799"/>
    <s v="Non-member"/>
    <m/>
    <m/>
    <x v="1"/>
    <s v="Basketball"/>
    <s v="sporting accessories"/>
    <n v="350"/>
    <n v="1"/>
    <d v="2023-01-03T00:00:00"/>
    <s v="14:01:51"/>
    <s v="Kelly Lai"/>
    <s v="KL9878"/>
    <s v="Apple Pay"/>
    <n v="350"/>
    <n v="0.03"/>
    <n v="339.5"/>
  </r>
  <r>
    <n v="15916"/>
    <s v="Platinum"/>
    <s v="Linda Jordan"/>
    <n v="891446"/>
    <x v="21"/>
    <s v="Super Pro"/>
    <s v="clothes"/>
    <n v="560"/>
    <n v="1"/>
    <d v="2023-01-21T00:00:00"/>
    <s v="17:39:28"/>
    <s v="Ernest Ho"/>
    <s v="EH4545"/>
    <s v="Cash"/>
    <n v="560"/>
    <n v="0"/>
    <n v="560"/>
  </r>
  <r>
    <n v="15916"/>
    <s v="Platinum"/>
    <s v="Linda Jordan"/>
    <n v="891447"/>
    <x v="22"/>
    <s v="Slip-On"/>
    <s v="Sneakers"/>
    <n v="900"/>
    <n v="1"/>
    <d v="2023-01-28T00:00:00"/>
    <s v="11:23:04"/>
    <s v="Piggy Leung"/>
    <s v="PL4454"/>
    <s v="WeChat Pay"/>
    <n v="900"/>
    <n v="0.06"/>
    <n v="846"/>
  </r>
  <r>
    <n v="15916"/>
    <s v="Platinum"/>
    <s v="Linda Jordan"/>
    <n v="891448"/>
    <x v="14"/>
    <s v="Gym Pro"/>
    <s v="clothes"/>
    <n v="389"/>
    <n v="1"/>
    <d v="2023-01-21T00:00:00"/>
    <s v="12:51:44"/>
    <s v="Kelvin Wong"/>
    <s v="KW7836"/>
    <s v="Mastercard"/>
    <n v="389"/>
    <n v="0.05"/>
    <n v="369.54999999999995"/>
  </r>
  <r>
    <n v="16418"/>
    <s v="Non-member"/>
    <m/>
    <m/>
    <x v="9"/>
    <s v="Racquets"/>
    <s v="sporting accessories"/>
    <n v="299"/>
    <n v="2"/>
    <d v="2023-01-12T00:00:00"/>
    <s v="12:59:29"/>
    <s v="Raymond Chou"/>
    <s v="RC1212"/>
    <s v="Cash"/>
    <n v="598"/>
    <n v="0"/>
    <n v="598"/>
  </r>
  <r>
    <n v="16454"/>
    <s v="Non-member"/>
    <m/>
    <m/>
    <x v="4"/>
    <s v="Dri-Fit Short Sleeve T-shirt "/>
    <s v="clothes"/>
    <n v="449"/>
    <n v="1"/>
    <d v="2023-01-10T00:00:00"/>
    <s v="15:32:22"/>
    <s v="Ernest Ho"/>
    <s v="EH4545"/>
    <s v="Cash"/>
    <n v="449"/>
    <n v="0"/>
    <n v="449"/>
  </r>
  <r>
    <n v="16586"/>
    <s v="Non-member"/>
    <m/>
    <m/>
    <x v="16"/>
    <s v="Yoga Pants"/>
    <s v=" pants"/>
    <n v="345"/>
    <n v="2"/>
    <d v="2023-01-18T00:00:00"/>
    <s v="16:58:27"/>
    <s v="Kelly Lai"/>
    <s v="KL9878"/>
    <s v="Apple Pay"/>
    <n v="690"/>
    <n v="0.03"/>
    <n v="669.3"/>
  </r>
  <r>
    <n v="17292"/>
    <s v="Non-member"/>
    <m/>
    <m/>
    <x v="22"/>
    <s v="Deck Shoe11"/>
    <s v="Sneakers"/>
    <n v="600"/>
    <n v="1"/>
    <d v="2023-01-04T00:00:00"/>
    <s v="16:48:57"/>
    <s v="Kelly Lai"/>
    <s v="KL9878"/>
    <s v="Apple Pay"/>
    <n v="600"/>
    <n v="0.03"/>
    <n v="582"/>
  </r>
  <r>
    <n v="17361"/>
    <s v="Non-member"/>
    <m/>
    <m/>
    <x v="23"/>
    <s v="Running Vest"/>
    <s v="clothes"/>
    <n v="345"/>
    <n v="2"/>
    <d v="2023-01-11T00:00:00"/>
    <s v="19:53:34"/>
    <s v="Cordelia Wong"/>
    <s v="CW5645"/>
    <s v="Visa"/>
    <n v="690"/>
    <n v="0.04"/>
    <n v="662.4"/>
  </r>
  <r>
    <n v="17367"/>
    <s v="Non-member"/>
    <m/>
    <m/>
    <x v="2"/>
    <s v="Adibas Classics Pants"/>
    <s v=" pants"/>
    <n v="460"/>
    <n v="1"/>
    <d v="2023-01-08T00:00:00"/>
    <s v="17:34:20"/>
    <s v="Kelvin Wong"/>
    <s v="KW7836"/>
    <s v="Cash"/>
    <n v="460"/>
    <n v="0"/>
    <n v="460"/>
  </r>
  <r>
    <n v="17460"/>
    <s v="Non-member"/>
    <m/>
    <m/>
    <x v="10"/>
    <s v="Nets"/>
    <s v="sporting accessories"/>
    <n v="99"/>
    <n v="2"/>
    <d v="2023-01-11T00:00:00"/>
    <s v="13:41:01"/>
    <s v="Cordelia Wong"/>
    <s v="CW5645"/>
    <s v="Mastercard"/>
    <n v="198"/>
    <n v="0.05"/>
    <n v="188.1"/>
  </r>
  <r>
    <n v="17528"/>
    <s v="Non-member"/>
    <m/>
    <m/>
    <x v="24"/>
    <s v="Adibas Pro"/>
    <s v="clothes"/>
    <n v="499"/>
    <n v="1"/>
    <d v="2023-01-23T00:00:00"/>
    <s v="20:40:58"/>
    <s v="Ernest Ho"/>
    <s v="EH4545"/>
    <s v="Cash"/>
    <n v="499"/>
    <n v="0"/>
    <n v="499"/>
  </r>
  <r>
    <n v="17573"/>
    <s v="Non-member"/>
    <m/>
    <m/>
    <x v="19"/>
    <s v="wet suits"/>
    <s v="clothes"/>
    <n v="240"/>
    <n v="1"/>
    <d v="2023-01-29T00:00:00"/>
    <s v="20:13:27"/>
    <s v="Ernest Ho"/>
    <s v="EH4545"/>
    <s v="Cash"/>
    <n v="240"/>
    <n v="0"/>
    <n v="240"/>
  </r>
  <r>
    <n v="17599"/>
    <s v="Silver"/>
    <s v="Adriana Torres"/>
    <n v="307057"/>
    <x v="25"/>
    <s v="Adibas Dry"/>
    <s v="clothes"/>
    <n v="499"/>
    <n v="2"/>
    <d v="2023-01-19T00:00:00"/>
    <s v="15:22:41"/>
    <s v="Alfred Cheung"/>
    <s v="AC8178"/>
    <s v="WeChat Pay"/>
    <n v="998"/>
    <n v="0.06"/>
    <n v="938.11999999999989"/>
  </r>
  <r>
    <n v="17722"/>
    <s v="Non-member"/>
    <m/>
    <m/>
    <x v="22"/>
    <s v="High-Top"/>
    <s v="Sneakers"/>
    <n v="599"/>
    <n v="1"/>
    <d v="2023-01-20T00:00:00"/>
    <s v="20:31:03"/>
    <s v="Raymond Chou"/>
    <s v="RC1212"/>
    <s v="Mastercard"/>
    <n v="599"/>
    <n v="0.05"/>
    <n v="569.04999999999995"/>
  </r>
  <r>
    <n v="17745"/>
    <s v="Platinum"/>
    <s v="Shannon Mata"/>
    <n v="437300"/>
    <x v="4"/>
    <s v="Dri-Fit Short Sleeve T-shirt "/>
    <s v="clothes"/>
    <n v="449"/>
    <n v="2"/>
    <d v="2023-01-23T00:00:00"/>
    <s v="19:51:37"/>
    <s v="Ernest Ho"/>
    <s v="EH4545"/>
    <s v="Mastercard"/>
    <n v="898"/>
    <n v="0.05"/>
    <n v="853.09999999999991"/>
  </r>
  <r>
    <n v="18333"/>
    <s v="Non-member"/>
    <m/>
    <m/>
    <x v="16"/>
    <s v="Yoga Pants"/>
    <s v=" pants"/>
    <n v="345"/>
    <n v="2"/>
    <d v="2023-01-02T00:00:00"/>
    <s v="13:26:38"/>
    <s v="Kelly Lai"/>
    <s v="KL9878"/>
    <s v="Apple Pay"/>
    <n v="690"/>
    <n v="0.03"/>
    <n v="669.3"/>
  </r>
  <r>
    <n v="18345"/>
    <s v="Non-member"/>
    <m/>
    <m/>
    <x v="10"/>
    <s v="Nets"/>
    <s v="sporting accessories"/>
    <n v="99"/>
    <n v="2"/>
    <d v="2023-01-05T00:00:00"/>
    <s v="17:54:53"/>
    <s v="Haveny Yip"/>
    <s v="HY6541"/>
    <s v="Octopus"/>
    <n v="198"/>
    <n v="7.0000000000000007E-2"/>
    <n v="184.14"/>
  </r>
  <r>
    <n v="18457"/>
    <s v="Non-member"/>
    <m/>
    <m/>
    <x v="14"/>
    <s v="Gym Pro"/>
    <s v="clothes"/>
    <n v="389"/>
    <n v="2"/>
    <d v="2023-01-28T00:00:00"/>
    <s v="11:46:18"/>
    <s v="Albert Leung"/>
    <s v="AB5447"/>
    <s v="Cash"/>
    <n v="778"/>
    <n v="0"/>
    <n v="778"/>
  </r>
  <r>
    <n v="18457"/>
    <s v="Non-member"/>
    <m/>
    <m/>
    <x v="16"/>
    <s v="Yoga Pants"/>
    <s v=" pants"/>
    <n v="345"/>
    <n v="1"/>
    <d v="2023-01-17T00:00:00"/>
    <s v="17:30:34"/>
    <s v="Alfred Cheung"/>
    <s v="AC8178"/>
    <s v="Cash"/>
    <n v="345"/>
    <n v="0"/>
    <n v="345"/>
  </r>
  <r>
    <n v="18457"/>
    <s v="Non-member"/>
    <m/>
    <m/>
    <x v="16"/>
    <s v="Yoga Pants"/>
    <s v=" pants"/>
    <n v="345"/>
    <n v="2"/>
    <d v="2023-01-01T00:00:00"/>
    <s v="11:36:57"/>
    <s v="Angel Wong"/>
    <s v="AW7871"/>
    <s v="WeChat Pay"/>
    <n v="690"/>
    <n v="0.06"/>
    <n v="648.59999999999991"/>
  </r>
  <r>
    <n v="18624"/>
    <s v="Non-member"/>
    <m/>
    <m/>
    <x v="13"/>
    <s v="Compression Leggings"/>
    <s v=" pants"/>
    <n v="239"/>
    <n v="2"/>
    <d v="2023-01-10T00:00:00"/>
    <s v="11:22:41"/>
    <s v="Alfred Cheung"/>
    <s v="AC8178"/>
    <s v="Cash"/>
    <n v="478"/>
    <n v="0"/>
    <n v="478"/>
  </r>
  <r>
    <n v="18705"/>
    <s v="Non-member"/>
    <m/>
    <m/>
    <x v="12"/>
    <s v="&quot;Dad&quot;Shoe"/>
    <s v="Sneakers"/>
    <n v="990"/>
    <n v="1"/>
    <d v="2023-01-14T00:00:00"/>
    <s v="13:29:18"/>
    <s v="Haveny Yip"/>
    <s v="HY6541"/>
    <s v="Mastercard"/>
    <n v="990"/>
    <n v="0.05"/>
    <n v="940.5"/>
  </r>
  <r>
    <n v="18729"/>
    <s v="Non-member"/>
    <m/>
    <m/>
    <x v="12"/>
    <s v="&quot;Dad&quot;Shoe"/>
    <s v="Sneakers"/>
    <n v="990"/>
    <n v="1"/>
    <d v="2023-01-09T00:00:00"/>
    <s v="13:21:03"/>
    <s v="Albert Leung"/>
    <s v="AB5447"/>
    <s v="Cash"/>
    <n v="990"/>
    <n v="0"/>
    <n v="990"/>
  </r>
  <r>
    <n v="18760"/>
    <s v="Non-member"/>
    <m/>
    <m/>
    <x v="21"/>
    <s v="Super Pro"/>
    <s v="clothes"/>
    <n v="560"/>
    <n v="1"/>
    <d v="2023-01-19T00:00:00"/>
    <s v="18:35:02"/>
    <s v="Kelvin Wong"/>
    <s v="KW7836"/>
    <s v="UnionPay"/>
    <n v="560"/>
    <n v="0.03"/>
    <n v="543.19999999999993"/>
  </r>
  <r>
    <n v="18851"/>
    <s v="Non-member"/>
    <m/>
    <m/>
    <x v="19"/>
    <s v="wet suits"/>
    <s v="clothes"/>
    <n v="240"/>
    <n v="2"/>
    <d v="2023-01-20T00:00:00"/>
    <s v="14:03:25"/>
    <s v="Ernest Ho"/>
    <s v="EH4545"/>
    <s v="Alipay"/>
    <n v="480"/>
    <n v="0.05"/>
    <n v="456"/>
  </r>
  <r>
    <n v="18930"/>
    <s v="Non-member"/>
    <m/>
    <m/>
    <x v="21"/>
    <s v="Super Pro"/>
    <s v="clothes"/>
    <n v="560"/>
    <n v="1"/>
    <d v="2023-01-23T00:00:00"/>
    <s v="15:49:35"/>
    <s v="Raymond Chou"/>
    <s v="RC1212"/>
    <s v="UnionPay"/>
    <n v="560"/>
    <n v="0.03"/>
    <n v="543.19999999999993"/>
  </r>
  <r>
    <n v="19013"/>
    <s v="Non-member"/>
    <m/>
    <m/>
    <x v="7"/>
    <s v="Adibas XI"/>
    <s v="Sneakers"/>
    <n v="1700"/>
    <n v="1"/>
    <d v="2023-01-18T00:00:00"/>
    <s v="13:57:45"/>
    <s v="Raymond Chou"/>
    <s v="RC1212"/>
    <s v="Octopus"/>
    <n v="1700"/>
    <n v="7.0000000000000007E-2"/>
    <n v="1581"/>
  </r>
  <r>
    <n v="19170"/>
    <s v="Non-member"/>
    <m/>
    <m/>
    <x v="23"/>
    <s v="Running Vest"/>
    <s v="clothes"/>
    <n v="345"/>
    <n v="1"/>
    <d v="2023-01-20T00:00:00"/>
    <s v="20:50:30"/>
    <s v="Haveny Yip"/>
    <s v="HY6541"/>
    <s v="Octopus"/>
    <n v="345"/>
    <n v="7.0000000000000007E-2"/>
    <n v="320.84999999999997"/>
  </r>
  <r>
    <n v="19174"/>
    <s v="Non-member"/>
    <m/>
    <m/>
    <x v="8"/>
    <s v="Adibas X15"/>
    <s v="Sneakers"/>
    <n v="2200"/>
    <n v="2"/>
    <d v="2023-01-19T00:00:00"/>
    <s v="19:57:40"/>
    <s v="Alfred Cheung"/>
    <s v="AC8178"/>
    <s v="WeChat Pay"/>
    <n v="4400"/>
    <n v="0.06"/>
    <n v="4136"/>
  </r>
  <r>
    <n v="19175"/>
    <s v="Non-member"/>
    <m/>
    <m/>
    <x v="25"/>
    <s v="Adibas Dry"/>
    <s v="clothes"/>
    <n v="499"/>
    <n v="1"/>
    <d v="2023-01-19T00:00:00"/>
    <s v="11:55:54"/>
    <s v="Raymond Chou"/>
    <s v="RC1212"/>
    <s v="UnionPay"/>
    <n v="499"/>
    <n v="0.03"/>
    <n v="484.03"/>
  </r>
  <r>
    <n v="19220"/>
    <s v="Non-member"/>
    <m/>
    <m/>
    <x v="26"/>
    <s v="Sticks"/>
    <s v="sporting accessories"/>
    <n v="200"/>
    <n v="1"/>
    <d v="2023-01-03T00:00:00"/>
    <s v="18:57:49"/>
    <s v="Angel Wong"/>
    <s v="AW7871"/>
    <s v="Alipay"/>
    <n v="200"/>
    <n v="0.05"/>
    <n v="190"/>
  </r>
  <r>
    <n v="19549"/>
    <s v="Non-member"/>
    <m/>
    <m/>
    <x v="27"/>
    <s v="ski suits"/>
    <s v="clothes"/>
    <n v="200"/>
    <n v="1"/>
    <d v="2023-01-29T00:00:00"/>
    <s v="12:32:55"/>
    <s v="Kelly Lai"/>
    <s v="KL9878"/>
    <s v="Cash"/>
    <n v="200"/>
    <n v="0"/>
    <n v="200"/>
  </r>
  <r>
    <n v="19627"/>
    <s v="Non-member"/>
    <m/>
    <m/>
    <x v="0"/>
    <s v="Football "/>
    <s v="sporting accessories"/>
    <n v="300"/>
    <n v="1"/>
    <d v="2023-01-25T00:00:00"/>
    <s v="19:41:52"/>
    <s v="Alfred Cheung"/>
    <s v="AC8178"/>
    <s v="Cash"/>
    <n v="300"/>
    <n v="0"/>
    <n v="300"/>
  </r>
  <r>
    <n v="19994"/>
    <s v="Non-member"/>
    <m/>
    <m/>
    <x v="13"/>
    <s v="Compression Leggings"/>
    <s v=" pants"/>
    <n v="239"/>
    <n v="1"/>
    <d v="2023-01-14T00:00:00"/>
    <s v="13:52:39"/>
    <s v="Alfred Cheung"/>
    <s v="AC8178"/>
    <s v="Mastercard"/>
    <n v="239"/>
    <n v="0.05"/>
    <n v="227.04999999999998"/>
  </r>
  <r>
    <n v="20380"/>
    <s v="Non-member"/>
    <m/>
    <m/>
    <x v="2"/>
    <s v="Adibas Classics Pants"/>
    <s v=" pants"/>
    <n v="460"/>
    <n v="1"/>
    <d v="2023-01-19T00:00:00"/>
    <s v="14:26:10"/>
    <s v="Kelly Lai"/>
    <s v="KL9878"/>
    <s v="WeChat Pay"/>
    <n v="460"/>
    <n v="0.06"/>
    <n v="432.4"/>
  </r>
  <r>
    <n v="20766"/>
    <s v="Silver"/>
    <s v="Elspeth Nolan"/>
    <n v="411900"/>
    <x v="15"/>
    <s v="swimsuits"/>
    <s v="clothes"/>
    <n v="340"/>
    <n v="1"/>
    <d v="2023-01-11T00:00:00"/>
    <s v="19:19:15"/>
    <s v="Kelly Lai"/>
    <s v="KL9878"/>
    <s v="Octopus"/>
    <n v="340"/>
    <n v="7.0000000000000007E-2"/>
    <n v="316.2"/>
  </r>
  <r>
    <n v="20955"/>
    <s v="Non-member"/>
    <m/>
    <m/>
    <x v="13"/>
    <s v="Compression Leggings"/>
    <s v=" pants"/>
    <n v="239"/>
    <n v="1"/>
    <d v="2023-01-15T00:00:00"/>
    <s v="14:24:34"/>
    <s v="Piggy Leung"/>
    <s v="PL4454"/>
    <s v="Alipay"/>
    <n v="239"/>
    <n v="0.05"/>
    <n v="227.04999999999998"/>
  </r>
  <r>
    <n v="21003"/>
    <s v="Non-member"/>
    <m/>
    <m/>
    <x v="14"/>
    <s v="Gym Pro"/>
    <s v="clothes"/>
    <n v="389"/>
    <n v="1"/>
    <d v="2023-01-18T00:00:00"/>
    <s v="16:14:58"/>
    <s v="Kelvin Wong"/>
    <s v="KW7836"/>
    <s v="Apple Pay"/>
    <n v="389"/>
    <n v="0.03"/>
    <n v="377.33"/>
  </r>
  <r>
    <n v="21270"/>
    <s v="Non-member"/>
    <m/>
    <m/>
    <x v="22"/>
    <s v="Deck Shoe11"/>
    <s v="Sneakers"/>
    <n v="600"/>
    <n v="2"/>
    <d v="2023-01-29T00:00:00"/>
    <s v="17:18:37"/>
    <s v="Alfred Cheung"/>
    <s v="AC8178"/>
    <s v="Apple Pay"/>
    <n v="1200"/>
    <n v="0.03"/>
    <n v="1164"/>
  </r>
  <r>
    <n v="21371"/>
    <s v="Non-member"/>
    <m/>
    <m/>
    <x v="22"/>
    <s v="BJ1"/>
    <s v="Sneakers"/>
    <n v="850"/>
    <n v="2"/>
    <d v="2023-01-29T00:00:00"/>
    <s v="20:38:44"/>
    <s v="Angel Wong"/>
    <s v="AW7871"/>
    <s v="Cash"/>
    <n v="1700"/>
    <n v="0"/>
    <n v="1700"/>
  </r>
  <r>
    <n v="21383"/>
    <s v="Non-member"/>
    <m/>
    <m/>
    <x v="10"/>
    <s v="Nets"/>
    <s v="sporting accessories"/>
    <n v="99"/>
    <n v="2"/>
    <d v="2023-01-12T00:00:00"/>
    <s v="14:26:01"/>
    <s v="Piggy Leung"/>
    <s v="PL4454"/>
    <s v="WeChat Pay"/>
    <n v="198"/>
    <n v="0.06"/>
    <n v="186.11999999999998"/>
  </r>
  <r>
    <n v="21625"/>
    <s v="Gold"/>
    <s v="Jaden Pierce"/>
    <n v="148701"/>
    <x v="10"/>
    <s v="Nets"/>
    <s v="sporting accessories"/>
    <n v="99"/>
    <n v="1"/>
    <d v="2023-01-09T00:00:00"/>
    <s v="13:30:26"/>
    <s v="Haveny Yip"/>
    <s v="HY6541"/>
    <s v="Visa"/>
    <n v="99"/>
    <n v="0.04"/>
    <n v="95.039999999999992"/>
  </r>
  <r>
    <n v="21709"/>
    <s v="Non-member"/>
    <m/>
    <m/>
    <x v="15"/>
    <s v="swimsuits"/>
    <s v="clothes"/>
    <n v="340"/>
    <n v="1"/>
    <d v="2023-01-07T00:00:00"/>
    <s v="21:13:51"/>
    <s v="Angel Wong"/>
    <s v="AW7871"/>
    <s v="WeChat Pay"/>
    <n v="340"/>
    <n v="0.06"/>
    <n v="319.59999999999997"/>
  </r>
  <r>
    <n v="21803"/>
    <s v="Platinum"/>
    <s v="Riley Holland"/>
    <n v="535403"/>
    <x v="26"/>
    <s v="Sticks"/>
    <s v="sporting accessories"/>
    <n v="200"/>
    <n v="2"/>
    <d v="2023-01-13T00:00:00"/>
    <s v="13:52:15"/>
    <s v="Kelly Lai"/>
    <s v="KL9878"/>
    <s v="Apple Pay"/>
    <n v="400"/>
    <n v="0.03"/>
    <n v="388"/>
  </r>
  <r>
    <n v="22056"/>
    <s v="Non-member"/>
    <m/>
    <m/>
    <x v="22"/>
    <s v="BJ1"/>
    <s v="Sneakers"/>
    <n v="850"/>
    <n v="2"/>
    <d v="2023-01-27T00:00:00"/>
    <s v="17:55:35"/>
    <s v="Piggy Leung"/>
    <s v="PL4454"/>
    <s v="UnionPay"/>
    <n v="1700"/>
    <n v="0.03"/>
    <n v="1649"/>
  </r>
  <r>
    <n v="22182"/>
    <s v="Silver"/>
    <s v="Karen Gallegos"/>
    <n v="446999"/>
    <x v="7"/>
    <s v="Adibas XI"/>
    <s v="Sneakers"/>
    <n v="1700"/>
    <n v="1"/>
    <d v="2023-01-23T00:00:00"/>
    <s v="16:43:04"/>
    <s v="Ernest Ho"/>
    <s v="EH4545"/>
    <s v="Alipay"/>
    <n v="1700"/>
    <n v="0.05"/>
    <n v="1615"/>
  </r>
  <r>
    <n v="22182"/>
    <s v="Silver"/>
    <s v="Karen Gallegos"/>
    <n v="446999"/>
    <x v="8"/>
    <s v="Adibas X15"/>
    <s v="Sneakers"/>
    <n v="2200"/>
    <n v="2"/>
    <d v="2023-01-13T00:00:00"/>
    <s v="14:48:41"/>
    <s v="Ernest Ho"/>
    <s v="EH4545"/>
    <s v="WeChat Pay"/>
    <n v="4400"/>
    <n v="0.06"/>
    <n v="4136"/>
  </r>
  <r>
    <n v="22319"/>
    <s v="Non-member"/>
    <m/>
    <m/>
    <x v="18"/>
    <s v="Bicycle helmet"/>
    <s v="sporting accessories"/>
    <n v="450"/>
    <n v="2"/>
    <d v="2023-01-27T00:00:00"/>
    <s v="21:57:32"/>
    <s v="Cordelia Wong"/>
    <s v="CW5645"/>
    <s v="Apple Pay"/>
    <n v="900"/>
    <n v="0.03"/>
    <n v="873"/>
  </r>
  <r>
    <n v="22507"/>
    <s v="Non-member"/>
    <m/>
    <m/>
    <x v="19"/>
    <s v="wet suits"/>
    <s v="clothes"/>
    <n v="240"/>
    <n v="2"/>
    <d v="2023-01-24T00:00:00"/>
    <s v="12:16:31"/>
    <s v="Albert Leung"/>
    <s v="AB5447"/>
    <s v="WeChat Pay"/>
    <n v="480"/>
    <n v="0.06"/>
    <n v="451.2"/>
  </r>
  <r>
    <n v="22704"/>
    <s v="Non-member"/>
    <m/>
    <m/>
    <x v="13"/>
    <s v="Compression Leggings"/>
    <s v=" pants"/>
    <n v="239"/>
    <n v="2"/>
    <d v="2023-01-14T00:00:00"/>
    <s v="21:00:11"/>
    <s v="Angel Wong"/>
    <s v="AW7871"/>
    <s v="Visa"/>
    <n v="478"/>
    <n v="0.04"/>
    <n v="458.88"/>
  </r>
  <r>
    <n v="22790"/>
    <s v="Platinum"/>
    <s v="Shane Cabrera"/>
    <n v="547492"/>
    <x v="10"/>
    <s v="Nets"/>
    <s v="sporting accessories"/>
    <n v="99"/>
    <n v="1"/>
    <d v="2023-01-08T00:00:00"/>
    <s v="15:11:15"/>
    <s v="Angel Wong"/>
    <s v="AW7871"/>
    <s v="Octopus"/>
    <n v="99"/>
    <n v="7.0000000000000007E-2"/>
    <n v="92.07"/>
  </r>
  <r>
    <n v="22838"/>
    <s v="Non-member"/>
    <m/>
    <m/>
    <x v="18"/>
    <s v="Bicycle helmet"/>
    <s v="sporting accessories"/>
    <n v="450"/>
    <n v="2"/>
    <d v="2023-01-26T00:00:00"/>
    <s v="20:54:36"/>
    <s v="Haveny Yip"/>
    <s v="HY6541"/>
    <s v="WeChat Pay"/>
    <n v="900"/>
    <n v="0.06"/>
    <n v="846"/>
  </r>
  <r>
    <n v="22861"/>
    <s v="Non-member"/>
    <m/>
    <m/>
    <x v="0"/>
    <s v="Football "/>
    <s v="sporting accessories"/>
    <n v="300"/>
    <n v="2"/>
    <d v="2023-01-05T00:00:00"/>
    <s v="14:24:34"/>
    <s v="Cordelia Wong"/>
    <s v="CW5645"/>
    <s v="Apple Pay"/>
    <n v="600"/>
    <n v="0.03"/>
    <n v="582"/>
  </r>
  <r>
    <n v="22967"/>
    <s v="Non-member"/>
    <m/>
    <m/>
    <x v="10"/>
    <s v="Nets"/>
    <s v="sporting accessories"/>
    <n v="99"/>
    <n v="2"/>
    <d v="2023-01-29T00:00:00"/>
    <s v="16:36:40"/>
    <s v="Kelly Lai"/>
    <s v="KL9878"/>
    <s v="Alipay"/>
    <n v="198"/>
    <n v="0.05"/>
    <n v="188.1"/>
  </r>
  <r>
    <n v="22993"/>
    <s v="Non-member"/>
    <m/>
    <m/>
    <x v="14"/>
    <s v="Gym Pro"/>
    <s v="clothes"/>
    <n v="389"/>
    <n v="2"/>
    <d v="2023-01-04T00:00:00"/>
    <s v="17:47:22"/>
    <s v="Kelvin Wong"/>
    <s v="KW7836"/>
    <s v="WeChat Pay"/>
    <n v="778"/>
    <n v="0.06"/>
    <n v="731.31999999999994"/>
  </r>
  <r>
    <n v="23042"/>
    <s v="Non-member"/>
    <m/>
    <m/>
    <x v="18"/>
    <s v="Bicycle helmet"/>
    <s v="sporting accessories"/>
    <n v="450"/>
    <n v="1"/>
    <d v="2023-01-12T00:00:00"/>
    <s v="21:12:11"/>
    <s v="Raymond Chou"/>
    <s v="RC1212"/>
    <s v="Cash"/>
    <n v="450"/>
    <n v="0"/>
    <n v="450"/>
  </r>
  <r>
    <n v="23137"/>
    <s v="Non-member"/>
    <m/>
    <m/>
    <x v="10"/>
    <s v="Nets"/>
    <s v="sporting accessories"/>
    <n v="99"/>
    <n v="1"/>
    <d v="2023-01-01T00:00:00"/>
    <s v="14:41:01"/>
    <s v="Piggy Leung"/>
    <s v="PL4454"/>
    <s v="Alipay"/>
    <n v="99"/>
    <n v="0.05"/>
    <n v="94.05"/>
  </r>
  <r>
    <n v="23150"/>
    <s v="Non-member"/>
    <m/>
    <m/>
    <x v="22"/>
    <s v="GAT"/>
    <s v="Sneakers"/>
    <n v="700"/>
    <n v="1"/>
    <d v="2023-01-11T00:00:00"/>
    <s v="21:19:13"/>
    <s v="Raymond Chou"/>
    <s v="RC1212"/>
    <s v="Visa"/>
    <n v="700"/>
    <n v="0.04"/>
    <n v="672"/>
  </r>
  <r>
    <n v="23416"/>
    <s v="Non-member"/>
    <m/>
    <m/>
    <x v="25"/>
    <s v="Adibas Dry"/>
    <s v="clothes"/>
    <n v="499"/>
    <n v="2"/>
    <d v="2023-01-27T00:00:00"/>
    <s v="11:19:09"/>
    <s v="Ernest Ho"/>
    <s v="EH4545"/>
    <s v="Octopus"/>
    <n v="998"/>
    <n v="7.0000000000000007E-2"/>
    <n v="928.14"/>
  </r>
  <r>
    <n v="23580"/>
    <s v="Non-member"/>
    <m/>
    <m/>
    <x v="17"/>
    <s v="leotards"/>
    <s v="clothes"/>
    <n v="230"/>
    <n v="2"/>
    <d v="2023-01-24T00:00:00"/>
    <s v="19:54:55"/>
    <s v="Piggy Leung"/>
    <s v="PL4454"/>
    <s v="Apple Pay"/>
    <n v="460"/>
    <n v="0.03"/>
    <n v="446.2"/>
  </r>
  <r>
    <n v="23962"/>
    <s v="Non-member"/>
    <m/>
    <m/>
    <x v="23"/>
    <s v="Running Vest"/>
    <s v="clothes"/>
    <n v="345"/>
    <n v="2"/>
    <d v="2023-01-16T00:00:00"/>
    <s v="17:07:17"/>
    <s v="Kelvin Wong"/>
    <s v="KW7836"/>
    <s v="Octopus"/>
    <n v="690"/>
    <n v="7.0000000000000007E-2"/>
    <n v="641.69999999999993"/>
  </r>
  <r>
    <n v="23979"/>
    <s v="Non-member"/>
    <m/>
    <m/>
    <x v="13"/>
    <s v="Compression Leggings"/>
    <s v=" pants"/>
    <n v="239"/>
    <n v="2"/>
    <d v="2023-01-13T00:00:00"/>
    <s v="14:50:25"/>
    <s v="Cordelia Wong"/>
    <s v="CW5645"/>
    <s v="Octopus"/>
    <n v="478"/>
    <n v="7.0000000000000007E-2"/>
    <n v="444.53999999999996"/>
  </r>
  <r>
    <n v="24112"/>
    <s v="Platinum"/>
    <s v="Alyssia Cooke"/>
    <n v="707583"/>
    <x v="6"/>
    <s v="Running Pants"/>
    <s v=" pants"/>
    <n v="339"/>
    <n v="2"/>
    <d v="2023-01-16T00:00:00"/>
    <s v="21:39:59"/>
    <s v="Raymond Chou"/>
    <s v="RC1212"/>
    <s v="Apple Pay"/>
    <n v="678"/>
    <n v="0.03"/>
    <n v="657.66"/>
  </r>
  <r>
    <n v="24182"/>
    <s v="Platinum"/>
    <s v="Aisha Durham"/>
    <n v="390130"/>
    <x v="17"/>
    <s v="leotards"/>
    <s v="clothes"/>
    <n v="230"/>
    <n v="1"/>
    <d v="2023-01-17T00:00:00"/>
    <s v="18:32:27"/>
    <s v="Kelvin Wong"/>
    <s v="KW7836"/>
    <s v="Mastercard"/>
    <n v="230"/>
    <n v="0.05"/>
    <n v="218.5"/>
  </r>
  <r>
    <n v="24443"/>
    <s v="Platinum"/>
    <s v="Maddison Vega"/>
    <n v="847216"/>
    <x v="1"/>
    <s v="Basketball"/>
    <s v="sporting accessories"/>
    <n v="350"/>
    <n v="2"/>
    <d v="2023-01-20T00:00:00"/>
    <s v="14:11:35"/>
    <s v="Haveny Yip"/>
    <s v="HY6541"/>
    <s v="Visa"/>
    <n v="700"/>
    <n v="0.04"/>
    <n v="672"/>
  </r>
  <r>
    <n v="24671"/>
    <s v="Non-member"/>
    <m/>
    <m/>
    <x v="7"/>
    <s v="Adibas XI"/>
    <s v="Sneakers"/>
    <n v="1700"/>
    <n v="1"/>
    <d v="2023-01-11T00:00:00"/>
    <s v="17:51:11"/>
    <s v="Cordelia Wong"/>
    <s v="CW5645"/>
    <s v="WeChat Pay"/>
    <n v="1700"/>
    <n v="0.06"/>
    <n v="1598"/>
  </r>
  <r>
    <n v="24694"/>
    <s v="Non-member"/>
    <m/>
    <m/>
    <x v="22"/>
    <s v="BJ1"/>
    <s v="Sneakers"/>
    <n v="850"/>
    <n v="1"/>
    <d v="2023-01-12T00:00:00"/>
    <s v="16:21:17"/>
    <s v="Albert Leung"/>
    <s v="AB5447"/>
    <s v="Mastercard"/>
    <n v="850"/>
    <n v="0.05"/>
    <n v="807.5"/>
  </r>
  <r>
    <n v="24738"/>
    <s v="Non-member"/>
    <m/>
    <m/>
    <x v="4"/>
    <s v="Dri-Fit Short Sleeve T-shirt "/>
    <s v="clothes"/>
    <n v="449"/>
    <n v="1"/>
    <d v="2023-01-16T00:00:00"/>
    <s v="12:30:01"/>
    <s v="Kelvin Wong"/>
    <s v="KW7836"/>
    <s v="Apple Pay"/>
    <n v="449"/>
    <n v="0.03"/>
    <n v="435.53"/>
  </r>
  <r>
    <n v="24863"/>
    <s v="Non-member"/>
    <m/>
    <m/>
    <x v="12"/>
    <s v="&quot;Dad&quot;Shoe"/>
    <s v="Sneakers"/>
    <n v="990"/>
    <n v="1"/>
    <d v="2023-01-24T00:00:00"/>
    <s v="15:39:12"/>
    <s v="Kelvin Wong"/>
    <s v="KW7836"/>
    <s v="Mastercard"/>
    <n v="990"/>
    <n v="0.05"/>
    <n v="940.5"/>
  </r>
  <r>
    <n v="25065"/>
    <s v="Platinum"/>
    <s v="Archibald Stanley"/>
    <n v="415712"/>
    <x v="22"/>
    <s v="GAT"/>
    <s v="Sneakers"/>
    <n v="700"/>
    <n v="2"/>
    <d v="2023-01-14T00:00:00"/>
    <s v="16:42:37"/>
    <s v="Alfred Cheung"/>
    <s v="AC8178"/>
    <s v="Apple Pay"/>
    <n v="1400"/>
    <n v="0.03"/>
    <n v="1358"/>
  </r>
  <r>
    <n v="25065"/>
    <s v="Platinum"/>
    <s v="Archibald Stanley"/>
    <n v="415712"/>
    <x v="14"/>
    <s v="Gym Pro"/>
    <s v="clothes"/>
    <n v="389"/>
    <n v="1"/>
    <d v="2023-01-24T00:00:00"/>
    <s v="18:32:54"/>
    <s v="Cordelia Wong"/>
    <s v="CW5645"/>
    <s v="UnionPay"/>
    <n v="389"/>
    <n v="0.03"/>
    <n v="377.33"/>
  </r>
  <r>
    <n v="25287"/>
    <s v="Non-member"/>
    <m/>
    <m/>
    <x v="6"/>
    <s v="Running Pants"/>
    <s v=" pants"/>
    <n v="339"/>
    <n v="1"/>
    <d v="2023-01-07T00:00:00"/>
    <s v="14:05:11"/>
    <s v="Kelvin Wong"/>
    <s v="KW7836"/>
    <s v="Octopus"/>
    <n v="339"/>
    <n v="7.0000000000000007E-2"/>
    <n v="315.27"/>
  </r>
  <r>
    <n v="25460"/>
    <s v="Non-member"/>
    <m/>
    <m/>
    <x v="13"/>
    <s v="Compression Leggings"/>
    <s v=" pants"/>
    <n v="239"/>
    <n v="2"/>
    <d v="2023-01-18T00:00:00"/>
    <s v="15:32:17"/>
    <s v="Raymond Chou"/>
    <s v="RC1212"/>
    <s v="Cash"/>
    <n v="478"/>
    <n v="0"/>
    <n v="478"/>
  </r>
  <r>
    <n v="25624"/>
    <s v="Non-member"/>
    <m/>
    <m/>
    <x v="5"/>
    <s v="NB2000"/>
    <s v="Sneakers"/>
    <n v="1300"/>
    <n v="2"/>
    <d v="2023-01-09T00:00:00"/>
    <s v="11:01:26"/>
    <s v="Albert Leung"/>
    <s v="AB5447"/>
    <s v="UnionPay"/>
    <n v="2600"/>
    <n v="0.03"/>
    <n v="2522"/>
  </r>
  <r>
    <n v="25634"/>
    <s v="Non-member"/>
    <m/>
    <m/>
    <x v="8"/>
    <s v="Adibas X15"/>
    <s v="Sneakers"/>
    <n v="2200"/>
    <n v="3"/>
    <d v="2023-01-24T00:00:00"/>
    <s v="18:32:51"/>
    <s v="Ernest Ho"/>
    <s v="EH4545"/>
    <s v="UnionPay"/>
    <n v="6600"/>
    <n v="0.03"/>
    <n v="6402"/>
  </r>
  <r>
    <n v="25689"/>
    <s v="Platinum"/>
    <s v="Darren Orr"/>
    <n v="903924"/>
    <x v="12"/>
    <s v="&quot;Dad&quot;Shoe"/>
    <s v="Sneakers"/>
    <n v="990"/>
    <n v="1"/>
    <d v="2023-01-04T00:00:00"/>
    <s v="19:20:02"/>
    <s v="Angel Wong"/>
    <s v="AW7871"/>
    <s v="Visa"/>
    <n v="990"/>
    <n v="0.04"/>
    <n v="950.4"/>
  </r>
  <r>
    <n v="25914"/>
    <s v="Non-member"/>
    <m/>
    <m/>
    <x v="24"/>
    <s v="Adibas Pro"/>
    <s v="clothes"/>
    <n v="499"/>
    <n v="1"/>
    <d v="2023-01-10T00:00:00"/>
    <s v="19:18:53"/>
    <s v="Kelly Lai"/>
    <s v="KL9878"/>
    <s v="Apple Pay"/>
    <n v="499"/>
    <n v="0.03"/>
    <n v="484.03"/>
  </r>
  <r>
    <n v="25927"/>
    <s v="Non-member"/>
    <m/>
    <m/>
    <x v="18"/>
    <s v="Bicycle helmet"/>
    <s v="sporting accessories"/>
    <n v="450"/>
    <n v="1"/>
    <d v="2023-01-26T00:00:00"/>
    <s v="11:45:57"/>
    <s v="Kelly Lai"/>
    <s v="KL9878"/>
    <s v="WeChat Pay"/>
    <n v="450"/>
    <n v="0.06"/>
    <n v="423"/>
  </r>
  <r>
    <n v="26082"/>
    <s v="Non-member"/>
    <m/>
    <m/>
    <x v="22"/>
    <s v="Slip-On"/>
    <s v="Sneakers"/>
    <n v="900"/>
    <n v="2"/>
    <d v="2023-01-09T00:00:00"/>
    <s v="20:40:26"/>
    <s v="Raymond Chou"/>
    <s v="RC1212"/>
    <s v="Octopus"/>
    <n v="1800"/>
    <n v="7.0000000000000007E-2"/>
    <n v="1674"/>
  </r>
  <r>
    <n v="26397"/>
    <s v="Non-member"/>
    <m/>
    <m/>
    <x v="26"/>
    <s v="Sticks"/>
    <s v="sporting accessories"/>
    <n v="200"/>
    <n v="1"/>
    <d v="2023-01-05T00:00:00"/>
    <s v="17:40:21"/>
    <s v="Ernest Ho"/>
    <s v="EH4545"/>
    <s v="WeChat Pay"/>
    <n v="200"/>
    <n v="0.06"/>
    <n v="188"/>
  </r>
  <r>
    <n v="26504"/>
    <s v="Non-member"/>
    <m/>
    <m/>
    <x v="9"/>
    <s v="Racquets"/>
    <s v="sporting accessories"/>
    <n v="299"/>
    <n v="1"/>
    <d v="2023-01-22T00:00:00"/>
    <s v="19:09:16"/>
    <s v="Alfred Cheung"/>
    <s v="AC8178"/>
    <s v="WeChat Pay"/>
    <n v="299"/>
    <n v="0.06"/>
    <n v="281.06"/>
  </r>
  <r>
    <n v="26517"/>
    <s v="Non-member"/>
    <m/>
    <m/>
    <x v="17"/>
    <s v="leotards"/>
    <s v="clothes"/>
    <n v="230"/>
    <n v="2"/>
    <d v="2023-01-17T00:00:00"/>
    <s v="15:46:28"/>
    <s v="Piggy Leung"/>
    <s v="PL4454"/>
    <s v="Mastercard"/>
    <n v="460"/>
    <n v="0.05"/>
    <n v="437"/>
  </r>
  <r>
    <n v="26570"/>
    <s v="Non-member"/>
    <m/>
    <m/>
    <x v="1"/>
    <s v="Basketball"/>
    <s v="sporting accessories"/>
    <n v="350"/>
    <n v="1"/>
    <d v="2023-01-06T00:00:00"/>
    <s v="11:34:50"/>
    <s v="Kelly Lai"/>
    <s v="KL9878"/>
    <s v="Visa"/>
    <n v="350"/>
    <n v="0.04"/>
    <n v="336"/>
  </r>
  <r>
    <n v="26717"/>
    <s v="Platinum"/>
    <s v="Francesco Daniels"/>
    <n v="114756"/>
    <x v="22"/>
    <s v="Deck Shoe11"/>
    <s v="Sneakers"/>
    <n v="600"/>
    <n v="2"/>
    <d v="2023-01-27T00:00:00"/>
    <s v="18:15:04"/>
    <s v="Alfred Cheung"/>
    <s v="AC8178"/>
    <s v="UnionPay"/>
    <n v="1200"/>
    <n v="0.03"/>
    <n v="1164"/>
  </r>
  <r>
    <n v="26764"/>
    <s v="Non-member"/>
    <m/>
    <m/>
    <x v="17"/>
    <s v="leotards"/>
    <s v="clothes"/>
    <n v="230"/>
    <n v="2"/>
    <d v="2023-01-11T00:00:00"/>
    <s v="13:33:37"/>
    <s v="Angel Wong"/>
    <s v="AW7871"/>
    <s v="Apple Pay"/>
    <n v="460"/>
    <n v="0.03"/>
    <n v="446.2"/>
  </r>
  <r>
    <n v="26766"/>
    <s v="Non-member"/>
    <m/>
    <m/>
    <x v="17"/>
    <s v="leotards"/>
    <s v="clothes"/>
    <n v="230"/>
    <n v="2"/>
    <d v="2023-01-25T00:00:00"/>
    <s v="15:29:05"/>
    <s v="Kelly Lai"/>
    <s v="KL9878"/>
    <s v="Cash"/>
    <n v="460"/>
    <n v="0"/>
    <n v="460"/>
  </r>
  <r>
    <n v="26876"/>
    <s v="Platinum"/>
    <s v="Kaitlin Glover"/>
    <n v="680390"/>
    <x v="25"/>
    <s v="Adibas Dry"/>
    <s v="clothes"/>
    <n v="499"/>
    <n v="1"/>
    <d v="2023-01-18T00:00:00"/>
    <s v="21:40:03"/>
    <s v="Kelly Lai"/>
    <s v="KL9878"/>
    <s v="Octopus"/>
    <n v="499"/>
    <n v="7.0000000000000007E-2"/>
    <n v="464.07"/>
  </r>
  <r>
    <n v="26923"/>
    <s v="Non-member"/>
    <m/>
    <m/>
    <x v="17"/>
    <s v="leotards"/>
    <s v="clothes"/>
    <n v="230"/>
    <n v="1"/>
    <d v="2023-01-13T00:00:00"/>
    <s v="11:26:23"/>
    <s v="Cordelia Wong"/>
    <s v="CW5645"/>
    <s v="Visa"/>
    <n v="230"/>
    <n v="0.04"/>
    <n v="220.79999999999998"/>
  </r>
  <r>
    <n v="27038"/>
    <s v="Platinum"/>
    <s v="Stephen Gomez"/>
    <n v="824202"/>
    <x v="12"/>
    <s v="&quot;Dad&quot;Shoe"/>
    <s v="Sneakers"/>
    <n v="990"/>
    <n v="1"/>
    <d v="2023-01-16T00:00:00"/>
    <s v="14:56:31"/>
    <s v="Haveny Yip"/>
    <s v="HY6541"/>
    <s v="Cash"/>
    <n v="990"/>
    <n v="0"/>
    <n v="990"/>
  </r>
  <r>
    <n v="27114"/>
    <s v="Non-member"/>
    <m/>
    <m/>
    <x v="17"/>
    <s v="leotards"/>
    <s v="clothes"/>
    <n v="230"/>
    <n v="2"/>
    <d v="2023-01-12T00:00:00"/>
    <s v="18:49:56"/>
    <s v="Raymond Chou"/>
    <s v="RC1212"/>
    <s v="WeChat Pay"/>
    <n v="460"/>
    <n v="0.06"/>
    <n v="432.4"/>
  </r>
  <r>
    <n v="27199"/>
    <s v="Platinum"/>
    <s v="Miles Wilkinson"/>
    <n v="800942"/>
    <x v="13"/>
    <s v="Compression Leggings"/>
    <s v=" pants"/>
    <n v="239"/>
    <n v="2"/>
    <d v="2023-01-29T00:00:00"/>
    <s v="16:45:13"/>
    <s v="Albert Leung"/>
    <s v="AB5447"/>
    <s v="Apple Pay"/>
    <n v="478"/>
    <n v="0.03"/>
    <n v="463.65999999999997"/>
  </r>
  <r>
    <n v="27200"/>
    <s v="Non-member"/>
    <m/>
    <m/>
    <x v="22"/>
    <s v="High-Top"/>
    <s v="Sneakers"/>
    <n v="599"/>
    <n v="2"/>
    <d v="2023-01-18T00:00:00"/>
    <s v="19:03:09"/>
    <s v="Haveny Yip"/>
    <s v="HY6541"/>
    <s v="Mastercard"/>
    <n v="1198"/>
    <n v="0.05"/>
    <n v="1138.0999999999999"/>
  </r>
  <r>
    <n v="27232"/>
    <s v="Platinum"/>
    <s v="Kaine Juarez"/>
    <n v="440783"/>
    <x v="16"/>
    <s v="Yoga Pants"/>
    <s v=" pants"/>
    <n v="345"/>
    <n v="1"/>
    <d v="2023-01-27T00:00:00"/>
    <s v="21:39:57"/>
    <s v="Alfred Cheung"/>
    <s v="AC8178"/>
    <s v="Octopus"/>
    <n v="345"/>
    <n v="7.0000000000000007E-2"/>
    <n v="320.84999999999997"/>
  </r>
  <r>
    <n v="27281"/>
    <s v="Silver"/>
    <s v="Alannah Valdez"/>
    <n v="872697"/>
    <x v="6"/>
    <s v="Running Pants"/>
    <s v=" pants"/>
    <n v="339"/>
    <n v="2"/>
    <d v="2023-01-12T00:00:00"/>
    <s v="16:50:52"/>
    <s v="Cordelia Wong"/>
    <s v="CW5645"/>
    <s v="WeChat Pay"/>
    <n v="678"/>
    <n v="0.06"/>
    <n v="637.31999999999994"/>
  </r>
  <r>
    <n v="27380"/>
    <s v="Silver"/>
    <s v="Arran West"/>
    <n v="761626"/>
    <x v="19"/>
    <s v="wet suits"/>
    <s v="clothes"/>
    <n v="240"/>
    <n v="1"/>
    <d v="2023-01-01T00:00:00"/>
    <s v="16:48:17"/>
    <s v="Angel Wong"/>
    <s v="AW7871"/>
    <s v="Mastercard"/>
    <n v="240"/>
    <n v="0.05"/>
    <n v="228"/>
  </r>
  <r>
    <n v="27442"/>
    <s v="Non-member"/>
    <m/>
    <m/>
    <x v="1"/>
    <s v="Basketball"/>
    <s v="sporting accessories"/>
    <n v="350"/>
    <n v="1"/>
    <d v="2023-01-28T00:00:00"/>
    <s v="15:10:30"/>
    <s v="Piggy Leung"/>
    <s v="PL4454"/>
    <s v="Octopus"/>
    <n v="350"/>
    <n v="7.0000000000000007E-2"/>
    <n v="325.5"/>
  </r>
  <r>
    <n v="27476"/>
    <s v="Non-member"/>
    <m/>
    <m/>
    <x v="22"/>
    <s v="BJ1"/>
    <s v="Sneakers"/>
    <n v="850"/>
    <n v="2"/>
    <d v="2023-01-11T00:00:00"/>
    <s v="11:07:51"/>
    <s v="Ernest Ho"/>
    <s v="EH4545"/>
    <s v="Apple Pay"/>
    <n v="1700"/>
    <n v="0.03"/>
    <n v="1649"/>
  </r>
  <r>
    <n v="27816"/>
    <s v="Non-member"/>
    <m/>
    <m/>
    <x v="1"/>
    <s v="Basketball"/>
    <s v="sporting accessories"/>
    <n v="350"/>
    <n v="2"/>
    <d v="2023-01-23T00:00:00"/>
    <s v="11:18:17"/>
    <s v="Cordelia Wong"/>
    <s v="CW5645"/>
    <s v="WeChat Pay"/>
    <n v="700"/>
    <n v="0.06"/>
    <n v="658"/>
  </r>
  <r>
    <n v="27836"/>
    <s v="Non-member"/>
    <m/>
    <m/>
    <x v="13"/>
    <s v="Compression Leggings"/>
    <s v=" pants"/>
    <n v="239"/>
    <n v="1"/>
    <d v="2023-01-07T00:00:00"/>
    <s v="13:27:07"/>
    <s v="Haveny Yip"/>
    <s v="HY6541"/>
    <s v="WeChat Pay"/>
    <n v="239"/>
    <n v="0.06"/>
    <n v="224.66"/>
  </r>
  <r>
    <n v="27838"/>
    <s v="Non-member"/>
    <m/>
    <m/>
    <x v="8"/>
    <s v="Adibas X15"/>
    <s v="Sneakers"/>
    <n v="2200"/>
    <n v="1"/>
    <d v="2023-01-13T00:00:00"/>
    <s v="20:31:48"/>
    <s v="Ernest Ho"/>
    <s v="EH4545"/>
    <s v="Visa"/>
    <n v="2200"/>
    <n v="0.04"/>
    <n v="2112"/>
  </r>
  <r>
    <n v="27906"/>
    <s v="Non-member"/>
    <m/>
    <m/>
    <x v="13"/>
    <s v="Compression Leggings"/>
    <s v=" pants"/>
    <n v="239"/>
    <n v="1"/>
    <d v="2023-01-30T00:00:00"/>
    <s v="18:44:37"/>
    <s v="Haveny Yip"/>
    <s v="HY6541"/>
    <s v="Alipay"/>
    <n v="239"/>
    <n v="0.05"/>
    <n v="227.04999999999998"/>
  </r>
  <r>
    <n v="27996"/>
    <s v="Gold"/>
    <s v="Rebecca Delacruz"/>
    <n v="859316"/>
    <x v="22"/>
    <s v="BJ1"/>
    <s v="Sneakers"/>
    <n v="850"/>
    <n v="1"/>
    <d v="2023-01-26T00:00:00"/>
    <s v="11:03:38"/>
    <s v="Kelvin Wong"/>
    <s v="KW7836"/>
    <s v="Visa"/>
    <n v="850"/>
    <n v="0.04"/>
    <n v="816"/>
  </r>
  <r>
    <n v="28181"/>
    <s v="Non-member"/>
    <m/>
    <m/>
    <x v="10"/>
    <s v="Nets"/>
    <s v="sporting accessories"/>
    <n v="99"/>
    <n v="1"/>
    <d v="2023-01-11T00:00:00"/>
    <s v="18:27:15"/>
    <s v="Raymond Chou"/>
    <s v="RC1212"/>
    <s v="Apple Pay"/>
    <n v="99"/>
    <n v="0.03"/>
    <n v="96.03"/>
  </r>
  <r>
    <n v="28265"/>
    <s v="Silver"/>
    <s v="Joanna Cochran"/>
    <n v="518204"/>
    <x v="13"/>
    <s v="Compression Leggings"/>
    <s v=" pants"/>
    <n v="239"/>
    <n v="2"/>
    <d v="2023-01-07T00:00:00"/>
    <s v="20:55:29"/>
    <s v="Piggy Leung"/>
    <s v="PL4454"/>
    <s v="Visa"/>
    <n v="478"/>
    <n v="0.04"/>
    <n v="458.88"/>
  </r>
  <r>
    <n v="28517"/>
    <s v="Silver"/>
    <s v="Brooke Cox"/>
    <n v="908460"/>
    <x v="27"/>
    <s v="ski suits"/>
    <s v="clothes"/>
    <n v="200"/>
    <n v="2"/>
    <d v="2023-01-13T00:00:00"/>
    <s v="18:54:25"/>
    <s v="Alfred Cheung"/>
    <s v="AC8178"/>
    <s v="Mastercard"/>
    <n v="400"/>
    <n v="0.05"/>
    <n v="380"/>
  </r>
  <r>
    <n v="28644"/>
    <s v="Non-member"/>
    <m/>
    <m/>
    <x v="15"/>
    <s v="swimsuits"/>
    <s v="clothes"/>
    <n v="340"/>
    <n v="2"/>
    <d v="2023-01-03T00:00:00"/>
    <s v="17:56:59"/>
    <s v="Kelvin Wong"/>
    <s v="KW7836"/>
    <s v="Cash"/>
    <n v="680"/>
    <n v="0"/>
    <n v="680"/>
  </r>
  <r>
    <n v="28659"/>
    <s v="Non-member"/>
    <m/>
    <m/>
    <x v="23"/>
    <s v="Running Vest"/>
    <s v="clothes"/>
    <n v="345"/>
    <n v="1"/>
    <d v="2023-01-09T00:00:00"/>
    <s v="12:29:46"/>
    <s v="Cordelia Wong"/>
    <s v="CW5645"/>
    <s v="WeChat Pay"/>
    <n v="345"/>
    <n v="0.06"/>
    <n v="324.29999999999995"/>
  </r>
  <r>
    <n v="28752"/>
    <s v="Platinum"/>
    <s v="Carmen Fitzgerald"/>
    <n v="640593"/>
    <x v="12"/>
    <s v="&quot;Dad&quot;Shoe"/>
    <s v="Sneakers"/>
    <n v="990"/>
    <n v="1"/>
    <d v="2023-01-20T00:00:00"/>
    <s v="19:44:33"/>
    <s v="Albert Leung"/>
    <s v="AB5447"/>
    <s v="Octopus"/>
    <n v="990"/>
    <n v="7.0000000000000007E-2"/>
    <n v="920.69999999999993"/>
  </r>
  <r>
    <n v="28843"/>
    <s v="Silver"/>
    <s v="Saskia Wheeler"/>
    <n v="793398"/>
    <x v="5"/>
    <s v="NB2000"/>
    <s v="Sneakers"/>
    <n v="1300"/>
    <n v="1"/>
    <d v="2023-01-01T00:00:00"/>
    <s v="13:22:37"/>
    <s v="Piggy Leung"/>
    <s v="PL4454"/>
    <s v="Alipay"/>
    <n v="1300"/>
    <n v="0.05"/>
    <n v="1235"/>
  </r>
  <r>
    <n v="28929"/>
    <s v="Non-member"/>
    <m/>
    <m/>
    <x v="4"/>
    <s v="Dri-Fit Short Sleeve T-shirt "/>
    <s v="clothes"/>
    <n v="449"/>
    <n v="2"/>
    <d v="2023-01-10T00:00:00"/>
    <s v="12:23:54"/>
    <s v="Alfred Cheung"/>
    <s v="AC8178"/>
    <s v="Visa"/>
    <n v="898"/>
    <n v="0.04"/>
    <n v="862.07999999999993"/>
  </r>
  <r>
    <n v="28961"/>
    <s v="Non-member"/>
    <m/>
    <m/>
    <x v="7"/>
    <s v="Adibas XI"/>
    <s v="Sneakers"/>
    <n v="1700"/>
    <n v="2"/>
    <d v="2023-01-04T00:00:00"/>
    <s v="15:17:29"/>
    <s v="Angel Wong"/>
    <s v="AW7871"/>
    <s v="Visa"/>
    <n v="3400"/>
    <n v="0.04"/>
    <n v="3264"/>
  </r>
  <r>
    <n v="29058"/>
    <s v="Silver"/>
    <s v="Cohen Kerr"/>
    <n v="968956"/>
    <x v="4"/>
    <s v="Dri-Fit Short Sleeve T-shirt "/>
    <s v="clothes"/>
    <n v="449"/>
    <n v="2"/>
    <d v="2023-01-12T00:00:00"/>
    <s v="15:22:49"/>
    <s v="Cordelia Wong"/>
    <s v="CW5645"/>
    <s v="UnionPay"/>
    <n v="898"/>
    <n v="0.03"/>
    <n v="871.06"/>
  </r>
  <r>
    <n v="29064"/>
    <s v="Non-member"/>
    <m/>
    <m/>
    <x v="21"/>
    <s v="Super Pro"/>
    <s v="clothes"/>
    <n v="560"/>
    <n v="1"/>
    <d v="2023-01-24T00:00:00"/>
    <s v="16:31:27"/>
    <s v="Haveny Yip"/>
    <s v="HY6541"/>
    <s v="Alipay"/>
    <n v="560"/>
    <n v="0.05"/>
    <n v="532"/>
  </r>
  <r>
    <n v="29147"/>
    <s v="Non-member"/>
    <m/>
    <m/>
    <x v="22"/>
    <s v="BJ1"/>
    <s v="Sneakers"/>
    <n v="850"/>
    <n v="1"/>
    <d v="2023-01-30T00:00:00"/>
    <s v="17:43:33"/>
    <s v="Kelly Lai"/>
    <s v="KL9878"/>
    <s v="Cash"/>
    <n v="850"/>
    <n v="0"/>
    <n v="850"/>
  </r>
  <r>
    <n v="29222"/>
    <s v="Silver"/>
    <s v="Liam Benjamin"/>
    <n v="281238"/>
    <x v="22"/>
    <s v="Deck Shoe11"/>
    <s v="Sneakers"/>
    <n v="600"/>
    <n v="1"/>
    <d v="2023-01-27T00:00:00"/>
    <s v="16:38:36"/>
    <s v="Kelvin Wong"/>
    <s v="KW7836"/>
    <s v="Apple Pay"/>
    <n v="600"/>
    <n v="0.03"/>
    <n v="582"/>
  </r>
  <r>
    <n v="29328"/>
    <s v="Non-member"/>
    <m/>
    <m/>
    <x v="13"/>
    <s v="Compression Leggings"/>
    <s v=" pants"/>
    <n v="239"/>
    <n v="2"/>
    <d v="2023-01-23T00:00:00"/>
    <s v="13:48:18"/>
    <s v="Ernest Ho"/>
    <s v="EH4545"/>
    <s v="Octopus"/>
    <n v="478"/>
    <n v="7.0000000000000007E-2"/>
    <n v="444.53999999999996"/>
  </r>
  <r>
    <n v="29358"/>
    <s v="Non-member"/>
    <m/>
    <m/>
    <x v="2"/>
    <s v="Adibas Classics Pants"/>
    <s v=" pants"/>
    <n v="460"/>
    <n v="2"/>
    <d v="2023-01-29T00:00:00"/>
    <s v="15:55:02"/>
    <s v="Albert Leung"/>
    <s v="AB5447"/>
    <s v="Cash"/>
    <n v="920"/>
    <n v="0"/>
    <n v="920"/>
  </r>
  <r>
    <n v="29639"/>
    <s v="Silver"/>
    <s v="Lyla Maddox"/>
    <n v="796486"/>
    <x v="0"/>
    <s v="Football "/>
    <s v="sporting accessories"/>
    <n v="300"/>
    <n v="1"/>
    <d v="2023-01-16T00:00:00"/>
    <s v="20:19:06"/>
    <s v="Ernest Ho"/>
    <s v="EH4545"/>
    <s v="Apple Pay"/>
    <n v="300"/>
    <n v="0.03"/>
    <n v="291"/>
  </r>
  <r>
    <n v="29655"/>
    <s v="Non-member"/>
    <m/>
    <m/>
    <x v="1"/>
    <s v="Basketball"/>
    <s v="sporting accessories"/>
    <n v="350"/>
    <n v="1"/>
    <d v="2023-01-06T00:00:00"/>
    <s v="17:37:15"/>
    <s v="Kelvin Wong"/>
    <s v="KW7836"/>
    <s v="Octopus"/>
    <n v="350"/>
    <n v="7.0000000000000007E-2"/>
    <n v="325.5"/>
  </r>
  <r>
    <n v="29718"/>
    <s v="Non-member"/>
    <m/>
    <m/>
    <x v="7"/>
    <s v="Adibas XI"/>
    <s v="Sneakers"/>
    <n v="1700"/>
    <n v="1"/>
    <d v="2023-01-12T00:00:00"/>
    <s v="14:37:30"/>
    <s v="Kelly Lai"/>
    <s v="KL9878"/>
    <s v="Mastercard"/>
    <n v="1700"/>
    <n v="0.05"/>
    <n v="1615"/>
  </r>
  <r>
    <n v="29974"/>
    <s v="Non-member"/>
    <m/>
    <m/>
    <x v="18"/>
    <s v="Bicycle helmet"/>
    <s v="sporting accessories"/>
    <n v="450"/>
    <n v="2"/>
    <d v="2023-01-25T00:00:00"/>
    <s v="11:11:46"/>
    <s v="Raymond Chou"/>
    <s v="RC1212"/>
    <s v="Alipay"/>
    <n v="900"/>
    <n v="0.05"/>
    <n v="855"/>
  </r>
  <r>
    <n v="30067"/>
    <s v="Platinum"/>
    <s v="Syed Reilly"/>
    <n v="750474"/>
    <x v="1"/>
    <s v="Basketball"/>
    <s v="sporting accessories"/>
    <n v="350"/>
    <n v="1"/>
    <d v="2023-01-28T00:00:00"/>
    <s v="19:06:00"/>
    <s v="Raymond Chou"/>
    <s v="RC1212"/>
    <s v="Octopus"/>
    <n v="350"/>
    <n v="7.0000000000000007E-2"/>
    <n v="325.5"/>
  </r>
  <r>
    <n v="30141"/>
    <s v="Non-member"/>
    <m/>
    <m/>
    <x v="22"/>
    <s v="GAT"/>
    <s v="Sneakers"/>
    <n v="700"/>
    <n v="2"/>
    <d v="2023-01-14T00:00:00"/>
    <s v="18:53:52"/>
    <s v="Ernest Ho"/>
    <s v="EH4545"/>
    <s v="Alipay"/>
    <n v="1400"/>
    <n v="0.05"/>
    <n v="1330"/>
  </r>
  <r>
    <n v="30226"/>
    <s v="Non-member"/>
    <m/>
    <m/>
    <x v="1"/>
    <s v="Basketball"/>
    <s v="sporting accessories"/>
    <n v="350"/>
    <n v="2"/>
    <d v="2023-01-02T00:00:00"/>
    <s v="18:43:00"/>
    <s v="Kelly Lai"/>
    <s v="KL9878"/>
    <s v="Alipay"/>
    <n v="700"/>
    <n v="0.05"/>
    <n v="665"/>
  </r>
  <r>
    <n v="30396"/>
    <s v="Gold"/>
    <s v="Anish Olson"/>
    <n v="368408"/>
    <x v="26"/>
    <s v="Sticks"/>
    <s v="sporting accessories"/>
    <n v="200"/>
    <n v="2"/>
    <d v="2023-01-12T00:00:00"/>
    <s v="18:28:50"/>
    <s v="Kelvin Wong"/>
    <s v="KW7836"/>
    <s v="Apple Pay"/>
    <n v="400"/>
    <n v="0.03"/>
    <n v="388"/>
  </r>
  <r>
    <n v="30504"/>
    <s v="Gold"/>
    <s v="Samia Hicks"/>
    <n v="648032"/>
    <x v="22"/>
    <s v="High-Top"/>
    <s v="Sneakers"/>
    <n v="599"/>
    <n v="2"/>
    <d v="2023-01-06T00:00:00"/>
    <s v="13:46:20"/>
    <s v="Piggy Leung"/>
    <s v="PL4454"/>
    <s v="Cash"/>
    <n v="1198"/>
    <n v="0"/>
    <n v="1198"/>
  </r>
  <r>
    <n v="30504"/>
    <s v="Gold"/>
    <s v="Samia Hicks"/>
    <n v="648032"/>
    <x v="4"/>
    <s v="Dri-Fit Short Sleeve T-shirt "/>
    <s v="clothes"/>
    <n v="449"/>
    <n v="1"/>
    <d v="2023-01-29T00:00:00"/>
    <s v="20:43:37"/>
    <s v="Haveny Yip"/>
    <s v="HY6541"/>
    <s v="Cash"/>
    <n v="449"/>
    <n v="0"/>
    <n v="449"/>
  </r>
  <r>
    <n v="30536"/>
    <s v="Non-member"/>
    <m/>
    <m/>
    <x v="24"/>
    <s v="Adibas Pro"/>
    <s v="clothes"/>
    <n v="499"/>
    <n v="1"/>
    <d v="2023-01-23T00:00:00"/>
    <s v="18:12:44"/>
    <s v="Kelly Lai"/>
    <s v="KL9878"/>
    <s v="UnionPay"/>
    <n v="499"/>
    <n v="0.03"/>
    <n v="484.03"/>
  </r>
  <r>
    <n v="30583"/>
    <s v="Non-member"/>
    <m/>
    <m/>
    <x v="13"/>
    <s v="Compression Leggings"/>
    <s v=" pants"/>
    <n v="239"/>
    <n v="1"/>
    <d v="2023-01-23T00:00:00"/>
    <s v="20:19:12"/>
    <s v="Piggy Leung"/>
    <s v="PL4454"/>
    <s v="UnionPay"/>
    <n v="239"/>
    <n v="0.03"/>
    <n v="231.82999999999998"/>
  </r>
  <r>
    <n v="30695"/>
    <s v="Non-member"/>
    <m/>
    <m/>
    <x v="26"/>
    <s v="Sticks"/>
    <s v="sporting accessories"/>
    <n v="200"/>
    <n v="2"/>
    <d v="2023-01-15T00:00:00"/>
    <s v="21:37:26"/>
    <s v="Albert Leung"/>
    <s v="AB5447"/>
    <s v="UnionPay"/>
    <n v="400"/>
    <n v="0.03"/>
    <n v="388"/>
  </r>
  <r>
    <n v="30810"/>
    <s v="Non-member"/>
    <m/>
    <m/>
    <x v="6"/>
    <s v="Running Pants"/>
    <s v=" pants"/>
    <n v="339"/>
    <n v="2"/>
    <d v="2023-01-10T00:00:00"/>
    <s v="20:20:30"/>
    <s v="Angel Wong"/>
    <s v="AW7871"/>
    <s v="Mastercard"/>
    <n v="678"/>
    <n v="0.05"/>
    <n v="644.1"/>
  </r>
  <r>
    <n v="30994"/>
    <s v="Non-member"/>
    <m/>
    <m/>
    <x v="17"/>
    <s v="leotards"/>
    <s v="clothes"/>
    <n v="230"/>
    <n v="2"/>
    <d v="2023-01-29T00:00:00"/>
    <s v="17:17:48"/>
    <s v="Piggy Leung"/>
    <s v="PL4454"/>
    <s v="UnionPay"/>
    <n v="460"/>
    <n v="0.03"/>
    <n v="446.2"/>
  </r>
  <r>
    <n v="30996"/>
    <s v="Non-member"/>
    <m/>
    <m/>
    <x v="16"/>
    <s v="Yoga Pants"/>
    <s v=" pants"/>
    <n v="345"/>
    <n v="1"/>
    <d v="2023-01-17T00:00:00"/>
    <s v="20:18:44"/>
    <s v="Alfred Cheung"/>
    <s v="AC8178"/>
    <s v="Cash"/>
    <n v="345"/>
    <n v="0"/>
    <n v="345"/>
  </r>
  <r>
    <n v="31032"/>
    <s v="Non-member"/>
    <m/>
    <m/>
    <x v="13"/>
    <s v="Compression Leggings"/>
    <s v=" pants"/>
    <n v="239"/>
    <n v="1"/>
    <d v="2023-01-11T00:00:00"/>
    <s v="12:04:08"/>
    <s v="Kelvin Wong"/>
    <s v="KW7836"/>
    <s v="Cash"/>
    <n v="239"/>
    <n v="0"/>
    <n v="239"/>
  </r>
  <r>
    <n v="31185"/>
    <s v="Non-member"/>
    <m/>
    <m/>
    <x v="22"/>
    <s v="Deck Shoe11"/>
    <s v="Sneakers"/>
    <n v="600"/>
    <n v="1"/>
    <d v="2023-01-17T00:00:00"/>
    <s v="17:00:18"/>
    <s v="Alfred Cheung"/>
    <s v="AC8178"/>
    <s v="Alipay"/>
    <n v="600"/>
    <n v="0.05"/>
    <n v="570"/>
  </r>
  <r>
    <n v="31361"/>
    <s v="Non-member"/>
    <m/>
    <m/>
    <x v="8"/>
    <s v="Adibas X15"/>
    <s v="Sneakers"/>
    <n v="2200"/>
    <n v="1"/>
    <d v="2023-01-11T00:00:00"/>
    <s v="17:01:32"/>
    <s v="Cordelia Wong"/>
    <s v="CW5645"/>
    <s v="Alipay"/>
    <n v="2200"/>
    <n v="0.05"/>
    <n v="2090"/>
  </r>
  <r>
    <n v="31413"/>
    <s v="Platinum"/>
    <s v="Gloria Ray"/>
    <n v="562372"/>
    <x v="2"/>
    <s v="Adibas Classics Pants"/>
    <s v=" pants"/>
    <n v="460"/>
    <n v="2"/>
    <d v="2023-01-04T00:00:00"/>
    <s v="15:47:28"/>
    <s v="Ernest Ho"/>
    <s v="EH4545"/>
    <s v="Cash"/>
    <n v="920"/>
    <n v="0"/>
    <n v="920"/>
  </r>
  <r>
    <n v="31611"/>
    <s v="Non-member"/>
    <m/>
    <m/>
    <x v="9"/>
    <s v="Racquets"/>
    <s v="sporting accessories"/>
    <n v="299"/>
    <n v="2"/>
    <d v="2023-01-15T00:00:00"/>
    <s v="14:21:20"/>
    <s v="Albert Leung"/>
    <s v="AB5447"/>
    <s v="Alipay"/>
    <n v="598"/>
    <n v="0.05"/>
    <n v="568.1"/>
  </r>
  <r>
    <n v="31731"/>
    <s v="Non-member"/>
    <m/>
    <m/>
    <x v="22"/>
    <s v="Deck Shoe11"/>
    <s v="Sneakers"/>
    <n v="600"/>
    <n v="1"/>
    <d v="2023-01-04T00:00:00"/>
    <s v="16:25:31"/>
    <s v="Kelvin Wong"/>
    <s v="KW7836"/>
    <s v="Octopus"/>
    <n v="600"/>
    <n v="7.0000000000000007E-2"/>
    <n v="558"/>
  </r>
  <r>
    <n v="31784"/>
    <s v="Non-member"/>
    <m/>
    <m/>
    <x v="2"/>
    <s v="Adibas Classics Pants"/>
    <s v=" pants"/>
    <n v="460"/>
    <n v="1"/>
    <d v="2023-01-01T00:00:00"/>
    <s v="13:40:20"/>
    <s v="Alfred Cheung"/>
    <s v="AC8178"/>
    <s v="Mastercard"/>
    <n v="460"/>
    <n v="0.05"/>
    <n v="437"/>
  </r>
  <r>
    <n v="31803"/>
    <s v="Non-member"/>
    <m/>
    <m/>
    <x v="10"/>
    <s v="Nets"/>
    <s v="sporting accessories"/>
    <n v="99"/>
    <n v="2"/>
    <d v="2023-01-01T00:00:00"/>
    <s v="20:20:04"/>
    <s v="Albert Leung"/>
    <s v="AB5447"/>
    <s v="UnionPay"/>
    <n v="198"/>
    <n v="0.03"/>
    <n v="192.06"/>
  </r>
  <r>
    <n v="31875"/>
    <s v="Non-member"/>
    <m/>
    <m/>
    <x v="27"/>
    <s v="ski suits"/>
    <s v="clothes"/>
    <n v="200"/>
    <n v="2"/>
    <d v="2023-01-05T00:00:00"/>
    <s v="20:35:49"/>
    <s v="Albert Leung"/>
    <s v="AB5447"/>
    <s v="Alipay"/>
    <n v="400"/>
    <n v="0.05"/>
    <n v="380"/>
  </r>
  <r>
    <n v="32193"/>
    <s v="Gold"/>
    <s v="Wilfred Martin"/>
    <n v="492368"/>
    <x v="22"/>
    <s v="Slip-On"/>
    <s v="Sneakers"/>
    <n v="900"/>
    <n v="1"/>
    <d v="2023-01-26T00:00:00"/>
    <s v="14:40:47"/>
    <s v="Ernest Ho"/>
    <s v="EH4545"/>
    <s v="UnionPay"/>
    <n v="900"/>
    <n v="0.03"/>
    <n v="873"/>
  </r>
  <r>
    <n v="32293"/>
    <s v="Non-member"/>
    <m/>
    <m/>
    <x v="7"/>
    <s v="Adibas XI"/>
    <s v="Sneakers"/>
    <n v="1700"/>
    <n v="1"/>
    <d v="2023-01-22T00:00:00"/>
    <s v="12:14:00"/>
    <s v="Haveny Yip"/>
    <s v="HY6541"/>
    <s v="WeChat Pay"/>
    <n v="1700"/>
    <n v="0.06"/>
    <n v="1598"/>
  </r>
  <r>
    <n v="32323"/>
    <s v="Non-member"/>
    <m/>
    <m/>
    <x v="10"/>
    <s v="Nets"/>
    <s v="sporting accessories"/>
    <n v="99"/>
    <n v="1"/>
    <d v="2023-01-28T00:00:00"/>
    <s v="17:55:30"/>
    <s v="Cordelia Wong"/>
    <s v="CW5645"/>
    <s v="Octopus"/>
    <n v="99"/>
    <n v="7.0000000000000007E-2"/>
    <n v="92.07"/>
  </r>
  <r>
    <n v="32356"/>
    <s v="Non-member"/>
    <m/>
    <m/>
    <x v="2"/>
    <s v="Adibas Classics Pants"/>
    <s v=" pants"/>
    <n v="460"/>
    <n v="2"/>
    <d v="2023-01-04T00:00:00"/>
    <s v="13:39:27"/>
    <s v="Ernest Ho"/>
    <s v="EH4545"/>
    <s v="WeChat Pay"/>
    <n v="920"/>
    <n v="0.06"/>
    <n v="864.8"/>
  </r>
  <r>
    <n v="32633"/>
    <s v="Non-member"/>
    <m/>
    <m/>
    <x v="9"/>
    <s v="Racquets"/>
    <s v="sporting accessories"/>
    <n v="299"/>
    <n v="2"/>
    <d v="2023-01-08T00:00:00"/>
    <s v="13:16:52"/>
    <s v="Alfred Cheung"/>
    <s v="AC8178"/>
    <s v="Octopus"/>
    <n v="598"/>
    <n v="7.0000000000000007E-2"/>
    <n v="556.14"/>
  </r>
  <r>
    <n v="32741"/>
    <s v="Silver"/>
    <s v="Catrin Allison"/>
    <n v="867119"/>
    <x v="22"/>
    <s v="GAT"/>
    <s v="Sneakers"/>
    <n v="700"/>
    <n v="1"/>
    <d v="2023-01-27T00:00:00"/>
    <s v="15:16:40"/>
    <s v="Angel Wong"/>
    <s v="AW7871"/>
    <s v="Visa"/>
    <n v="700"/>
    <n v="0.04"/>
    <n v="672"/>
  </r>
  <r>
    <n v="32903"/>
    <s v="Non-member"/>
    <m/>
    <m/>
    <x v="2"/>
    <s v="Adibas Classics Pants"/>
    <s v=" pants"/>
    <n v="460"/>
    <n v="1"/>
    <d v="2023-01-30T00:00:00"/>
    <s v="12:16:17"/>
    <s v="Angel Wong"/>
    <s v="AW7871"/>
    <s v="Cash"/>
    <n v="460"/>
    <n v="0"/>
    <n v="460"/>
  </r>
  <r>
    <n v="32966"/>
    <s v="Non-member"/>
    <m/>
    <m/>
    <x v="22"/>
    <s v="BJ1"/>
    <s v="Sneakers"/>
    <n v="850"/>
    <n v="2"/>
    <d v="2023-01-23T00:00:00"/>
    <s v="20:20:00"/>
    <s v="Albert Leung"/>
    <s v="AB5447"/>
    <s v="Cash"/>
    <n v="1700"/>
    <n v="0"/>
    <n v="1700"/>
  </r>
  <r>
    <n v="32997"/>
    <s v="Non-member"/>
    <m/>
    <m/>
    <x v="9"/>
    <s v="Racquets"/>
    <s v="sporting accessories"/>
    <n v="299"/>
    <n v="1"/>
    <d v="2023-01-01T00:00:00"/>
    <s v="14:18:41"/>
    <s v="Kelvin Wong"/>
    <s v="KW7836"/>
    <s v="Apple Pay"/>
    <n v="299"/>
    <n v="0.03"/>
    <n v="290.02999999999997"/>
  </r>
  <r>
    <n v="33573"/>
    <s v="Non-member"/>
    <m/>
    <m/>
    <x v="14"/>
    <s v="Gym Pro"/>
    <s v="clothes"/>
    <n v="389"/>
    <n v="1"/>
    <d v="2023-01-20T00:00:00"/>
    <s v="16:30:31"/>
    <s v="Alfred Cheung"/>
    <s v="AC8178"/>
    <s v="Visa"/>
    <n v="389"/>
    <n v="0.04"/>
    <n v="373.44"/>
  </r>
  <r>
    <n v="33686"/>
    <s v="Non-member"/>
    <m/>
    <m/>
    <x v="1"/>
    <s v="Basketball"/>
    <s v="sporting accessories"/>
    <n v="350"/>
    <n v="1"/>
    <d v="2023-01-19T00:00:00"/>
    <s v="12:40:55"/>
    <s v="Raymond Chou"/>
    <s v="RC1212"/>
    <s v="Apple Pay"/>
    <n v="350"/>
    <n v="0.03"/>
    <n v="339.5"/>
  </r>
  <r>
    <n v="33849"/>
    <s v="Non-member"/>
    <m/>
    <m/>
    <x v="22"/>
    <s v="Plimsoll"/>
    <s v="Sneakers"/>
    <n v="1400"/>
    <n v="2"/>
    <d v="2023-01-25T00:00:00"/>
    <s v="11:50:11"/>
    <s v="Haveny Yip"/>
    <s v="HY6541"/>
    <s v="Cash"/>
    <n v="2800"/>
    <n v="0"/>
    <n v="2800"/>
  </r>
  <r>
    <n v="33914"/>
    <s v="Non-member"/>
    <m/>
    <m/>
    <x v="17"/>
    <s v="leotards"/>
    <s v="clothes"/>
    <n v="230"/>
    <n v="1"/>
    <d v="2023-01-30T00:00:00"/>
    <s v="20:30:32"/>
    <s v="Alfred Cheung"/>
    <s v="AC8178"/>
    <s v="Mastercard"/>
    <n v="230"/>
    <n v="0.05"/>
    <n v="218.5"/>
  </r>
  <r>
    <n v="34267"/>
    <s v="Non-member"/>
    <m/>
    <m/>
    <x v="22"/>
    <s v="BJ1"/>
    <s v="Sneakers"/>
    <n v="850"/>
    <n v="2"/>
    <d v="2023-01-09T00:00:00"/>
    <s v="21:14:22"/>
    <s v="Alfred Cheung"/>
    <s v="AC8178"/>
    <s v="Mastercard"/>
    <n v="1700"/>
    <n v="0.05"/>
    <n v="1615"/>
  </r>
  <r>
    <n v="34300"/>
    <s v="Gold"/>
    <s v="Amina Bradley"/>
    <n v="889102"/>
    <x v="7"/>
    <s v="Adibas XI"/>
    <s v="Sneakers"/>
    <n v="1700"/>
    <n v="2"/>
    <d v="2023-01-12T00:00:00"/>
    <s v="13:19:54"/>
    <s v="Albert Leung"/>
    <s v="AB5447"/>
    <s v="Visa"/>
    <n v="3400"/>
    <n v="0.04"/>
    <n v="3264"/>
  </r>
  <r>
    <n v="34325"/>
    <s v="Non-member"/>
    <m/>
    <m/>
    <x v="12"/>
    <s v="&quot;Dad&quot;Shoe"/>
    <s v="Sneakers"/>
    <n v="990"/>
    <n v="2"/>
    <d v="2023-01-27T00:00:00"/>
    <s v="20:50:49"/>
    <s v="Raymond Chou"/>
    <s v="RC1212"/>
    <s v="Cash"/>
    <n v="1980"/>
    <n v="0"/>
    <n v="1980"/>
  </r>
  <r>
    <n v="34517"/>
    <s v="Non-member"/>
    <m/>
    <m/>
    <x v="7"/>
    <s v="Adibas XI"/>
    <s v="Sneakers"/>
    <n v="1700"/>
    <n v="2"/>
    <d v="2023-01-04T00:00:00"/>
    <s v="21:32:09"/>
    <s v="Angel Wong"/>
    <s v="AW7871"/>
    <s v="UnionPay"/>
    <n v="3400"/>
    <n v="0.03"/>
    <n v="3298"/>
  </r>
  <r>
    <n v="34568"/>
    <s v="Non-member"/>
    <m/>
    <m/>
    <x v="14"/>
    <s v="Gym Pro"/>
    <s v="clothes"/>
    <n v="389"/>
    <n v="2"/>
    <d v="2023-01-23T00:00:00"/>
    <s v="16:40:52"/>
    <s v="Haveny Yip"/>
    <s v="HY6541"/>
    <s v="Visa"/>
    <n v="778"/>
    <n v="0.04"/>
    <n v="746.88"/>
  </r>
  <r>
    <n v="34575"/>
    <s v="Non-member"/>
    <m/>
    <m/>
    <x v="6"/>
    <s v="Running Pants"/>
    <s v=" pants"/>
    <n v="339"/>
    <n v="2"/>
    <d v="2023-01-01T00:00:00"/>
    <s v="20:04:36"/>
    <s v="Haveny Yip"/>
    <s v="HY6541"/>
    <s v="Visa"/>
    <n v="678"/>
    <n v="0.04"/>
    <n v="650.88"/>
  </r>
  <r>
    <n v="34599"/>
    <s v="Non-member"/>
    <m/>
    <m/>
    <x v="13"/>
    <s v="Compression Leggings"/>
    <s v=" pants"/>
    <n v="239"/>
    <n v="2"/>
    <d v="2023-01-26T00:00:00"/>
    <s v="11:36:54"/>
    <s v="Kelly Lai"/>
    <s v="KL9878"/>
    <s v="Alipay"/>
    <n v="478"/>
    <n v="0.05"/>
    <n v="454.09999999999997"/>
  </r>
  <r>
    <n v="34667"/>
    <s v="Non-member"/>
    <m/>
    <m/>
    <x v="0"/>
    <s v="Football "/>
    <s v="sporting accessories"/>
    <n v="300"/>
    <n v="1"/>
    <d v="2023-01-25T00:00:00"/>
    <s v="13:53:13"/>
    <s v="Kelly Lai"/>
    <s v="KL9878"/>
    <s v="Alipay"/>
    <n v="300"/>
    <n v="0.05"/>
    <n v="285"/>
  </r>
  <r>
    <n v="34772"/>
    <s v="Platinum"/>
    <s v="Esme Kennedy"/>
    <n v="401121"/>
    <x v="18"/>
    <s v="Bicycle helmet"/>
    <s v="sporting accessories"/>
    <n v="450"/>
    <n v="2"/>
    <d v="2023-01-26T00:00:00"/>
    <s v="11:02:55"/>
    <s v="Ernest Ho"/>
    <s v="EH4545"/>
    <s v="Mastercard"/>
    <n v="900"/>
    <n v="0.05"/>
    <n v="855"/>
  </r>
  <r>
    <n v="35145"/>
    <s v="Non-member"/>
    <m/>
    <m/>
    <x v="15"/>
    <s v="swimsuits"/>
    <s v="clothes"/>
    <n v="340"/>
    <n v="1"/>
    <d v="2023-01-23T00:00:00"/>
    <s v="19:49:22"/>
    <s v="Kelly Lai"/>
    <s v="KL9878"/>
    <s v="Octopus"/>
    <n v="340"/>
    <n v="7.0000000000000007E-2"/>
    <n v="316.2"/>
  </r>
  <r>
    <n v="35344"/>
    <s v="Non-member"/>
    <m/>
    <m/>
    <x v="16"/>
    <s v="Yoga Pants"/>
    <s v=" pants"/>
    <n v="345"/>
    <n v="2"/>
    <d v="2023-01-24T00:00:00"/>
    <s v="20:41:17"/>
    <s v="Angel Wong"/>
    <s v="AW7871"/>
    <s v="Apple Pay"/>
    <n v="690"/>
    <n v="0.03"/>
    <n v="669.3"/>
  </r>
  <r>
    <n v="35583"/>
    <s v="Silver"/>
    <s v="Paul Hanna"/>
    <n v="269121"/>
    <x v="22"/>
    <s v="BJ1"/>
    <s v="Sneakers"/>
    <n v="850"/>
    <n v="2"/>
    <d v="2023-01-08T00:00:00"/>
    <s v="12:54:01"/>
    <s v="Raymond Chou"/>
    <s v="RC1212"/>
    <s v="Apple Pay"/>
    <n v="1700"/>
    <n v="0.03"/>
    <n v="1649"/>
  </r>
  <r>
    <n v="35583"/>
    <s v="Silver"/>
    <s v="Paul Hanna"/>
    <n v="269121"/>
    <x v="4"/>
    <s v="Dri-Fit Short Sleeve T-shirt "/>
    <s v="clothes"/>
    <n v="449"/>
    <n v="1"/>
    <d v="2023-01-30T00:00:00"/>
    <s v="19:51:53"/>
    <s v="Piggy Leung"/>
    <s v="PL4454"/>
    <s v="Visa"/>
    <n v="449"/>
    <n v="0.04"/>
    <n v="431.03999999999996"/>
  </r>
  <r>
    <n v="35949"/>
    <s v="Non-member"/>
    <m/>
    <m/>
    <x v="22"/>
    <s v="BJ1"/>
    <s v="Sneakers"/>
    <n v="850"/>
    <n v="1"/>
    <d v="2023-01-01T00:00:00"/>
    <s v="17:48:57"/>
    <s v="Cordelia Wong"/>
    <s v="CW5645"/>
    <s v="UnionPay"/>
    <n v="850"/>
    <n v="0.03"/>
    <n v="824.5"/>
  </r>
  <r>
    <n v="36228"/>
    <s v="Non-member"/>
    <m/>
    <m/>
    <x v="22"/>
    <s v="Slip-On"/>
    <s v="Sneakers"/>
    <n v="900"/>
    <n v="1"/>
    <d v="2023-01-30T00:00:00"/>
    <s v="13:43:56"/>
    <s v="Haveny Yip"/>
    <s v="HY6541"/>
    <s v="Visa"/>
    <n v="900"/>
    <n v="0.04"/>
    <n v="864"/>
  </r>
  <r>
    <n v="36381"/>
    <s v="Non-member"/>
    <m/>
    <m/>
    <x v="0"/>
    <s v="Football "/>
    <s v="sporting accessories"/>
    <n v="300"/>
    <n v="2"/>
    <d v="2023-01-16T00:00:00"/>
    <s v="14:45:35"/>
    <s v="Kelly Lai"/>
    <s v="KL9878"/>
    <s v="Apple Pay"/>
    <n v="600"/>
    <n v="0.03"/>
    <n v="582"/>
  </r>
  <r>
    <n v="36410"/>
    <s v="Non-member"/>
    <m/>
    <m/>
    <x v="6"/>
    <s v="Running Pants"/>
    <s v=" pants"/>
    <n v="339"/>
    <n v="1"/>
    <d v="2023-01-09T00:00:00"/>
    <s v="14:04:13"/>
    <s v="Kelvin Wong"/>
    <s v="KW7836"/>
    <s v="Cash"/>
    <n v="339"/>
    <n v="0"/>
    <n v="339"/>
  </r>
  <r>
    <n v="36719"/>
    <s v="Non-member"/>
    <m/>
    <m/>
    <x v="22"/>
    <s v="GAT"/>
    <s v="Sneakers"/>
    <n v="700"/>
    <n v="2"/>
    <d v="2023-01-02T00:00:00"/>
    <s v="21:47:56"/>
    <s v="Kelvin Wong"/>
    <s v="KW7836"/>
    <s v="Visa"/>
    <n v="1400"/>
    <n v="0.04"/>
    <n v="1344"/>
  </r>
  <r>
    <n v="36846"/>
    <s v="Non-member"/>
    <m/>
    <m/>
    <x v="19"/>
    <s v="wet suits"/>
    <s v="clothes"/>
    <n v="240"/>
    <n v="1"/>
    <d v="2023-01-30T00:00:00"/>
    <s v="19:00:11"/>
    <s v="Piggy Leung"/>
    <s v="PL4454"/>
    <s v="Cash"/>
    <n v="240"/>
    <n v="0"/>
    <n v="240"/>
  </r>
  <r>
    <n v="36848"/>
    <s v="Non-member"/>
    <m/>
    <m/>
    <x v="25"/>
    <s v="Adibas Dry"/>
    <s v="clothes"/>
    <n v="499"/>
    <n v="1"/>
    <d v="2023-01-05T00:00:00"/>
    <s v="16:12:06"/>
    <s v="Haveny Yip"/>
    <s v="HY6541"/>
    <s v="WeChat Pay"/>
    <n v="499"/>
    <n v="0.06"/>
    <n v="469.05999999999995"/>
  </r>
  <r>
    <n v="37012"/>
    <s v="Non-member"/>
    <m/>
    <m/>
    <x v="22"/>
    <s v="BJ1"/>
    <s v="Sneakers"/>
    <n v="850"/>
    <n v="2"/>
    <d v="2023-01-10T00:00:00"/>
    <s v="17:42:33"/>
    <s v="Albert Leung"/>
    <s v="AB5447"/>
    <s v="Mastercard"/>
    <n v="1700"/>
    <n v="0.05"/>
    <n v="1615"/>
  </r>
  <r>
    <n v="37076"/>
    <s v="Non-member"/>
    <m/>
    <m/>
    <x v="25"/>
    <s v="Adibas Dry"/>
    <s v="clothes"/>
    <n v="499"/>
    <n v="2"/>
    <d v="2023-01-08T00:00:00"/>
    <s v="12:51:52"/>
    <s v="Kelvin Wong"/>
    <s v="KW7836"/>
    <s v="Visa"/>
    <n v="998"/>
    <n v="0.04"/>
    <n v="958.07999999999993"/>
  </r>
  <r>
    <n v="37106"/>
    <s v="Non-member"/>
    <m/>
    <m/>
    <x v="6"/>
    <s v="Running Pants"/>
    <s v=" pants"/>
    <n v="339"/>
    <n v="1"/>
    <d v="2023-01-03T00:00:00"/>
    <s v="15:25:11"/>
    <s v="Alfred Cheung"/>
    <s v="AC8178"/>
    <s v="Cash"/>
    <n v="339"/>
    <n v="0"/>
    <n v="339"/>
  </r>
  <r>
    <n v="37207"/>
    <s v="Platinum"/>
    <s v="Aaliyah Waters"/>
    <n v="474933"/>
    <x v="10"/>
    <s v="Nets"/>
    <s v="sporting accessories"/>
    <n v="99"/>
    <n v="1"/>
    <d v="2023-01-13T00:00:00"/>
    <s v="11:17:25"/>
    <s v="Piggy Leung"/>
    <s v="PL4454"/>
    <s v="WeChat Pay"/>
    <n v="99"/>
    <n v="0.06"/>
    <n v="93.059999999999988"/>
  </r>
  <r>
    <n v="37408"/>
    <s v="Non-member"/>
    <m/>
    <m/>
    <x v="22"/>
    <s v="Plimsoll"/>
    <s v="Sneakers"/>
    <n v="1400"/>
    <n v="2"/>
    <d v="2023-01-18T00:00:00"/>
    <s v="17:59:31"/>
    <s v="Ernest Ho"/>
    <s v="EH4545"/>
    <s v="Mastercard"/>
    <n v="2800"/>
    <n v="0.05"/>
    <n v="2660"/>
  </r>
  <r>
    <n v="37408"/>
    <s v="Non-member"/>
    <m/>
    <m/>
    <x v="1"/>
    <s v="Basketball"/>
    <s v="sporting accessories"/>
    <n v="350"/>
    <n v="1"/>
    <d v="2023-01-11T00:00:00"/>
    <s v="17:46:56"/>
    <s v="Cordelia Wong"/>
    <s v="CW5645"/>
    <s v="Visa"/>
    <n v="350"/>
    <n v="0.04"/>
    <n v="336"/>
  </r>
  <r>
    <n v="37609"/>
    <s v="Non-member"/>
    <m/>
    <m/>
    <x v="7"/>
    <s v="Adibas XI"/>
    <s v="Sneakers"/>
    <n v="1700"/>
    <n v="1"/>
    <d v="2023-01-15T00:00:00"/>
    <s v="12:05:04"/>
    <s v="Kelly Lai"/>
    <s v="KL9878"/>
    <s v="WeChat Pay"/>
    <n v="1700"/>
    <n v="0.06"/>
    <n v="1598"/>
  </r>
  <r>
    <n v="37993"/>
    <s v="Non-member"/>
    <m/>
    <m/>
    <x v="1"/>
    <s v="Basketball"/>
    <s v="sporting accessories"/>
    <n v="350"/>
    <n v="2"/>
    <d v="2023-01-09T00:00:00"/>
    <s v="19:50:10"/>
    <s v="Haveny Yip"/>
    <s v="HY6541"/>
    <s v="Mastercard"/>
    <n v="700"/>
    <n v="0.05"/>
    <n v="665"/>
  </r>
  <r>
    <n v="38077"/>
    <s v="Non-member"/>
    <m/>
    <m/>
    <x v="18"/>
    <s v="Bicycle helmet"/>
    <s v="sporting accessories"/>
    <n v="450"/>
    <n v="2"/>
    <d v="2023-01-24T00:00:00"/>
    <s v="16:53:43"/>
    <s v="Piggy Leung"/>
    <s v="PL4454"/>
    <s v="Visa"/>
    <n v="900"/>
    <n v="0.04"/>
    <n v="864"/>
  </r>
  <r>
    <n v="38274"/>
    <s v="Non-member"/>
    <m/>
    <m/>
    <x v="14"/>
    <s v="Gym Pro"/>
    <s v="clothes"/>
    <n v="389"/>
    <n v="1"/>
    <d v="2023-01-19T00:00:00"/>
    <s v="12:02:58"/>
    <s v="Raymond Chou"/>
    <s v="RC1212"/>
    <s v="Octopus"/>
    <n v="389"/>
    <n v="7.0000000000000007E-2"/>
    <n v="361.77"/>
  </r>
  <r>
    <n v="38379"/>
    <s v="Non-member"/>
    <m/>
    <m/>
    <x v="21"/>
    <s v="Super Pro"/>
    <s v="clothes"/>
    <n v="560"/>
    <n v="2"/>
    <d v="2023-01-30T00:00:00"/>
    <s v="13:59:38"/>
    <s v="Kelvin Wong"/>
    <s v="KW7836"/>
    <s v="Mastercard"/>
    <n v="1120"/>
    <n v="0.05"/>
    <n v="1064"/>
  </r>
  <r>
    <n v="38514"/>
    <s v="Non-member"/>
    <m/>
    <m/>
    <x v="1"/>
    <s v="Basketball"/>
    <s v="sporting accessories"/>
    <n v="350"/>
    <n v="1"/>
    <d v="2023-01-12T00:00:00"/>
    <s v="18:08:11"/>
    <s v="Ernest Ho"/>
    <s v="EH4545"/>
    <s v="Apple Pay"/>
    <n v="350"/>
    <n v="0.03"/>
    <n v="339.5"/>
  </r>
  <r>
    <n v="38574"/>
    <s v="Non-member"/>
    <m/>
    <m/>
    <x v="2"/>
    <s v="Adibas Classics Pants"/>
    <s v=" pants"/>
    <n v="460"/>
    <n v="1"/>
    <d v="2023-01-24T00:00:00"/>
    <s v="18:48:42"/>
    <s v="Angel Wong"/>
    <s v="AW7871"/>
    <s v="WeChat Pay"/>
    <n v="460"/>
    <n v="0.06"/>
    <n v="432.4"/>
  </r>
  <r>
    <n v="38592"/>
    <s v="Non-member"/>
    <m/>
    <m/>
    <x v="4"/>
    <s v="Dri-Fit Short Sleeve T-shirt "/>
    <s v="clothes"/>
    <n v="449"/>
    <n v="1"/>
    <d v="2023-01-21T00:00:00"/>
    <s v="16:34:32"/>
    <s v="Raymond Chou"/>
    <s v="RC1212"/>
    <s v="Apple Pay"/>
    <n v="449"/>
    <n v="0.03"/>
    <n v="435.53"/>
  </r>
  <r>
    <n v="38707"/>
    <s v="Non-member"/>
    <m/>
    <m/>
    <x v="6"/>
    <s v="Running Pants"/>
    <s v=" pants"/>
    <n v="339"/>
    <n v="1"/>
    <d v="2023-01-14T00:00:00"/>
    <s v="11:52:46"/>
    <s v="Cordelia Wong"/>
    <s v="CW5645"/>
    <s v="Mastercard"/>
    <n v="339"/>
    <n v="0.05"/>
    <n v="322.05"/>
  </r>
  <r>
    <n v="38765"/>
    <s v="Gold"/>
    <s v="Muhammed Snow"/>
    <n v="478488"/>
    <x v="25"/>
    <s v="Adibas Dry"/>
    <s v="clothes"/>
    <n v="499"/>
    <n v="1"/>
    <d v="2023-01-29T00:00:00"/>
    <s v="16:08:53"/>
    <s v="Cordelia Wong"/>
    <s v="CW5645"/>
    <s v="Visa"/>
    <n v="499"/>
    <n v="0.04"/>
    <n v="479.03999999999996"/>
  </r>
  <r>
    <n v="38859"/>
    <s v="Platinum"/>
    <s v="Eva Solis"/>
    <n v="551284"/>
    <x v="2"/>
    <s v="Adibas Classics Pants"/>
    <s v=" pants"/>
    <n v="460"/>
    <n v="2"/>
    <d v="2023-01-25T00:00:00"/>
    <s v="16:12:01"/>
    <s v="Cordelia Wong"/>
    <s v="CW5645"/>
    <s v="WeChat Pay"/>
    <n v="920"/>
    <n v="0.06"/>
    <n v="864.8"/>
  </r>
  <r>
    <n v="39093"/>
    <s v="Non-member"/>
    <m/>
    <m/>
    <x v="10"/>
    <s v="Nets"/>
    <s v="sporting accessories"/>
    <n v="99"/>
    <n v="1"/>
    <d v="2023-01-25T00:00:00"/>
    <s v="16:12:45"/>
    <s v="Raymond Chou"/>
    <s v="RC1212"/>
    <s v="Alipay"/>
    <n v="99"/>
    <n v="0.05"/>
    <n v="94.05"/>
  </r>
  <r>
    <n v="39283"/>
    <s v="Non-member"/>
    <m/>
    <m/>
    <x v="13"/>
    <s v="Compression Leggings"/>
    <s v=" pants"/>
    <n v="239"/>
    <n v="2"/>
    <d v="2023-01-11T00:00:00"/>
    <s v="21:03:53"/>
    <s v="Haveny Yip"/>
    <s v="HY6541"/>
    <s v="Visa"/>
    <n v="478"/>
    <n v="0.04"/>
    <n v="458.88"/>
  </r>
  <r>
    <n v="39422"/>
    <s v="Non-member"/>
    <m/>
    <m/>
    <x v="13"/>
    <s v="Compression Leggings"/>
    <s v=" pants"/>
    <n v="239"/>
    <n v="2"/>
    <d v="2023-01-30T00:00:00"/>
    <s v="14:21:30"/>
    <s v="Kelvin Wong"/>
    <s v="KW7836"/>
    <s v="Mastercard"/>
    <n v="478"/>
    <n v="0.05"/>
    <n v="454.09999999999997"/>
  </r>
  <r>
    <n v="39440"/>
    <s v="Non-member"/>
    <m/>
    <m/>
    <x v="12"/>
    <s v="&quot;Dad&quot;Shoe"/>
    <s v="Sneakers"/>
    <n v="990"/>
    <n v="1"/>
    <d v="2023-01-16T00:00:00"/>
    <s v="17:53:32"/>
    <s v="Kelly Lai"/>
    <s v="KL9878"/>
    <s v="Octopus"/>
    <n v="990"/>
    <n v="7.0000000000000007E-2"/>
    <n v="920.69999999999993"/>
  </r>
  <r>
    <n v="39457"/>
    <s v="Non-member"/>
    <m/>
    <m/>
    <x v="9"/>
    <s v="Racquets"/>
    <s v="sporting accessories"/>
    <n v="299"/>
    <n v="1"/>
    <d v="2023-01-09T00:00:00"/>
    <s v="12:01:25"/>
    <s v="Haveny Yip"/>
    <s v="HY6541"/>
    <s v="WeChat Pay"/>
    <n v="299"/>
    <n v="0.06"/>
    <n v="281.06"/>
  </r>
  <r>
    <n v="39530"/>
    <s v="Non-member"/>
    <m/>
    <m/>
    <x v="22"/>
    <s v="Slip-On"/>
    <s v="Sneakers"/>
    <n v="900"/>
    <n v="1"/>
    <d v="2023-01-30T00:00:00"/>
    <s v="15:11:32"/>
    <s v="Ernest Ho"/>
    <s v="EH4545"/>
    <s v="UnionPay"/>
    <n v="900"/>
    <n v="0.03"/>
    <n v="873"/>
  </r>
  <r>
    <n v="39575"/>
    <s v="Non-member"/>
    <m/>
    <m/>
    <x v="2"/>
    <s v="Adibas Classics Pants"/>
    <s v=" pants"/>
    <n v="460"/>
    <n v="1"/>
    <d v="2023-01-09T00:00:00"/>
    <s v="12:24:27"/>
    <s v="Ernest Ho"/>
    <s v="EH4545"/>
    <s v="Octopus"/>
    <n v="460"/>
    <n v="7.0000000000000007E-2"/>
    <n v="427.79999999999995"/>
  </r>
  <r>
    <n v="39581"/>
    <s v="Non-member"/>
    <m/>
    <m/>
    <x v="18"/>
    <s v="Bicycle helmet"/>
    <s v="sporting accessories"/>
    <n v="450"/>
    <n v="1"/>
    <d v="2023-01-10T00:00:00"/>
    <s v="14:27:27"/>
    <s v="Haveny Yip"/>
    <s v="HY6541"/>
    <s v="Alipay"/>
    <n v="450"/>
    <n v="0.05"/>
    <n v="427.5"/>
  </r>
  <r>
    <n v="39800"/>
    <s v="Non-member"/>
    <m/>
    <m/>
    <x v="10"/>
    <s v="Nets"/>
    <s v="sporting accessories"/>
    <n v="99"/>
    <n v="1"/>
    <d v="2023-01-27T00:00:00"/>
    <s v="21:06:39"/>
    <s v="Raymond Chou"/>
    <s v="RC1212"/>
    <s v="Cash"/>
    <n v="99"/>
    <n v="0"/>
    <n v="99"/>
  </r>
  <r>
    <n v="39880"/>
    <s v="Gold"/>
    <s v="Jonah Ruiz"/>
    <n v="631872"/>
    <x v="18"/>
    <s v="Bicycle helmet"/>
    <s v="sporting accessories"/>
    <n v="450"/>
    <n v="1"/>
    <d v="2023-01-29T00:00:00"/>
    <s v="17:57:13"/>
    <s v="Alfred Cheung"/>
    <s v="AC8178"/>
    <s v="Mastercard"/>
    <n v="450"/>
    <n v="0.05"/>
    <n v="427.5"/>
  </r>
  <r>
    <n v="39908"/>
    <s v="Non-member"/>
    <m/>
    <m/>
    <x v="27"/>
    <s v="ski suits"/>
    <s v="clothes"/>
    <n v="200"/>
    <n v="2"/>
    <d v="2023-01-19T00:00:00"/>
    <s v="15:03:34"/>
    <s v="Haveny Yip"/>
    <s v="HY6541"/>
    <s v="Cash"/>
    <n v="400"/>
    <n v="0"/>
    <n v="400"/>
  </r>
  <r>
    <n v="40038"/>
    <s v="Non-member"/>
    <m/>
    <m/>
    <x v="15"/>
    <s v="swimsuits"/>
    <s v="clothes"/>
    <n v="340"/>
    <n v="2"/>
    <d v="2023-01-08T00:00:00"/>
    <s v="13:35:13"/>
    <s v="Kelly Lai"/>
    <s v="KL9878"/>
    <s v="WeChat Pay"/>
    <n v="680"/>
    <n v="0.06"/>
    <n v="639.19999999999993"/>
  </r>
  <r>
    <n v="40062"/>
    <s v="Non-member"/>
    <m/>
    <m/>
    <x v="21"/>
    <s v="Super Pro"/>
    <s v="clothes"/>
    <n v="560"/>
    <n v="1"/>
    <d v="2023-01-29T00:00:00"/>
    <s v="16:52:55"/>
    <s v="Haveny Yip"/>
    <s v="HY6541"/>
    <s v="Octopus"/>
    <n v="560"/>
    <n v="7.0000000000000007E-2"/>
    <n v="520.79999999999995"/>
  </r>
  <r>
    <n v="40334"/>
    <s v="Non-member"/>
    <m/>
    <m/>
    <x v="13"/>
    <s v="Compression Leggings"/>
    <s v=" pants"/>
    <n v="239"/>
    <n v="1"/>
    <d v="2023-01-12T00:00:00"/>
    <s v="13:02:51"/>
    <s v="Piggy Leung"/>
    <s v="PL4454"/>
    <s v="Apple Pay"/>
    <n v="239"/>
    <n v="0.03"/>
    <n v="231.82999999999998"/>
  </r>
  <r>
    <n v="40341"/>
    <s v="Non-member"/>
    <m/>
    <m/>
    <x v="17"/>
    <s v="leotards"/>
    <s v="clothes"/>
    <n v="230"/>
    <n v="2"/>
    <d v="2023-01-20T00:00:00"/>
    <s v="21:59:54"/>
    <s v="Haveny Yip"/>
    <s v="HY6541"/>
    <s v="UnionPay"/>
    <n v="460"/>
    <n v="0.03"/>
    <n v="446.2"/>
  </r>
  <r>
    <n v="40401"/>
    <s v="Platinum"/>
    <s v="Nikita Higgins"/>
    <n v="733711"/>
    <x v="7"/>
    <s v="Adibas XI"/>
    <s v="Sneakers"/>
    <n v="1700"/>
    <n v="1"/>
    <d v="2023-01-12T00:00:00"/>
    <s v="15:34:02"/>
    <s v="Raymond Chou"/>
    <s v="RC1212"/>
    <s v="Cash"/>
    <n v="1700"/>
    <n v="0"/>
    <n v="1700"/>
  </r>
  <r>
    <n v="40416"/>
    <s v="Platinum"/>
    <s v="Luqman Beck"/>
    <n v="980559"/>
    <x v="9"/>
    <s v="Racquets"/>
    <s v="sporting accessories"/>
    <n v="299"/>
    <n v="2"/>
    <d v="2023-01-22T00:00:00"/>
    <s v="21:02:22"/>
    <s v="Albert Leung"/>
    <s v="AB5447"/>
    <s v="WeChat Pay"/>
    <n v="598"/>
    <n v="0.06"/>
    <n v="562.12"/>
  </r>
  <r>
    <n v="40432"/>
    <s v="Non-member"/>
    <m/>
    <m/>
    <x v="0"/>
    <s v="Football "/>
    <s v="sporting accessories"/>
    <n v="300"/>
    <n v="2"/>
    <d v="2023-01-27T00:00:00"/>
    <s v="19:54:36"/>
    <s v="Ernest Ho"/>
    <s v="EH4545"/>
    <s v="Cash"/>
    <n v="600"/>
    <n v="0"/>
    <n v="600"/>
  </r>
  <r>
    <n v="40483"/>
    <s v="Non-member"/>
    <m/>
    <m/>
    <x v="13"/>
    <s v="Compression Leggings"/>
    <s v=" pants"/>
    <n v="239"/>
    <n v="1"/>
    <d v="2023-01-05T00:00:00"/>
    <s v="14:07:24"/>
    <s v="Raymond Chou"/>
    <s v="RC1212"/>
    <s v="Cash"/>
    <n v="239"/>
    <n v="0"/>
    <n v="239"/>
  </r>
  <r>
    <n v="40893"/>
    <s v="Non-member"/>
    <m/>
    <m/>
    <x v="16"/>
    <s v="Yoga Pants"/>
    <s v=" pants"/>
    <n v="345"/>
    <n v="2"/>
    <d v="2023-01-09T00:00:00"/>
    <s v="16:11:39"/>
    <s v="Albert Leung"/>
    <s v="AB5447"/>
    <s v="Visa"/>
    <n v="690"/>
    <n v="0.04"/>
    <n v="662.4"/>
  </r>
  <r>
    <n v="40950"/>
    <s v="Non-member"/>
    <m/>
    <m/>
    <x v="22"/>
    <s v="BJ1"/>
    <s v="Sneakers"/>
    <n v="850"/>
    <n v="2"/>
    <d v="2023-01-02T00:00:00"/>
    <s v="17:13:36"/>
    <s v="Albert Leung"/>
    <s v="AB5447"/>
    <s v="Visa"/>
    <n v="1700"/>
    <n v="0.04"/>
    <n v="1632"/>
  </r>
  <r>
    <n v="40953"/>
    <s v="Non-member"/>
    <m/>
    <m/>
    <x v="1"/>
    <s v="Basketball"/>
    <s v="sporting accessories"/>
    <n v="350"/>
    <n v="2"/>
    <d v="2023-01-02T00:00:00"/>
    <s v="16:37:23"/>
    <s v="Raymond Chou"/>
    <s v="RC1212"/>
    <s v="Visa"/>
    <n v="700"/>
    <n v="0.04"/>
    <n v="672"/>
  </r>
  <r>
    <n v="40970"/>
    <s v="Platinum"/>
    <s v="Warren Cameron"/>
    <n v="571773"/>
    <x v="16"/>
    <s v="Yoga Pants"/>
    <s v=" pants"/>
    <n v="345"/>
    <n v="2"/>
    <d v="2023-01-17T00:00:00"/>
    <s v="12:55:46"/>
    <s v="Angel Wong"/>
    <s v="AW7871"/>
    <s v="Octopus"/>
    <n v="690"/>
    <n v="7.0000000000000007E-2"/>
    <n v="641.69999999999993"/>
  </r>
  <r>
    <n v="40999"/>
    <s v="Platinum"/>
    <s v="Sameer Armstrong"/>
    <n v="509755"/>
    <x v="17"/>
    <s v="leotards"/>
    <s v="clothes"/>
    <n v="230"/>
    <n v="1"/>
    <d v="2023-01-07T00:00:00"/>
    <s v="17:33:14"/>
    <s v="Ernest Ho"/>
    <s v="EH4545"/>
    <s v="Cash"/>
    <n v="230"/>
    <n v="0"/>
    <n v="230"/>
  </r>
  <r>
    <n v="41308"/>
    <s v="Non-member"/>
    <m/>
    <m/>
    <x v="2"/>
    <s v="Adibas Classics Pants"/>
    <s v=" pants"/>
    <n v="460"/>
    <n v="1"/>
    <d v="2023-01-03T00:00:00"/>
    <s v="14:01:24"/>
    <s v="Piggy Leung"/>
    <s v="PL4454"/>
    <s v="Octopus"/>
    <n v="460"/>
    <n v="7.0000000000000007E-2"/>
    <n v="427.79999999999995"/>
  </r>
  <r>
    <n v="41480"/>
    <s v="Non-member"/>
    <m/>
    <m/>
    <x v="0"/>
    <s v="Football "/>
    <s v="sporting accessories"/>
    <n v="300"/>
    <n v="1"/>
    <d v="2023-01-07T00:00:00"/>
    <s v="11:45:54"/>
    <s v="Kelvin Wong"/>
    <s v="KW7836"/>
    <s v="Apple Pay"/>
    <n v="300"/>
    <n v="0.03"/>
    <n v="291"/>
  </r>
  <r>
    <n v="41595"/>
    <s v="Non-member"/>
    <m/>
    <m/>
    <x v="22"/>
    <s v="BJ1"/>
    <s v="Sneakers"/>
    <n v="850"/>
    <n v="1"/>
    <d v="2023-01-17T00:00:00"/>
    <s v="15:03:01"/>
    <s v="Kelvin Wong"/>
    <s v="KW7836"/>
    <s v="Mastercard"/>
    <n v="850"/>
    <n v="0.05"/>
    <n v="807.5"/>
  </r>
  <r>
    <n v="41597"/>
    <s v="Silver"/>
    <s v="Muhammad Moran"/>
    <n v="655042"/>
    <x v="2"/>
    <s v="Adibas Classics Pants"/>
    <s v=" pants"/>
    <n v="460"/>
    <n v="2"/>
    <d v="2023-01-29T00:00:00"/>
    <s v="20:02:30"/>
    <s v="Albert Leung"/>
    <s v="AB5447"/>
    <s v="Mastercard"/>
    <n v="920"/>
    <n v="0.05"/>
    <n v="874"/>
  </r>
  <r>
    <n v="41620"/>
    <s v="Non-member"/>
    <m/>
    <m/>
    <x v="4"/>
    <s v="Dri-Fit Short Sleeve T-shirt "/>
    <s v="clothes"/>
    <n v="449"/>
    <n v="1"/>
    <d v="2023-01-29T00:00:00"/>
    <s v="15:37:54"/>
    <s v="Ernest Ho"/>
    <s v="EH4545"/>
    <s v="Octopus"/>
    <n v="449"/>
    <n v="7.0000000000000007E-2"/>
    <n v="417.57"/>
  </r>
  <r>
    <n v="41736"/>
    <s v="Gold"/>
    <s v="Aaliyah Davies"/>
    <n v="904560"/>
    <x v="16"/>
    <s v="Yoga Pants"/>
    <s v=" pants"/>
    <n v="345"/>
    <n v="2"/>
    <d v="2023-01-22T00:00:00"/>
    <s v="18:35:07"/>
    <s v="Kelly Lai"/>
    <s v="KL9878"/>
    <s v="Visa"/>
    <n v="690"/>
    <n v="0.04"/>
    <n v="662.4"/>
  </r>
  <r>
    <n v="41802"/>
    <s v="Platinum"/>
    <s v="Aiden Clayton"/>
    <n v="515286"/>
    <x v="22"/>
    <s v="GAT"/>
    <s v="Sneakers"/>
    <n v="700"/>
    <n v="1"/>
    <d v="2023-01-08T00:00:00"/>
    <s v="18:10:12"/>
    <s v="Piggy Leung"/>
    <s v="PL4454"/>
    <s v="Visa"/>
    <n v="700"/>
    <n v="0.04"/>
    <n v="672"/>
  </r>
  <r>
    <n v="41825"/>
    <s v="Non-member"/>
    <m/>
    <m/>
    <x v="6"/>
    <s v="Running Pants"/>
    <s v=" pants"/>
    <n v="339"/>
    <n v="2"/>
    <d v="2023-01-02T00:00:00"/>
    <s v="17:39:34"/>
    <s v="Haveny Yip"/>
    <s v="HY6541"/>
    <s v="WeChat Pay"/>
    <n v="678"/>
    <n v="0.06"/>
    <n v="637.31999999999994"/>
  </r>
  <r>
    <n v="42378"/>
    <s v="Non-member"/>
    <m/>
    <m/>
    <x v="7"/>
    <s v="Adibas XI"/>
    <s v="Sneakers"/>
    <n v="1700"/>
    <n v="1"/>
    <d v="2023-01-05T00:00:00"/>
    <s v="14:31:12"/>
    <s v="Piggy Leung"/>
    <s v="PL4454"/>
    <s v="UnionPay"/>
    <n v="1700"/>
    <n v="0.03"/>
    <n v="1649"/>
  </r>
  <r>
    <n v="42400"/>
    <s v="Non-member"/>
    <m/>
    <m/>
    <x v="2"/>
    <s v="Adibas Classics Pants"/>
    <s v=" pants"/>
    <n v="460"/>
    <n v="1"/>
    <d v="2023-01-07T00:00:00"/>
    <s v="14:32:04"/>
    <s v="Alfred Cheung"/>
    <s v="AC8178"/>
    <s v="UnionPay"/>
    <n v="460"/>
    <n v="0.03"/>
    <n v="446.2"/>
  </r>
  <r>
    <n v="42439"/>
    <s v="Non-member"/>
    <m/>
    <m/>
    <x v="22"/>
    <s v="Plimsoll"/>
    <s v="Sneakers"/>
    <n v="1400"/>
    <n v="2"/>
    <d v="2023-01-28T00:00:00"/>
    <s v="14:49:43"/>
    <s v="Angel Wong"/>
    <s v="AW7871"/>
    <s v="Mastercard"/>
    <n v="2800"/>
    <n v="0.05"/>
    <n v="2660"/>
  </r>
  <r>
    <n v="42565"/>
    <s v="Non-member"/>
    <m/>
    <m/>
    <x v="17"/>
    <s v="leotards"/>
    <s v="clothes"/>
    <n v="230"/>
    <n v="2"/>
    <d v="2023-01-30T00:00:00"/>
    <s v="18:12:01"/>
    <s v="Alfred Cheung"/>
    <s v="AC8178"/>
    <s v="UnionPay"/>
    <n v="460"/>
    <n v="0.03"/>
    <n v="446.2"/>
  </r>
  <r>
    <n v="42670"/>
    <s v="Non-member"/>
    <m/>
    <m/>
    <x v="13"/>
    <s v="Compression Leggings"/>
    <s v=" pants"/>
    <n v="239"/>
    <n v="1"/>
    <d v="2023-01-17T00:00:00"/>
    <s v="21:25:44"/>
    <s v="Raymond Chou"/>
    <s v="RC1212"/>
    <s v="Cash"/>
    <n v="239"/>
    <n v="0"/>
    <n v="239"/>
  </r>
  <r>
    <n v="42861"/>
    <s v="Non-member"/>
    <m/>
    <m/>
    <x v="7"/>
    <s v="Adibas XI"/>
    <s v="Sneakers"/>
    <n v="1700"/>
    <n v="1"/>
    <d v="2023-01-03T00:00:00"/>
    <s v="13:52:02"/>
    <s v="Ernest Ho"/>
    <s v="EH4545"/>
    <s v="Apple Pay"/>
    <n v="1700"/>
    <n v="0.03"/>
    <n v="1649"/>
  </r>
  <r>
    <n v="42904"/>
    <s v="Non-member"/>
    <m/>
    <m/>
    <x v="26"/>
    <s v="Sticks"/>
    <s v="sporting accessories"/>
    <n v="200"/>
    <n v="1"/>
    <d v="2023-01-27T00:00:00"/>
    <s v="20:31:54"/>
    <s v="Cordelia Wong"/>
    <s v="CW5645"/>
    <s v="Mastercard"/>
    <n v="200"/>
    <n v="0.05"/>
    <n v="190"/>
  </r>
  <r>
    <n v="42939"/>
    <s v="Non-member"/>
    <m/>
    <m/>
    <x v="22"/>
    <s v="Plimsoll"/>
    <s v="Sneakers"/>
    <n v="1400"/>
    <n v="1"/>
    <d v="2023-01-22T00:00:00"/>
    <s v="19:53:28"/>
    <s v="Kelvin Wong"/>
    <s v="KW7836"/>
    <s v="Cash"/>
    <n v="1400"/>
    <n v="0"/>
    <n v="1400"/>
  </r>
  <r>
    <n v="42950"/>
    <s v="Non-member"/>
    <m/>
    <m/>
    <x v="18"/>
    <s v="Bicycle helmet"/>
    <s v="sporting accessories"/>
    <n v="450"/>
    <n v="2"/>
    <d v="2023-01-28T00:00:00"/>
    <s v="18:57:22"/>
    <s v="Cordelia Wong"/>
    <s v="CW5645"/>
    <s v="WeChat Pay"/>
    <n v="900"/>
    <n v="0.06"/>
    <n v="846"/>
  </r>
  <r>
    <n v="43388"/>
    <s v="Silver"/>
    <s v="Jaya Wilcox"/>
    <n v="524318"/>
    <x v="15"/>
    <s v="swimsuits"/>
    <s v="clothes"/>
    <n v="340"/>
    <n v="1"/>
    <d v="2023-01-08T00:00:00"/>
    <s v="16:22:29"/>
    <s v="Piggy Leung"/>
    <s v="PL4454"/>
    <s v="Octopus"/>
    <n v="340"/>
    <n v="7.0000000000000007E-2"/>
    <n v="316.2"/>
  </r>
  <r>
    <n v="43454"/>
    <s v="Silver"/>
    <s v="Freya Rasmussen"/>
    <n v="225002"/>
    <x v="23"/>
    <s v="Running Vest"/>
    <s v="clothes"/>
    <n v="345"/>
    <n v="1"/>
    <d v="2023-01-03T00:00:00"/>
    <s v="11:23:26"/>
    <s v="Raymond Chou"/>
    <s v="RC1212"/>
    <s v="WeChat Pay"/>
    <n v="345"/>
    <n v="0.06"/>
    <n v="324.29999999999995"/>
  </r>
  <r>
    <n v="43464"/>
    <s v="Non-member"/>
    <m/>
    <m/>
    <x v="15"/>
    <s v="swimsuits"/>
    <s v="clothes"/>
    <n v="340"/>
    <n v="1"/>
    <d v="2023-01-02T00:00:00"/>
    <s v="20:26:49"/>
    <s v="Alfred Cheung"/>
    <s v="AC8178"/>
    <s v="UnionPay"/>
    <n v="340"/>
    <n v="0.03"/>
    <n v="329.8"/>
  </r>
  <r>
    <n v="43505"/>
    <s v="Non-member"/>
    <m/>
    <m/>
    <x v="8"/>
    <s v="Adibas X15"/>
    <s v="Sneakers"/>
    <n v="2200"/>
    <n v="1"/>
    <d v="2023-01-04T00:00:00"/>
    <s v="15:47:35"/>
    <s v="Ernest Ho"/>
    <s v="EH4545"/>
    <s v="UnionPay"/>
    <n v="2200"/>
    <n v="0.03"/>
    <n v="2134"/>
  </r>
  <r>
    <n v="43925"/>
    <s v="Non-member"/>
    <m/>
    <m/>
    <x v="16"/>
    <s v="Yoga Pants"/>
    <s v=" pants"/>
    <n v="345"/>
    <n v="2"/>
    <d v="2023-01-01T00:00:00"/>
    <s v="21:29:10"/>
    <s v="Haveny Yip"/>
    <s v="HY6541"/>
    <s v="Mastercard"/>
    <n v="690"/>
    <n v="0.05"/>
    <n v="655.5"/>
  </r>
  <r>
    <n v="43925"/>
    <s v="Non-member"/>
    <m/>
    <m/>
    <x v="7"/>
    <s v="Adibas XI"/>
    <s v="Sneakers"/>
    <n v="1700"/>
    <n v="2"/>
    <d v="2023-01-22T00:00:00"/>
    <s v="16:07:36"/>
    <s v="Albert Leung"/>
    <s v="AB5447"/>
    <s v="Apple Pay"/>
    <n v="3400"/>
    <n v="0.03"/>
    <n v="3298"/>
  </r>
  <r>
    <n v="43925"/>
    <s v="Non-member"/>
    <m/>
    <m/>
    <x v="9"/>
    <s v="Racquets"/>
    <s v="sporting accessories"/>
    <n v="299"/>
    <n v="1"/>
    <d v="2023-01-10T00:00:00"/>
    <s v="15:12:58"/>
    <s v="Alfred Cheung"/>
    <s v="AC8178"/>
    <s v="Cash"/>
    <n v="299"/>
    <n v="0"/>
    <n v="299"/>
  </r>
  <r>
    <n v="44220"/>
    <s v="Non-member"/>
    <m/>
    <m/>
    <x v="10"/>
    <s v="Nets"/>
    <s v="sporting accessories"/>
    <n v="99"/>
    <n v="1"/>
    <d v="2023-01-19T00:00:00"/>
    <s v="17:20:42"/>
    <s v="Alfred Cheung"/>
    <s v="AC8178"/>
    <s v="WeChat Pay"/>
    <n v="99"/>
    <n v="0.06"/>
    <n v="93.059999999999988"/>
  </r>
  <r>
    <n v="44317"/>
    <s v="Non-member"/>
    <m/>
    <m/>
    <x v="19"/>
    <s v="wet suits"/>
    <s v="clothes"/>
    <n v="240"/>
    <n v="2"/>
    <d v="2023-01-25T00:00:00"/>
    <s v="11:06:08"/>
    <s v="Cordelia Wong"/>
    <s v="CW5645"/>
    <s v="Alipay"/>
    <n v="480"/>
    <n v="0.05"/>
    <n v="456"/>
  </r>
  <r>
    <n v="44354"/>
    <s v="Non-member"/>
    <m/>
    <m/>
    <x v="2"/>
    <s v="Adibas Classics Pants"/>
    <s v=" pants"/>
    <n v="460"/>
    <n v="2"/>
    <d v="2023-01-21T00:00:00"/>
    <s v="11:19:32"/>
    <s v="Alfred Cheung"/>
    <s v="AC8178"/>
    <s v="Cash"/>
    <n v="920"/>
    <n v="0"/>
    <n v="920"/>
  </r>
  <r>
    <n v="44379"/>
    <s v="Platinum"/>
    <s v="Yusuf Mclean"/>
    <n v="366280"/>
    <x v="22"/>
    <s v="GAT"/>
    <s v="Sneakers"/>
    <n v="700"/>
    <n v="2"/>
    <d v="2023-01-03T00:00:00"/>
    <s v="13:16:55"/>
    <s v="Kelvin Wong"/>
    <s v="KW7836"/>
    <s v="Cash"/>
    <n v="1400"/>
    <n v="0"/>
    <n v="1400"/>
  </r>
  <r>
    <n v="44538"/>
    <s v="Non-member"/>
    <m/>
    <m/>
    <x v="1"/>
    <s v="Basketball"/>
    <s v="sporting accessories"/>
    <n v="350"/>
    <n v="2"/>
    <d v="2023-01-13T00:00:00"/>
    <s v="13:15:32"/>
    <s v="Alfred Cheung"/>
    <s v="AC8178"/>
    <s v="UnionPay"/>
    <n v="700"/>
    <n v="0.03"/>
    <n v="679"/>
  </r>
  <r>
    <n v="44590"/>
    <s v="Non-member"/>
    <m/>
    <m/>
    <x v="17"/>
    <s v="leotards"/>
    <s v="clothes"/>
    <n v="230"/>
    <n v="2"/>
    <d v="2023-01-27T00:00:00"/>
    <s v="18:55:36"/>
    <s v="Kelvin Wong"/>
    <s v="KW7836"/>
    <s v="Cash"/>
    <n v="460"/>
    <n v="0"/>
    <n v="460"/>
  </r>
  <r>
    <n v="44702"/>
    <s v="Non-member"/>
    <m/>
    <m/>
    <x v="22"/>
    <s v="High-Top"/>
    <s v="Sneakers"/>
    <n v="599"/>
    <n v="1"/>
    <d v="2023-01-01T00:00:00"/>
    <s v="17:14:03"/>
    <s v="Kelly Lai"/>
    <s v="KL9878"/>
    <s v="Apple Pay"/>
    <n v="599"/>
    <n v="0.03"/>
    <n v="581.03"/>
  </r>
  <r>
    <n v="45057"/>
    <s v="Non-member"/>
    <m/>
    <m/>
    <x v="5"/>
    <s v="NB2000"/>
    <s v="Sneakers"/>
    <n v="1300"/>
    <n v="2"/>
    <d v="2023-01-09T00:00:00"/>
    <s v="14:00:38"/>
    <s v="Piggy Leung"/>
    <s v="PL4454"/>
    <s v="Mastercard"/>
    <n v="2600"/>
    <n v="0.05"/>
    <n v="2470"/>
  </r>
  <r>
    <n v="45176"/>
    <s v="Non-member"/>
    <m/>
    <m/>
    <x v="6"/>
    <s v="Running Pants"/>
    <s v=" pants"/>
    <n v="339"/>
    <n v="2"/>
    <d v="2023-01-20T00:00:00"/>
    <s v="17:11:24"/>
    <s v="Cordelia Wong"/>
    <s v="CW5645"/>
    <s v="Alipay"/>
    <n v="678"/>
    <n v="0.05"/>
    <n v="644.1"/>
  </r>
  <r>
    <n v="45323"/>
    <s v="Platinum"/>
    <s v="Liyana Archer"/>
    <n v="277426"/>
    <x v="6"/>
    <s v="Running Pants"/>
    <s v=" pants"/>
    <n v="339"/>
    <n v="2"/>
    <d v="2023-01-08T00:00:00"/>
    <s v="11:47:36"/>
    <s v="Albert Leung"/>
    <s v="AB5447"/>
    <s v="Alipay"/>
    <n v="678"/>
    <n v="0.05"/>
    <n v="644.1"/>
  </r>
  <r>
    <n v="45387"/>
    <s v="Platinum"/>
    <s v="Tristan Houston"/>
    <n v="219006"/>
    <x v="16"/>
    <s v="Yoga Pants"/>
    <s v=" pants"/>
    <n v="345"/>
    <n v="2"/>
    <d v="2023-01-06T00:00:00"/>
    <s v="15:36:14"/>
    <s v="Ernest Ho"/>
    <s v="EH4545"/>
    <s v="WeChat Pay"/>
    <n v="690"/>
    <n v="0.06"/>
    <n v="648.59999999999991"/>
  </r>
  <r>
    <n v="45680"/>
    <s v="Non-member"/>
    <m/>
    <m/>
    <x v="2"/>
    <s v="Adibas Classics Pants"/>
    <s v=" pants"/>
    <n v="460"/>
    <n v="1"/>
    <d v="2023-01-25T00:00:00"/>
    <s v="11:01:46"/>
    <s v="Kelvin Wong"/>
    <s v="KW7836"/>
    <s v="UnionPay"/>
    <n v="460"/>
    <n v="0.03"/>
    <n v="446.2"/>
  </r>
  <r>
    <n v="45698"/>
    <s v="Gold"/>
    <s v="Josie Ashley"/>
    <n v="583753"/>
    <x v="7"/>
    <s v="Adibas XI"/>
    <s v="Sneakers"/>
    <n v="1700"/>
    <n v="1"/>
    <d v="2023-01-14T00:00:00"/>
    <s v="15:32:17"/>
    <s v="Albert Leung"/>
    <s v="AB5447"/>
    <s v="Alipay"/>
    <n v="1700"/>
    <n v="0.05"/>
    <n v="1615"/>
  </r>
  <r>
    <n v="45853"/>
    <s v="Gold"/>
    <s v="Summer Jones"/>
    <n v="952378"/>
    <x v="16"/>
    <s v="Yoga Pants"/>
    <s v=" pants"/>
    <n v="345"/>
    <n v="2"/>
    <d v="2023-01-21T00:00:00"/>
    <s v="14:49:52"/>
    <s v="Albert Leung"/>
    <s v="AB5447"/>
    <s v="Mastercard"/>
    <n v="690"/>
    <n v="0.05"/>
    <n v="655.5"/>
  </r>
  <r>
    <n v="46035"/>
    <s v="Non-member"/>
    <m/>
    <m/>
    <x v="22"/>
    <s v="GAT"/>
    <s v="Sneakers"/>
    <n v="700"/>
    <n v="2"/>
    <d v="2023-01-08T00:00:00"/>
    <s v="19:00:43"/>
    <s v="Raymond Chou"/>
    <s v="RC1212"/>
    <s v="Visa"/>
    <n v="1400"/>
    <n v="0.04"/>
    <n v="1344"/>
  </r>
  <r>
    <n v="46114"/>
    <s v="Non-member"/>
    <m/>
    <m/>
    <x v="7"/>
    <s v="Adibas XI"/>
    <s v="Sneakers"/>
    <n v="1700"/>
    <n v="2"/>
    <d v="2023-01-02T00:00:00"/>
    <s v="12:46:16"/>
    <s v="Albert Leung"/>
    <s v="AB5447"/>
    <s v="Apple Pay"/>
    <n v="3400"/>
    <n v="0.03"/>
    <n v="3298"/>
  </r>
  <r>
    <n v="46123"/>
    <s v="Non-member"/>
    <m/>
    <m/>
    <x v="9"/>
    <s v="Racquets"/>
    <s v="sporting accessories"/>
    <n v="299"/>
    <n v="2"/>
    <d v="2023-01-19T00:00:00"/>
    <s v="14:56:27"/>
    <s v="Angel Wong"/>
    <s v="AW7871"/>
    <s v="Octopus"/>
    <n v="598"/>
    <n v="7.0000000000000007E-2"/>
    <n v="556.14"/>
  </r>
  <r>
    <n v="46155"/>
    <s v="Non-member"/>
    <m/>
    <m/>
    <x v="8"/>
    <s v="Adibas X15"/>
    <s v="Sneakers"/>
    <n v="2200"/>
    <n v="2"/>
    <d v="2023-01-12T00:00:00"/>
    <s v="18:48:21"/>
    <s v="Angel Wong"/>
    <s v="AW7871"/>
    <s v="Alipay"/>
    <n v="4400"/>
    <n v="0.05"/>
    <n v="4180"/>
  </r>
  <r>
    <n v="46261"/>
    <s v="Non-member"/>
    <m/>
    <m/>
    <x v="6"/>
    <s v="Running Pants"/>
    <s v=" pants"/>
    <n v="339"/>
    <n v="1"/>
    <d v="2023-01-19T00:00:00"/>
    <s v="17:20:51"/>
    <s v="Piggy Leung"/>
    <s v="PL4454"/>
    <s v="Alipay"/>
    <n v="339"/>
    <n v="0.05"/>
    <n v="322.05"/>
  </r>
  <r>
    <n v="46405"/>
    <s v="Gold"/>
    <s v="Tony Melendez"/>
    <n v="505530"/>
    <x v="2"/>
    <s v="Adibas Classics Pants"/>
    <s v=" pants"/>
    <n v="460"/>
    <n v="1"/>
    <d v="2023-01-04T00:00:00"/>
    <s v="17:09:55"/>
    <s v="Cordelia Wong"/>
    <s v="CW5645"/>
    <s v="WeChat Pay"/>
    <n v="460"/>
    <n v="0.06"/>
    <n v="432.4"/>
  </r>
  <r>
    <n v="46419"/>
    <s v="Non-member"/>
    <m/>
    <m/>
    <x v="10"/>
    <s v="Nets"/>
    <s v="sporting accessories"/>
    <n v="99"/>
    <n v="2"/>
    <d v="2023-01-19T00:00:00"/>
    <s v="11:56:26"/>
    <s v="Piggy Leung"/>
    <s v="PL4454"/>
    <s v="Cash"/>
    <n v="198"/>
    <n v="0"/>
    <n v="198"/>
  </r>
  <r>
    <n v="46426"/>
    <s v="Gold"/>
    <s v="Poppy Clark"/>
    <n v="874077"/>
    <x v="6"/>
    <s v="Running Pants"/>
    <s v=" pants"/>
    <n v="339"/>
    <n v="1"/>
    <d v="2023-01-15T00:00:00"/>
    <s v="15:33:46"/>
    <s v="Piggy Leung"/>
    <s v="PL4454"/>
    <s v="Cash"/>
    <n v="339"/>
    <n v="0"/>
    <n v="339"/>
  </r>
  <r>
    <n v="46560"/>
    <s v="Gold"/>
    <s v="Calvin Berger"/>
    <n v="102962"/>
    <x v="22"/>
    <s v="GAT"/>
    <s v="Sneakers"/>
    <n v="700"/>
    <n v="2"/>
    <d v="2023-01-25T00:00:00"/>
    <s v="12:17:39"/>
    <s v="Kelvin Wong"/>
    <s v="KW7836"/>
    <s v="Visa"/>
    <n v="1400"/>
    <n v="0.04"/>
    <n v="1344"/>
  </r>
  <r>
    <n v="46611"/>
    <s v="Gold"/>
    <s v="Malakai Hensley"/>
    <n v="815418"/>
    <x v="19"/>
    <s v="wet suits"/>
    <s v="clothes"/>
    <n v="240"/>
    <n v="1"/>
    <d v="2023-01-16T00:00:00"/>
    <s v="17:47:36"/>
    <s v="Ernest Ho"/>
    <s v="EH4545"/>
    <s v="Visa"/>
    <n v="240"/>
    <n v="0.04"/>
    <n v="230.39999999999998"/>
  </r>
  <r>
    <n v="46777"/>
    <s v="Non-member"/>
    <m/>
    <m/>
    <x v="0"/>
    <s v="Football "/>
    <s v="sporting accessories"/>
    <n v="300"/>
    <n v="1"/>
    <d v="2023-01-23T00:00:00"/>
    <s v="18:11:28"/>
    <s v="Alfred Cheung"/>
    <s v="AC8178"/>
    <s v="Visa"/>
    <n v="300"/>
    <n v="0.04"/>
    <n v="288"/>
  </r>
  <r>
    <n v="47006"/>
    <s v="Non-member"/>
    <m/>
    <m/>
    <x v="18"/>
    <s v="Bicycle helmet"/>
    <s v="sporting accessories"/>
    <n v="450"/>
    <n v="1"/>
    <d v="2023-01-09T00:00:00"/>
    <s v="19:57:57"/>
    <s v="Kelly Lai"/>
    <s v="KL9878"/>
    <s v="Mastercard"/>
    <n v="450"/>
    <n v="0.05"/>
    <n v="427.5"/>
  </r>
  <r>
    <n v="47072"/>
    <s v="Non-member"/>
    <m/>
    <m/>
    <x v="10"/>
    <s v="Nets"/>
    <s v="sporting accessories"/>
    <n v="99"/>
    <n v="2"/>
    <d v="2023-01-05T00:00:00"/>
    <s v="19:16:21"/>
    <s v="Cordelia Wong"/>
    <s v="CW5645"/>
    <s v="WeChat Pay"/>
    <n v="198"/>
    <n v="0.06"/>
    <n v="186.11999999999998"/>
  </r>
  <r>
    <n v="47098"/>
    <s v="Non-member"/>
    <m/>
    <m/>
    <x v="26"/>
    <s v="Sticks"/>
    <s v="sporting accessories"/>
    <n v="200"/>
    <n v="2"/>
    <d v="2023-01-29T00:00:00"/>
    <s v="11:44:50"/>
    <s v="Ernest Ho"/>
    <s v="EH4545"/>
    <s v="Visa"/>
    <n v="400"/>
    <n v="0.04"/>
    <n v="384"/>
  </r>
  <r>
    <n v="47115"/>
    <s v="Non-member"/>
    <m/>
    <m/>
    <x v="26"/>
    <s v="Sticks"/>
    <s v="sporting accessories"/>
    <n v="200"/>
    <n v="1"/>
    <d v="2023-01-20T00:00:00"/>
    <s v="19:18:30"/>
    <s v="Alfred Cheung"/>
    <s v="AC8178"/>
    <s v="Mastercard"/>
    <n v="200"/>
    <n v="0.05"/>
    <n v="190"/>
  </r>
  <r>
    <n v="47167"/>
    <s v="Non-member"/>
    <m/>
    <m/>
    <x v="21"/>
    <s v="Super Pro"/>
    <s v="clothes"/>
    <n v="560"/>
    <n v="1"/>
    <d v="2023-01-07T00:00:00"/>
    <s v="12:14:29"/>
    <s v="Raymond Chou"/>
    <s v="RC1212"/>
    <s v="Mastercard"/>
    <n v="560"/>
    <n v="0.05"/>
    <n v="532"/>
  </r>
  <r>
    <n v="47177"/>
    <s v="Platinum"/>
    <s v="Fatma Norton"/>
    <n v="435245"/>
    <x v="19"/>
    <s v="wet suits"/>
    <s v="clothes"/>
    <n v="240"/>
    <n v="2"/>
    <d v="2023-01-25T00:00:00"/>
    <s v="15:27:59"/>
    <s v="Kelly Lai"/>
    <s v="KL9878"/>
    <s v="Alipay"/>
    <n v="480"/>
    <n v="0.05"/>
    <n v="456"/>
  </r>
  <r>
    <n v="47259"/>
    <s v="Silver"/>
    <s v="Lana Sampson"/>
    <n v="564320"/>
    <x v="22"/>
    <s v="BJ1"/>
    <s v="Sneakers"/>
    <n v="850"/>
    <n v="1"/>
    <d v="2023-01-25T00:00:00"/>
    <s v="12:05:21"/>
    <s v="Haveny Yip"/>
    <s v="HY6541"/>
    <s v="Cash"/>
    <n v="850"/>
    <n v="0"/>
    <n v="850"/>
  </r>
  <r>
    <n v="47469"/>
    <s v="Silver"/>
    <s v="Audrey Morton"/>
    <n v="542176"/>
    <x v="21"/>
    <s v="Super Pro"/>
    <s v="clothes"/>
    <n v="560"/>
    <n v="1"/>
    <d v="2023-01-20T00:00:00"/>
    <s v="12:31:10"/>
    <s v="Alfred Cheung"/>
    <s v="AC8178"/>
    <s v="Alipay"/>
    <n v="560"/>
    <n v="0.05"/>
    <n v="532"/>
  </r>
  <r>
    <n v="47477"/>
    <s v="Gold"/>
    <s v="Ameer Pacheco"/>
    <n v="534631"/>
    <x v="22"/>
    <s v="GAT"/>
    <s v="Sneakers"/>
    <n v="700"/>
    <n v="1"/>
    <d v="2023-01-01T00:00:00"/>
    <s v="17:33:06"/>
    <s v="Kelvin Wong"/>
    <s v="KW7836"/>
    <s v="WeChat Pay"/>
    <n v="700"/>
    <n v="0.06"/>
    <n v="658"/>
  </r>
  <r>
    <n v="47513"/>
    <s v="Non-member"/>
    <m/>
    <m/>
    <x v="6"/>
    <s v="Running Pants"/>
    <s v=" pants"/>
    <n v="339"/>
    <n v="1"/>
    <d v="2023-01-21T00:00:00"/>
    <s v="19:05:15"/>
    <s v="Albert Leung"/>
    <s v="AB5447"/>
    <s v="UnionPay"/>
    <n v="339"/>
    <n v="0.03"/>
    <n v="328.83"/>
  </r>
  <r>
    <n v="47520"/>
    <s v="Platinum"/>
    <s v="Carla Finch"/>
    <n v="682216"/>
    <x v="2"/>
    <s v="Adibas Classics Pants"/>
    <s v=" pants"/>
    <n v="460"/>
    <n v="1"/>
    <d v="2023-01-23T00:00:00"/>
    <s v="18:15:23"/>
    <s v="Cordelia Wong"/>
    <s v="CW5645"/>
    <s v="Alipay"/>
    <n v="460"/>
    <n v="0.05"/>
    <n v="437"/>
  </r>
  <r>
    <n v="47870"/>
    <s v="Silver"/>
    <s v="Gideon Bowen"/>
    <n v="840560"/>
    <x v="13"/>
    <s v="Compression Leggings"/>
    <s v=" pants"/>
    <n v="239"/>
    <n v="1"/>
    <d v="2023-01-11T00:00:00"/>
    <s v="19:47:19"/>
    <s v="Angel Wong"/>
    <s v="AW7871"/>
    <s v="Apple Pay"/>
    <n v="239"/>
    <n v="0.03"/>
    <n v="231.82999999999998"/>
  </r>
  <r>
    <n v="48003"/>
    <s v="Gold"/>
    <s v="Jay Walker"/>
    <n v="346452"/>
    <x v="22"/>
    <s v="Slip-On"/>
    <s v="Sneakers"/>
    <n v="900"/>
    <n v="1"/>
    <d v="2023-01-26T00:00:00"/>
    <s v="15:07:48"/>
    <s v="Alfred Cheung"/>
    <s v="AC8178"/>
    <s v="Visa"/>
    <n v="900"/>
    <n v="0.04"/>
    <n v="864"/>
  </r>
  <r>
    <n v="48123"/>
    <s v="Non-member"/>
    <m/>
    <m/>
    <x v="14"/>
    <s v="Gym Pro"/>
    <s v="clothes"/>
    <n v="389"/>
    <n v="3"/>
    <d v="2023-01-22T00:00:00"/>
    <s v="12:38:02"/>
    <s v="Kelvin Wong"/>
    <s v="KW7836"/>
    <s v="Visa"/>
    <n v="1167"/>
    <n v="0.04"/>
    <n v="1120.32"/>
  </r>
  <r>
    <n v="48183"/>
    <s v="Non-member"/>
    <m/>
    <m/>
    <x v="4"/>
    <s v="Dri-Fit Short Sleeve T-shirt "/>
    <s v="clothes"/>
    <n v="449"/>
    <n v="2"/>
    <d v="2023-01-07T00:00:00"/>
    <s v="13:08:12"/>
    <s v="Kelvin Wong"/>
    <s v="KW7836"/>
    <s v="Apple Pay"/>
    <n v="898"/>
    <n v="0.03"/>
    <n v="871.06"/>
  </r>
  <r>
    <n v="48238"/>
    <s v="Silver"/>
    <s v="Aleena Schroeder"/>
    <n v="112027"/>
    <x v="22"/>
    <s v="GAT"/>
    <s v="Sneakers"/>
    <n v="700"/>
    <n v="2"/>
    <d v="2023-01-17T00:00:00"/>
    <s v="11:31:56"/>
    <s v="Haveny Yip"/>
    <s v="HY6541"/>
    <s v="Mastercard"/>
    <n v="1400"/>
    <n v="0.05"/>
    <n v="1330"/>
  </r>
  <r>
    <n v="48244"/>
    <s v="Non-member"/>
    <m/>
    <m/>
    <x v="0"/>
    <s v="Football "/>
    <s v="sporting accessories"/>
    <n v="300"/>
    <n v="2"/>
    <d v="2023-01-30T00:00:00"/>
    <s v="15:04:28"/>
    <s v="Raymond Chou"/>
    <s v="RC1212"/>
    <s v="UnionPay"/>
    <n v="600"/>
    <n v="0.03"/>
    <n v="582"/>
  </r>
  <r>
    <n v="48268"/>
    <s v="Platinum"/>
    <s v="Betty Lopez"/>
    <n v="511690"/>
    <x v="10"/>
    <s v="Nets"/>
    <s v="sporting accessories"/>
    <n v="99"/>
    <n v="1"/>
    <d v="2023-01-15T00:00:00"/>
    <s v="21:46:24"/>
    <s v="Haveny Yip"/>
    <s v="HY6541"/>
    <s v="Cash"/>
    <n v="99"/>
    <n v="0"/>
    <n v="99"/>
  </r>
  <r>
    <n v="48286"/>
    <s v="Non-member"/>
    <m/>
    <m/>
    <x v="24"/>
    <s v="Adibas Pro"/>
    <s v="clothes"/>
    <n v="499"/>
    <n v="2"/>
    <d v="2023-01-29T00:00:00"/>
    <s v="17:17:38"/>
    <s v="Alfred Cheung"/>
    <s v="AC8178"/>
    <s v="Alipay"/>
    <n v="998"/>
    <n v="0.05"/>
    <n v="948.09999999999991"/>
  </r>
  <r>
    <n v="48287"/>
    <s v="Non-member"/>
    <m/>
    <m/>
    <x v="22"/>
    <s v="GAT"/>
    <s v="Sneakers"/>
    <n v="700"/>
    <n v="1"/>
    <d v="2023-01-29T00:00:00"/>
    <s v="17:45:50"/>
    <s v="Ernest Ho"/>
    <s v="EH4545"/>
    <s v="Mastercard"/>
    <n v="700"/>
    <n v="0.05"/>
    <n v="665"/>
  </r>
  <r>
    <n v="48758"/>
    <s v="Non-member"/>
    <m/>
    <m/>
    <x v="18"/>
    <s v="Bicycle helmet"/>
    <s v="sporting accessories"/>
    <n v="450"/>
    <n v="1"/>
    <d v="2023-01-09T00:00:00"/>
    <s v="17:30:19"/>
    <s v="Piggy Leung"/>
    <s v="PL4454"/>
    <s v="UnionPay"/>
    <n v="450"/>
    <n v="0.03"/>
    <n v="436.5"/>
  </r>
  <r>
    <n v="48779"/>
    <s v="Non-member"/>
    <m/>
    <m/>
    <x v="25"/>
    <s v="Adibas Dry"/>
    <s v="clothes"/>
    <n v="499"/>
    <n v="2"/>
    <d v="2023-01-19T00:00:00"/>
    <s v="17:36:42"/>
    <s v="Albert Leung"/>
    <s v="AB5447"/>
    <s v="Apple Pay"/>
    <n v="998"/>
    <n v="0.03"/>
    <n v="968.06"/>
  </r>
  <r>
    <n v="48940"/>
    <s v="Non-member"/>
    <m/>
    <m/>
    <x v="16"/>
    <s v="Yoga Pants"/>
    <s v=" pants"/>
    <n v="345"/>
    <n v="1"/>
    <d v="2023-01-16T00:00:00"/>
    <s v="11:28:07"/>
    <s v="Angel Wong"/>
    <s v="AW7871"/>
    <s v="UnionPay"/>
    <n v="345"/>
    <n v="0.03"/>
    <n v="334.65"/>
  </r>
  <r>
    <n v="49097"/>
    <s v="Non-member"/>
    <m/>
    <m/>
    <x v="8"/>
    <s v="Adibas X15"/>
    <s v="Sneakers"/>
    <n v="2200"/>
    <n v="2"/>
    <d v="2023-01-12T00:00:00"/>
    <s v="20:53:23"/>
    <s v="Cordelia Wong"/>
    <s v="CW5645"/>
    <s v="Octopus"/>
    <n v="4400"/>
    <n v="7.0000000000000007E-2"/>
    <n v="4091.9999999999995"/>
  </r>
  <r>
    <n v="49107"/>
    <s v="Non-member"/>
    <m/>
    <m/>
    <x v="8"/>
    <s v="Adibas X15"/>
    <s v="Sneakers"/>
    <n v="2200"/>
    <n v="2"/>
    <d v="2023-01-29T00:00:00"/>
    <s v="19:22:16"/>
    <s v="Raymond Chou"/>
    <s v="RC1212"/>
    <s v="WeChat Pay"/>
    <n v="4400"/>
    <n v="0.06"/>
    <n v="4136"/>
  </r>
  <r>
    <n v="49148"/>
    <s v="Non-member"/>
    <m/>
    <m/>
    <x v="10"/>
    <s v="Nets"/>
    <s v="sporting accessories"/>
    <n v="99"/>
    <n v="1"/>
    <d v="2023-01-17T00:00:00"/>
    <s v="19:28:07"/>
    <s v="Kelly Lai"/>
    <s v="KL9878"/>
    <s v="Mastercard"/>
    <n v="99"/>
    <n v="0.05"/>
    <n v="94.05"/>
  </r>
  <r>
    <n v="49171"/>
    <s v="Non-member"/>
    <m/>
    <m/>
    <x v="24"/>
    <s v="Adibas Pro"/>
    <s v="clothes"/>
    <n v="499"/>
    <n v="2"/>
    <d v="2023-01-11T00:00:00"/>
    <s v="14:28:02"/>
    <s v="Angel Wong"/>
    <s v="AW7871"/>
    <s v="UnionPay"/>
    <n v="998"/>
    <n v="0.03"/>
    <n v="968.06"/>
  </r>
  <r>
    <n v="49306"/>
    <s v="Platinum"/>
    <s v="Agnes Payne"/>
    <n v="984630"/>
    <x v="26"/>
    <s v="Sticks"/>
    <s v="sporting accessories"/>
    <n v="200"/>
    <n v="2"/>
    <d v="2023-01-30T00:00:00"/>
    <s v="14:18:48"/>
    <s v="Alfred Cheung"/>
    <s v="AC8178"/>
    <s v="Octopus"/>
    <n v="400"/>
    <n v="7.0000000000000007E-2"/>
    <n v="372"/>
  </r>
  <r>
    <n v="49358"/>
    <s v="Non-member"/>
    <m/>
    <m/>
    <x v="1"/>
    <s v="Basketball"/>
    <s v="sporting accessories"/>
    <n v="350"/>
    <n v="2"/>
    <d v="2023-01-16T00:00:00"/>
    <s v="19:00:28"/>
    <s v="Albert Leung"/>
    <s v="AB5447"/>
    <s v="Alipay"/>
    <n v="700"/>
    <n v="0.05"/>
    <n v="665"/>
  </r>
  <r>
    <n v="49457"/>
    <s v="Non-member"/>
    <m/>
    <m/>
    <x v="26"/>
    <s v="Sticks"/>
    <s v="sporting accessories"/>
    <n v="200"/>
    <n v="2"/>
    <d v="2023-01-22T00:00:00"/>
    <s v="19:47:02"/>
    <s v="Piggy Leung"/>
    <s v="PL4454"/>
    <s v="WeChat Pay"/>
    <n v="400"/>
    <n v="0.06"/>
    <n v="376"/>
  </r>
  <r>
    <n v="49710"/>
    <s v="Non-member"/>
    <m/>
    <m/>
    <x v="13"/>
    <s v="Compression Leggings"/>
    <s v=" pants"/>
    <n v="239"/>
    <n v="2"/>
    <d v="2023-01-20T00:00:00"/>
    <s v="11:35:14"/>
    <s v="Angel Wong"/>
    <s v="AW7871"/>
    <s v="Alipay"/>
    <n v="478"/>
    <n v="0.05"/>
    <n v="454.09999999999997"/>
  </r>
  <r>
    <n v="49991"/>
    <s v="Non-member"/>
    <m/>
    <m/>
    <x v="1"/>
    <s v="Basketball"/>
    <s v="sporting accessories"/>
    <n v="350"/>
    <n v="2"/>
    <d v="2023-01-07T00:00:00"/>
    <s v="20:57:27"/>
    <s v="Kelvin Wong"/>
    <s v="KW7836"/>
    <s v="Apple Pay"/>
    <n v="700"/>
    <n v="0.03"/>
    <n v="679"/>
  </r>
  <r>
    <n v="50049"/>
    <s v="Non-member"/>
    <m/>
    <m/>
    <x v="18"/>
    <s v="Bicycle helmet"/>
    <s v="sporting accessories"/>
    <n v="450"/>
    <n v="2"/>
    <d v="2023-01-07T00:00:00"/>
    <s v="20:38:51"/>
    <s v="Cordelia Wong"/>
    <s v="CW5645"/>
    <s v="Cash"/>
    <n v="900"/>
    <n v="0"/>
    <n v="900"/>
  </r>
  <r>
    <n v="50145"/>
    <s v="Non-member"/>
    <m/>
    <m/>
    <x v="13"/>
    <s v="Compression Leggings"/>
    <s v=" pants"/>
    <n v="239"/>
    <n v="1"/>
    <d v="2023-01-18T00:00:00"/>
    <s v="20:07:47"/>
    <s v="Angel Wong"/>
    <s v="AW7871"/>
    <s v="WeChat Pay"/>
    <n v="239"/>
    <n v="0.06"/>
    <n v="224.66"/>
  </r>
  <r>
    <n v="50169"/>
    <s v="Non-member"/>
    <m/>
    <m/>
    <x v="16"/>
    <s v="Yoga Pants"/>
    <s v=" pants"/>
    <n v="345"/>
    <n v="2"/>
    <d v="2023-01-30T00:00:00"/>
    <s v="18:54:23"/>
    <s v="Haveny Yip"/>
    <s v="HY6541"/>
    <s v="Visa"/>
    <n v="690"/>
    <n v="0.04"/>
    <n v="662.4"/>
  </r>
  <r>
    <n v="50232"/>
    <s v="Silver"/>
    <s v="Shawn Callahan"/>
    <n v="998175"/>
    <x v="8"/>
    <s v="Adibas X15"/>
    <s v="Sneakers"/>
    <n v="2200"/>
    <n v="2"/>
    <d v="2023-01-07T00:00:00"/>
    <s v="20:54:48"/>
    <s v="Ernest Ho"/>
    <s v="EH4545"/>
    <s v="Cash"/>
    <n v="4400"/>
    <n v="0"/>
    <n v="4400"/>
  </r>
  <r>
    <n v="50280"/>
    <s v="Gold"/>
    <s v="Amelia Mckay"/>
    <n v="405529"/>
    <x v="22"/>
    <s v="BJ1"/>
    <s v="Sneakers"/>
    <n v="850"/>
    <n v="2"/>
    <d v="2023-01-25T00:00:00"/>
    <s v="16:07:40"/>
    <s v="Piggy Leung"/>
    <s v="PL4454"/>
    <s v="Octopus"/>
    <n v="1700"/>
    <n v="7.0000000000000007E-2"/>
    <n v="1581"/>
  </r>
  <r>
    <n v="50325"/>
    <s v="Non-member"/>
    <m/>
    <m/>
    <x v="2"/>
    <s v="Adibas Classics Pants"/>
    <s v=" pants"/>
    <n v="460"/>
    <n v="2"/>
    <d v="2023-01-14T00:00:00"/>
    <s v="18:51:42"/>
    <s v="Kelly Lai"/>
    <s v="KL9878"/>
    <s v="Visa"/>
    <n v="920"/>
    <n v="0.04"/>
    <n v="883.19999999999993"/>
  </r>
  <r>
    <n v="50438"/>
    <s v="Non-member"/>
    <m/>
    <m/>
    <x v="14"/>
    <s v="Gym Pro"/>
    <s v="clothes"/>
    <n v="389"/>
    <n v="2"/>
    <d v="2023-01-16T00:00:00"/>
    <s v="21:09:49"/>
    <s v="Angel Wong"/>
    <s v="AW7871"/>
    <s v="Apple Pay"/>
    <n v="778"/>
    <n v="0.03"/>
    <n v="754.66"/>
  </r>
  <r>
    <n v="50478"/>
    <s v="Non-member"/>
    <m/>
    <m/>
    <x v="7"/>
    <s v="Adibas XI"/>
    <s v="Sneakers"/>
    <n v="1700"/>
    <n v="1"/>
    <d v="2023-01-12T00:00:00"/>
    <s v="13:13:23"/>
    <s v="Alfred Cheung"/>
    <s v="AC8178"/>
    <s v="UnionPay"/>
    <n v="1700"/>
    <n v="0.03"/>
    <n v="1649"/>
  </r>
  <r>
    <n v="50497"/>
    <s v="Platinum"/>
    <s v="Aidan Valencia"/>
    <n v="343968"/>
    <x v="27"/>
    <s v="ski suits"/>
    <s v="clothes"/>
    <n v="200"/>
    <n v="3"/>
    <d v="2023-01-03T00:00:00"/>
    <s v="18:52:44"/>
    <s v="Kelvin Wong"/>
    <s v="KW7836"/>
    <s v="Alipay"/>
    <n v="600"/>
    <n v="0.05"/>
    <n v="570"/>
  </r>
  <r>
    <n v="50850"/>
    <s v="Non-member"/>
    <m/>
    <m/>
    <x v="16"/>
    <s v="Yoga Pants"/>
    <s v=" pants"/>
    <n v="345"/>
    <n v="1"/>
    <d v="2023-01-06T00:00:00"/>
    <s v="18:20:21"/>
    <s v="Angel Wong"/>
    <s v="AW7871"/>
    <s v="Mastercard"/>
    <n v="345"/>
    <n v="0.05"/>
    <n v="327.75"/>
  </r>
  <r>
    <n v="51037"/>
    <s v="Silver"/>
    <s v="Lawson Estrada"/>
    <n v="943891"/>
    <x v="4"/>
    <s v="Dri-Fit Short Sleeve T-shirt "/>
    <s v="clothes"/>
    <n v="449"/>
    <n v="2"/>
    <d v="2023-01-02T00:00:00"/>
    <s v="15:00:26"/>
    <s v="Angel Wong"/>
    <s v="AW7871"/>
    <s v="Alipay"/>
    <n v="898"/>
    <n v="0.05"/>
    <n v="853.09999999999991"/>
  </r>
  <r>
    <n v="51056"/>
    <s v="Gold"/>
    <s v="Asad Lozano"/>
    <n v="492832"/>
    <x v="12"/>
    <s v="&quot;Dad&quot;Shoe"/>
    <s v="Sneakers"/>
    <n v="990"/>
    <n v="2"/>
    <d v="2023-01-02T00:00:00"/>
    <s v="12:07:23"/>
    <s v="Albert Leung"/>
    <s v="AB5447"/>
    <s v="Mastercard"/>
    <n v="1980"/>
    <n v="0.05"/>
    <n v="1881"/>
  </r>
  <r>
    <n v="51102"/>
    <s v="Non-member"/>
    <m/>
    <m/>
    <x v="14"/>
    <s v="Gym Pro"/>
    <s v="clothes"/>
    <n v="389"/>
    <n v="1"/>
    <d v="2023-01-13T00:00:00"/>
    <s v="16:42:21"/>
    <s v="Kelly Lai"/>
    <s v="KL9878"/>
    <s v="Apple Pay"/>
    <n v="389"/>
    <n v="0.03"/>
    <n v="377.33"/>
  </r>
  <r>
    <n v="51244"/>
    <s v="Silver"/>
    <s v="Kathleen Norris"/>
    <n v="765321"/>
    <x v="6"/>
    <s v="Running Pants"/>
    <s v=" pants"/>
    <n v="339"/>
    <n v="2"/>
    <d v="2023-01-20T00:00:00"/>
    <s v="11:40:47"/>
    <s v="Piggy Leung"/>
    <s v="PL4454"/>
    <s v="UnionPay"/>
    <n v="678"/>
    <n v="0.03"/>
    <n v="657.66"/>
  </r>
  <r>
    <n v="51244"/>
    <s v="Silver"/>
    <s v="Kathleen Norris"/>
    <n v="765321"/>
    <x v="19"/>
    <s v="wet suits"/>
    <s v="clothes"/>
    <n v="240"/>
    <n v="1"/>
    <d v="2023-01-14T00:00:00"/>
    <s v="12:34:09"/>
    <s v="Cordelia Wong"/>
    <s v="CW5645"/>
    <s v="WeChat Pay"/>
    <n v="240"/>
    <n v="0.06"/>
    <n v="225.6"/>
  </r>
  <r>
    <n v="51306"/>
    <s v="Non-member"/>
    <m/>
    <m/>
    <x v="26"/>
    <s v="Sticks"/>
    <s v="sporting accessories"/>
    <n v="200"/>
    <n v="2"/>
    <d v="2023-01-07T00:00:00"/>
    <s v="20:08:24"/>
    <s v="Angel Wong"/>
    <s v="AW7871"/>
    <s v="UnionPay"/>
    <n v="400"/>
    <n v="0.03"/>
    <n v="388"/>
  </r>
  <r>
    <n v="51310"/>
    <s v="Non-member"/>
    <m/>
    <m/>
    <x v="6"/>
    <s v="Running Pants"/>
    <s v=" pants"/>
    <n v="339"/>
    <n v="1"/>
    <d v="2023-01-04T00:00:00"/>
    <s v="14:13:16"/>
    <s v="Raymond Chou"/>
    <s v="RC1212"/>
    <s v="WeChat Pay"/>
    <n v="339"/>
    <n v="0.06"/>
    <n v="318.65999999999997"/>
  </r>
  <r>
    <n v="51440"/>
    <s v="Non-member"/>
    <m/>
    <m/>
    <x v="22"/>
    <s v="BJ1"/>
    <s v="Sneakers"/>
    <n v="850"/>
    <n v="1"/>
    <d v="2023-01-07T00:00:00"/>
    <s v="21:09:05"/>
    <s v="Angel Wong"/>
    <s v="AW7871"/>
    <s v="Visa"/>
    <n v="850"/>
    <n v="0.04"/>
    <n v="816"/>
  </r>
  <r>
    <n v="51499"/>
    <s v="Non-member"/>
    <m/>
    <m/>
    <x v="1"/>
    <s v="Basketball"/>
    <s v="sporting accessories"/>
    <n v="350"/>
    <n v="1"/>
    <d v="2023-01-23T00:00:00"/>
    <s v="17:15:55"/>
    <s v="Kelly Lai"/>
    <s v="KL9878"/>
    <s v="Visa"/>
    <n v="350"/>
    <n v="0.04"/>
    <n v="336"/>
  </r>
  <r>
    <n v="51516"/>
    <s v="Non-member"/>
    <m/>
    <m/>
    <x v="0"/>
    <s v="Football "/>
    <s v="sporting accessories"/>
    <n v="300"/>
    <n v="2"/>
    <d v="2023-01-12T00:00:00"/>
    <s v="15:31:42"/>
    <s v="Kelvin Wong"/>
    <s v="KW7836"/>
    <s v="WeChat Pay"/>
    <n v="600"/>
    <n v="0.06"/>
    <n v="564"/>
  </r>
  <r>
    <n v="51886"/>
    <s v="Non-member"/>
    <m/>
    <m/>
    <x v="15"/>
    <s v="swimsuits"/>
    <s v="clothes"/>
    <n v="340"/>
    <n v="1"/>
    <d v="2023-01-06T00:00:00"/>
    <s v="19:50:06"/>
    <s v="Ernest Ho"/>
    <s v="EH4545"/>
    <s v="Visa"/>
    <n v="340"/>
    <n v="0.04"/>
    <n v="326.39999999999998"/>
  </r>
  <r>
    <n v="51913"/>
    <s v="Non-member"/>
    <m/>
    <m/>
    <x v="26"/>
    <s v="Sticks"/>
    <s v="sporting accessories"/>
    <n v="200"/>
    <n v="2"/>
    <d v="2023-01-24T00:00:00"/>
    <s v="13:07:32"/>
    <s v="Albert Leung"/>
    <s v="AB5447"/>
    <s v="Mastercard"/>
    <n v="400"/>
    <n v="0.05"/>
    <n v="380"/>
  </r>
  <r>
    <n v="52022"/>
    <s v="Non-member"/>
    <m/>
    <m/>
    <x v="9"/>
    <s v="Racquets"/>
    <s v="sporting accessories"/>
    <n v="299"/>
    <n v="2"/>
    <d v="2023-01-24T00:00:00"/>
    <s v="17:09:50"/>
    <s v="Angel Wong"/>
    <s v="AW7871"/>
    <s v="UnionPay"/>
    <n v="598"/>
    <n v="0.03"/>
    <n v="580.05999999999995"/>
  </r>
  <r>
    <n v="52119"/>
    <s v="Non-member"/>
    <m/>
    <m/>
    <x v="24"/>
    <s v="Adibas Pro"/>
    <s v="clothes"/>
    <n v="499"/>
    <n v="1"/>
    <d v="2023-01-29T00:00:00"/>
    <s v="11:31:57"/>
    <s v="Ernest Ho"/>
    <s v="EH4545"/>
    <s v="WeChat Pay"/>
    <n v="499"/>
    <n v="0.06"/>
    <n v="469.05999999999995"/>
  </r>
  <r>
    <n v="52121"/>
    <s v="Silver"/>
    <s v="Sadie Collins"/>
    <n v="210664"/>
    <x v="7"/>
    <s v="Adibas XI"/>
    <s v="Sneakers"/>
    <n v="1700"/>
    <n v="2"/>
    <d v="2023-01-11T00:00:00"/>
    <s v="19:14:10"/>
    <s v="Cordelia Wong"/>
    <s v="CW5645"/>
    <s v="UnionPay"/>
    <n v="3400"/>
    <n v="0.03"/>
    <n v="3298"/>
  </r>
  <r>
    <n v="52135"/>
    <s v="Non-member"/>
    <m/>
    <m/>
    <x v="0"/>
    <s v="Football "/>
    <s v="sporting accessories"/>
    <n v="300"/>
    <n v="2"/>
    <d v="2023-01-21T00:00:00"/>
    <s v="13:13:13"/>
    <s v="Haveny Yip"/>
    <s v="HY6541"/>
    <s v="Visa"/>
    <n v="600"/>
    <n v="0.04"/>
    <n v="576"/>
  </r>
  <r>
    <n v="52152"/>
    <s v="Silver"/>
    <s v="Lexi Ali"/>
    <n v="971279"/>
    <x v="6"/>
    <s v="Running Pants"/>
    <s v=" pants"/>
    <n v="339"/>
    <n v="1"/>
    <d v="2023-01-03T00:00:00"/>
    <s v="12:50:20"/>
    <s v="Kelvin Wong"/>
    <s v="KW7836"/>
    <s v="UnionPay"/>
    <n v="339"/>
    <n v="0.03"/>
    <n v="328.83"/>
  </r>
  <r>
    <n v="52171"/>
    <s v="Non-member"/>
    <m/>
    <m/>
    <x v="18"/>
    <s v="Bicycle helmet"/>
    <s v="sporting accessories"/>
    <n v="450"/>
    <n v="2"/>
    <d v="2023-01-08T00:00:00"/>
    <s v="11:07:30"/>
    <s v="Cordelia Wong"/>
    <s v="CW5645"/>
    <s v="Mastercard"/>
    <n v="900"/>
    <n v="0.05"/>
    <n v="855"/>
  </r>
  <r>
    <n v="52194"/>
    <s v="Non-member"/>
    <m/>
    <m/>
    <x v="9"/>
    <s v="Racquets"/>
    <s v="sporting accessories"/>
    <n v="299"/>
    <n v="1"/>
    <d v="2023-01-18T00:00:00"/>
    <s v="19:18:13"/>
    <s v="Raymond Chou"/>
    <s v="RC1212"/>
    <s v="Octopus"/>
    <n v="299"/>
    <n v="7.0000000000000007E-2"/>
    <n v="278.07"/>
  </r>
  <r>
    <n v="52244"/>
    <s v="Non-member"/>
    <m/>
    <m/>
    <x v="9"/>
    <s v="Racquets"/>
    <s v="sporting accessories"/>
    <n v="299"/>
    <n v="2"/>
    <d v="2023-01-01T00:00:00"/>
    <s v="12:38:25"/>
    <s v="Alfred Cheung"/>
    <s v="AC8178"/>
    <s v="Mastercard"/>
    <n v="598"/>
    <n v="0.05"/>
    <n v="568.1"/>
  </r>
  <r>
    <n v="52287"/>
    <s v="Non-member"/>
    <m/>
    <m/>
    <x v="9"/>
    <s v="Racquets"/>
    <s v="sporting accessories"/>
    <n v="299"/>
    <n v="1"/>
    <d v="2023-01-25T00:00:00"/>
    <s v="20:00:27"/>
    <s v="Raymond Chou"/>
    <s v="RC1212"/>
    <s v="Cash"/>
    <n v="299"/>
    <n v="0"/>
    <n v="299"/>
  </r>
  <r>
    <n v="52360"/>
    <s v="Non-member"/>
    <m/>
    <m/>
    <x v="22"/>
    <s v="Plimsoll"/>
    <s v="Sneakers"/>
    <n v="1400"/>
    <n v="2"/>
    <d v="2023-01-12T00:00:00"/>
    <s v="18:13:53"/>
    <s v="Albert Leung"/>
    <s v="AB5447"/>
    <s v="Visa"/>
    <n v="2800"/>
    <n v="0.04"/>
    <n v="2688"/>
  </r>
  <r>
    <n v="52374"/>
    <s v="Non-member"/>
    <m/>
    <m/>
    <x v="6"/>
    <s v="Running Pants"/>
    <s v=" pants"/>
    <n v="339"/>
    <n v="1"/>
    <d v="2023-01-04T00:00:00"/>
    <s v="20:55:14"/>
    <s v="Piggy Leung"/>
    <s v="PL4454"/>
    <s v="Visa"/>
    <n v="339"/>
    <n v="0.04"/>
    <n v="325.44"/>
  </r>
  <r>
    <n v="52451"/>
    <s v="Non-member"/>
    <m/>
    <m/>
    <x v="12"/>
    <s v="&quot;Dad&quot;Shoe"/>
    <s v="Sneakers"/>
    <n v="990"/>
    <n v="2"/>
    <d v="2023-01-14T00:00:00"/>
    <s v="21:25:08"/>
    <s v="Kelvin Wong"/>
    <s v="KW7836"/>
    <s v="UnionPay"/>
    <n v="1980"/>
    <n v="0.03"/>
    <n v="1920.6"/>
  </r>
  <r>
    <n v="52566"/>
    <s v="Non-member"/>
    <m/>
    <m/>
    <x v="22"/>
    <s v="Plimsoll"/>
    <s v="Sneakers"/>
    <n v="1400"/>
    <n v="2"/>
    <d v="2023-01-05T00:00:00"/>
    <s v="14:38:24"/>
    <s v="Ernest Ho"/>
    <s v="EH4545"/>
    <s v="Octopus"/>
    <n v="2800"/>
    <n v="7.0000000000000007E-2"/>
    <n v="2604"/>
  </r>
  <r>
    <n v="52627"/>
    <s v="Non-member"/>
    <m/>
    <m/>
    <x v="5"/>
    <s v="NB2000"/>
    <s v="Sneakers"/>
    <n v="1300"/>
    <n v="2"/>
    <d v="2023-01-26T00:00:00"/>
    <s v="15:10:05"/>
    <s v="Kelvin Wong"/>
    <s v="KW7836"/>
    <s v="UnionPay"/>
    <n v="2600"/>
    <n v="0.03"/>
    <n v="2522"/>
  </r>
  <r>
    <n v="52653"/>
    <s v="Non-member"/>
    <m/>
    <m/>
    <x v="22"/>
    <s v="BJ1"/>
    <s v="Sneakers"/>
    <n v="850"/>
    <n v="2"/>
    <d v="2023-01-11T00:00:00"/>
    <s v="14:23:25"/>
    <s v="Albert Leung"/>
    <s v="AB5447"/>
    <s v="Mastercard"/>
    <n v="1700"/>
    <n v="0.05"/>
    <n v="1615"/>
  </r>
  <r>
    <n v="52688"/>
    <s v="Non-member"/>
    <m/>
    <m/>
    <x v="17"/>
    <s v="leotards"/>
    <s v="clothes"/>
    <n v="230"/>
    <n v="3"/>
    <d v="2023-01-11T00:00:00"/>
    <s v="17:07:42"/>
    <s v="Alfred Cheung"/>
    <s v="AC8178"/>
    <s v="Visa"/>
    <n v="690"/>
    <n v="0.04"/>
    <n v="662.4"/>
  </r>
  <r>
    <n v="52748"/>
    <s v="Non-member"/>
    <m/>
    <m/>
    <x v="16"/>
    <s v="Yoga Pants"/>
    <s v=" pants"/>
    <n v="345"/>
    <n v="1"/>
    <d v="2023-01-25T00:00:00"/>
    <s v="18:17:15"/>
    <s v="Ernest Ho"/>
    <s v="EH4545"/>
    <s v="Mastercard"/>
    <n v="345"/>
    <n v="0.05"/>
    <n v="327.75"/>
  </r>
  <r>
    <n v="52754"/>
    <s v="Non-member"/>
    <m/>
    <m/>
    <x v="6"/>
    <s v="Running Pants"/>
    <s v=" pants"/>
    <n v="339"/>
    <n v="2"/>
    <d v="2023-01-27T00:00:00"/>
    <s v="15:01:52"/>
    <s v="Kelly Lai"/>
    <s v="KL9878"/>
    <s v="WeChat Pay"/>
    <n v="678"/>
    <n v="0.06"/>
    <n v="637.31999999999994"/>
  </r>
  <r>
    <n v="52778"/>
    <s v="Non-member"/>
    <m/>
    <m/>
    <x v="9"/>
    <s v="Racquets"/>
    <s v="sporting accessories"/>
    <n v="299"/>
    <n v="1"/>
    <d v="2023-01-26T00:00:00"/>
    <s v="21:32:16"/>
    <s v="Kelvin Wong"/>
    <s v="KW7836"/>
    <s v="Octopus"/>
    <n v="299"/>
    <n v="7.0000000000000007E-2"/>
    <n v="278.07"/>
  </r>
  <r>
    <n v="53142"/>
    <s v="Non-member"/>
    <m/>
    <m/>
    <x v="8"/>
    <s v="Adibas X15"/>
    <s v="Sneakers"/>
    <n v="2200"/>
    <n v="2"/>
    <d v="2023-01-01T00:00:00"/>
    <s v="15:05:32"/>
    <s v="Haveny Yip"/>
    <s v="HY6541"/>
    <s v="WeChat Pay"/>
    <n v="4400"/>
    <n v="0.06"/>
    <n v="4136"/>
  </r>
  <r>
    <n v="53223"/>
    <s v="Non-member"/>
    <m/>
    <m/>
    <x v="18"/>
    <s v="Bicycle helmet"/>
    <s v="sporting accessories"/>
    <n v="450"/>
    <n v="2"/>
    <d v="2023-01-01T00:00:00"/>
    <s v="11:42:44"/>
    <s v="Angel Wong"/>
    <s v="AW7871"/>
    <s v="Mastercard"/>
    <n v="900"/>
    <n v="0.05"/>
    <n v="855"/>
  </r>
  <r>
    <n v="53282"/>
    <s v="Non-member"/>
    <m/>
    <m/>
    <x v="13"/>
    <s v="Compression Leggings"/>
    <s v=" pants"/>
    <n v="239"/>
    <n v="1"/>
    <d v="2023-01-09T00:00:00"/>
    <s v="19:13:13"/>
    <s v="Ernest Ho"/>
    <s v="EH4545"/>
    <s v="Cash"/>
    <n v="239"/>
    <n v="0"/>
    <n v="239"/>
  </r>
  <r>
    <n v="53284"/>
    <s v="Non-member"/>
    <m/>
    <m/>
    <x v="4"/>
    <s v="Dri-Fit Short Sleeve T-shirt "/>
    <s v="clothes"/>
    <n v="449"/>
    <n v="2"/>
    <d v="2023-01-09T00:00:00"/>
    <s v="12:33:35"/>
    <s v="Kelvin Wong"/>
    <s v="KW7836"/>
    <s v="Alipay"/>
    <n v="898"/>
    <n v="0.05"/>
    <n v="853.09999999999991"/>
  </r>
  <r>
    <n v="53506"/>
    <s v="Non-member"/>
    <m/>
    <m/>
    <x v="1"/>
    <s v="Basketball"/>
    <s v="sporting accessories"/>
    <n v="350"/>
    <n v="1"/>
    <d v="2023-01-04T00:00:00"/>
    <s v="21:29:04"/>
    <s v="Alfred Cheung"/>
    <s v="AC8178"/>
    <s v="Octopus"/>
    <n v="350"/>
    <n v="7.0000000000000007E-2"/>
    <n v="325.5"/>
  </r>
  <r>
    <n v="53528"/>
    <s v="Non-member"/>
    <m/>
    <m/>
    <x v="1"/>
    <s v="Basketball"/>
    <s v="sporting accessories"/>
    <n v="350"/>
    <n v="2"/>
    <d v="2023-01-14T00:00:00"/>
    <s v="12:16:09"/>
    <s v="Angel Wong"/>
    <s v="AW7871"/>
    <s v="Mastercard"/>
    <n v="700"/>
    <n v="0.05"/>
    <n v="665"/>
  </r>
  <r>
    <n v="53569"/>
    <s v="Non-member"/>
    <m/>
    <m/>
    <x v="22"/>
    <s v="GAT"/>
    <s v="Sneakers"/>
    <n v="700"/>
    <n v="1"/>
    <d v="2023-01-19T00:00:00"/>
    <s v="12:01:55"/>
    <s v="Piggy Leung"/>
    <s v="PL4454"/>
    <s v="Alipay"/>
    <n v="700"/>
    <n v="0.05"/>
    <n v="665"/>
  </r>
  <r>
    <n v="53748"/>
    <s v="Non-member"/>
    <m/>
    <m/>
    <x v="22"/>
    <s v="Deck Shoe11"/>
    <s v="Sneakers"/>
    <n v="600"/>
    <n v="1"/>
    <d v="2023-01-28T00:00:00"/>
    <s v="20:58:28"/>
    <s v="Kelvin Wong"/>
    <s v="KW7836"/>
    <s v="Alipay"/>
    <n v="600"/>
    <n v="0.05"/>
    <n v="570"/>
  </r>
  <r>
    <n v="53924"/>
    <s v="Non-member"/>
    <m/>
    <m/>
    <x v="15"/>
    <s v="swimsuits"/>
    <s v="clothes"/>
    <n v="340"/>
    <n v="2"/>
    <d v="2023-01-19T00:00:00"/>
    <s v="18:22:55"/>
    <s v="Raymond Chou"/>
    <s v="RC1212"/>
    <s v="Apple Pay"/>
    <n v="680"/>
    <n v="0.03"/>
    <n v="659.6"/>
  </r>
  <r>
    <n v="54017"/>
    <s v="Platinum"/>
    <s v="Ethan Howard"/>
    <n v="957766"/>
    <x v="8"/>
    <s v="Adibas X15"/>
    <s v="Sneakers"/>
    <n v="2200"/>
    <n v="2"/>
    <d v="2023-01-12T00:00:00"/>
    <s v="16:02:52"/>
    <s v="Kelly Lai"/>
    <s v="KL9878"/>
    <s v="WeChat Pay"/>
    <n v="4400"/>
    <n v="0.06"/>
    <n v="4136"/>
  </r>
  <r>
    <n v="54051"/>
    <s v="Silver"/>
    <s v="Emmanuel Roy"/>
    <n v="485310"/>
    <x v="22"/>
    <s v="GAT"/>
    <s v="Sneakers"/>
    <n v="700"/>
    <n v="2"/>
    <d v="2023-01-20T00:00:00"/>
    <s v="14:22:35"/>
    <s v="Albert Leung"/>
    <s v="AB5447"/>
    <s v="Apple Pay"/>
    <n v="1400"/>
    <n v="0.03"/>
    <n v="1358"/>
  </r>
  <r>
    <n v="54073"/>
    <s v="Non-member"/>
    <m/>
    <m/>
    <x v="13"/>
    <s v="Compression Leggings"/>
    <s v=" pants"/>
    <n v="239"/>
    <n v="1"/>
    <d v="2023-01-22T00:00:00"/>
    <s v="13:28:11"/>
    <s v="Raymond Chou"/>
    <s v="RC1212"/>
    <s v="UnionPay"/>
    <n v="239"/>
    <n v="0.03"/>
    <n v="231.82999999999998"/>
  </r>
  <r>
    <n v="54162"/>
    <s v="Non-member"/>
    <m/>
    <m/>
    <x v="6"/>
    <s v="Running Pants"/>
    <s v=" pants"/>
    <n v="339"/>
    <n v="2"/>
    <d v="2023-01-11T00:00:00"/>
    <s v="14:59:47"/>
    <s v="Albert Leung"/>
    <s v="AB5447"/>
    <s v="Mastercard"/>
    <n v="678"/>
    <n v="0.05"/>
    <n v="644.1"/>
  </r>
  <r>
    <n v="54223"/>
    <s v="Non-member"/>
    <m/>
    <m/>
    <x v="4"/>
    <s v="Dri-Fit Short Sleeve T-shirt "/>
    <s v="clothes"/>
    <n v="449"/>
    <n v="2"/>
    <d v="2023-01-13T00:00:00"/>
    <s v="20:05:50"/>
    <s v="Haveny Yip"/>
    <s v="HY6541"/>
    <s v="WeChat Pay"/>
    <n v="898"/>
    <n v="0.06"/>
    <n v="844.12"/>
  </r>
  <r>
    <n v="54223"/>
    <s v="Non-member"/>
    <m/>
    <m/>
    <x v="18"/>
    <s v="Bicycle helmet"/>
    <s v="sporting accessories"/>
    <n v="450"/>
    <n v="2"/>
    <d v="2023-01-28T00:00:00"/>
    <s v="17:56:08"/>
    <s v="Haveny Yip"/>
    <s v="HY6541"/>
    <s v="Alipay"/>
    <n v="900"/>
    <n v="0.05"/>
    <n v="855"/>
  </r>
  <r>
    <n v="54223"/>
    <s v="Non-member"/>
    <m/>
    <m/>
    <x v="16"/>
    <s v="Yoga Pants"/>
    <s v=" pants"/>
    <n v="345"/>
    <n v="2"/>
    <d v="2023-01-24T00:00:00"/>
    <s v="16:20:31"/>
    <s v="Cordelia Wong"/>
    <s v="CW5645"/>
    <s v="Mastercard"/>
    <n v="690"/>
    <n v="0.05"/>
    <n v="655.5"/>
  </r>
  <r>
    <n v="54330"/>
    <s v="Non-member"/>
    <m/>
    <m/>
    <x v="14"/>
    <s v="Gym Pro"/>
    <s v="clothes"/>
    <n v="389"/>
    <n v="1"/>
    <d v="2023-01-06T00:00:00"/>
    <s v="14:43:39"/>
    <s v="Raymond Chou"/>
    <s v="RC1212"/>
    <s v="Cash"/>
    <n v="389"/>
    <n v="0"/>
    <n v="389"/>
  </r>
  <r>
    <n v="54467"/>
    <s v="Non-member"/>
    <m/>
    <m/>
    <x v="14"/>
    <s v="Gym Pro"/>
    <s v="clothes"/>
    <n v="389"/>
    <n v="2"/>
    <d v="2023-01-08T00:00:00"/>
    <s v="11:05:46"/>
    <s v="Haveny Yip"/>
    <s v="HY6541"/>
    <s v="WeChat Pay"/>
    <n v="778"/>
    <n v="0.06"/>
    <n v="731.31999999999994"/>
  </r>
  <r>
    <n v="54513"/>
    <s v="Non-member"/>
    <m/>
    <m/>
    <x v="0"/>
    <s v="Football "/>
    <s v="sporting accessories"/>
    <n v="300"/>
    <n v="2"/>
    <d v="2023-01-14T00:00:00"/>
    <s v="16:02:39"/>
    <s v="Alfred Cheung"/>
    <s v="AC8178"/>
    <s v="Alipay"/>
    <n v="600"/>
    <n v="0.05"/>
    <n v="570"/>
  </r>
  <r>
    <n v="54537"/>
    <s v="Non-member"/>
    <m/>
    <m/>
    <x v="2"/>
    <s v="Adibas Classics Pants"/>
    <s v=" pants"/>
    <n v="460"/>
    <n v="2"/>
    <d v="2023-01-13T00:00:00"/>
    <s v="21:28:22"/>
    <s v="Ernest Ho"/>
    <s v="EH4545"/>
    <s v="Mastercard"/>
    <n v="920"/>
    <n v="0.05"/>
    <n v="874"/>
  </r>
  <r>
    <n v="54745"/>
    <s v="Non-member"/>
    <m/>
    <m/>
    <x v="1"/>
    <s v="Basketball"/>
    <s v="sporting accessories"/>
    <n v="350"/>
    <n v="2"/>
    <d v="2023-01-16T00:00:00"/>
    <s v="17:28:59"/>
    <s v="Albert Leung"/>
    <s v="AB5447"/>
    <s v="UnionPay"/>
    <n v="700"/>
    <n v="0.03"/>
    <n v="679"/>
  </r>
  <r>
    <n v="54868"/>
    <s v="Non-member"/>
    <m/>
    <m/>
    <x v="1"/>
    <s v="Basketball"/>
    <s v="sporting accessories"/>
    <n v="350"/>
    <n v="1"/>
    <d v="2023-01-20T00:00:00"/>
    <s v="17:07:11"/>
    <s v="Cordelia Wong"/>
    <s v="CW5645"/>
    <s v="UnionPay"/>
    <n v="350"/>
    <n v="0.03"/>
    <n v="339.5"/>
  </r>
  <r>
    <n v="54915"/>
    <s v="Non-member"/>
    <m/>
    <m/>
    <x v="6"/>
    <s v="Running Pants"/>
    <s v=" pants"/>
    <n v="339"/>
    <n v="1"/>
    <d v="2023-01-16T00:00:00"/>
    <s v="14:40:17"/>
    <s v="Ernest Ho"/>
    <s v="EH4545"/>
    <s v="UnionPay"/>
    <n v="339"/>
    <n v="0.03"/>
    <n v="328.83"/>
  </r>
  <r>
    <n v="54917"/>
    <s v="Non-member"/>
    <m/>
    <m/>
    <x v="16"/>
    <s v="Yoga Pants"/>
    <s v=" pants"/>
    <n v="345"/>
    <n v="2"/>
    <d v="2023-01-28T00:00:00"/>
    <s v="21:07:55"/>
    <s v="Alfred Cheung"/>
    <s v="AC8178"/>
    <s v="Octopus"/>
    <n v="690"/>
    <n v="7.0000000000000007E-2"/>
    <n v="641.69999999999993"/>
  </r>
  <r>
    <n v="54927"/>
    <s v="Non-member"/>
    <m/>
    <m/>
    <x v="6"/>
    <s v="Running Pants"/>
    <s v=" pants"/>
    <n v="339"/>
    <n v="1"/>
    <d v="2023-01-22T00:00:00"/>
    <s v="19:32:12"/>
    <s v="Angel Wong"/>
    <s v="AW7871"/>
    <s v="UnionPay"/>
    <n v="339"/>
    <n v="0.03"/>
    <n v="328.83"/>
  </r>
  <r>
    <n v="55020"/>
    <s v="Silver"/>
    <s v="Connor Greer"/>
    <n v="485812"/>
    <x v="17"/>
    <s v="leotards"/>
    <s v="clothes"/>
    <n v="230"/>
    <n v="2"/>
    <d v="2023-01-03T00:00:00"/>
    <s v="19:30:37"/>
    <s v="Alfred Cheung"/>
    <s v="AC8178"/>
    <s v="Alipay"/>
    <n v="460"/>
    <n v="0.05"/>
    <n v="437"/>
  </r>
  <r>
    <n v="55260"/>
    <s v="Non-member"/>
    <m/>
    <m/>
    <x v="9"/>
    <s v="Racquets"/>
    <s v="sporting accessories"/>
    <n v="299"/>
    <n v="1"/>
    <d v="2023-01-18T00:00:00"/>
    <s v="19:32:54"/>
    <s v="Piggy Leung"/>
    <s v="PL4454"/>
    <s v="UnionPay"/>
    <n v="299"/>
    <n v="0.03"/>
    <n v="290.02999999999997"/>
  </r>
  <r>
    <n v="55273"/>
    <s v="Non-member"/>
    <m/>
    <m/>
    <x v="2"/>
    <s v="Adibas Classics Pants"/>
    <s v=" pants"/>
    <n v="460"/>
    <n v="2"/>
    <d v="2023-01-20T00:00:00"/>
    <s v="15:31:28"/>
    <s v="Raymond Chou"/>
    <s v="RC1212"/>
    <s v="Alipay"/>
    <n v="920"/>
    <n v="0.05"/>
    <n v="874"/>
  </r>
  <r>
    <n v="55276"/>
    <s v="Silver"/>
    <s v="Taha Johnson"/>
    <n v="117338"/>
    <x v="12"/>
    <s v="&quot;Dad&quot;Shoe"/>
    <s v="Sneakers"/>
    <n v="990"/>
    <n v="2"/>
    <d v="2023-01-24T00:00:00"/>
    <s v="19:22:47"/>
    <s v="Albert Leung"/>
    <s v="AB5447"/>
    <s v="UnionPay"/>
    <n v="1980"/>
    <n v="0.03"/>
    <n v="1920.6"/>
  </r>
  <r>
    <n v="55335"/>
    <s v="Non-member"/>
    <m/>
    <m/>
    <x v="7"/>
    <s v="Adibas XI"/>
    <s v="Sneakers"/>
    <n v="1700"/>
    <n v="1"/>
    <d v="2023-01-14T00:00:00"/>
    <s v="17:21:20"/>
    <s v="Raymond Chou"/>
    <s v="RC1212"/>
    <s v="WeChat Pay"/>
    <n v="1700"/>
    <n v="0.06"/>
    <n v="1598"/>
  </r>
  <r>
    <n v="55453"/>
    <s v="Non-member"/>
    <m/>
    <m/>
    <x v="22"/>
    <s v="BJ1"/>
    <s v="Sneakers"/>
    <n v="850"/>
    <n v="1"/>
    <d v="2023-01-04T00:00:00"/>
    <s v="14:08:07"/>
    <s v="Haveny Yip"/>
    <s v="HY6541"/>
    <s v="Visa"/>
    <n v="850"/>
    <n v="0.04"/>
    <n v="816"/>
  </r>
  <r>
    <n v="55618"/>
    <s v="Silver"/>
    <s v="Iestyn Alvarado"/>
    <n v="862666"/>
    <x v="6"/>
    <s v="Running Pants"/>
    <s v=" pants"/>
    <n v="339"/>
    <n v="2"/>
    <d v="2023-01-21T00:00:00"/>
    <s v="21:06:10"/>
    <s v="Cordelia Wong"/>
    <s v="CW5645"/>
    <s v="UnionPay"/>
    <n v="678"/>
    <n v="0.03"/>
    <n v="657.66"/>
  </r>
  <r>
    <n v="55654"/>
    <s v="Non-member"/>
    <m/>
    <m/>
    <x v="2"/>
    <s v="Adibas Classics Pants"/>
    <s v=" pants"/>
    <n v="460"/>
    <n v="2"/>
    <d v="2023-01-13T00:00:00"/>
    <s v="16:06:02"/>
    <s v="Albert Leung"/>
    <s v="AB5447"/>
    <s v="UnionPay"/>
    <n v="920"/>
    <n v="0.03"/>
    <n v="892.4"/>
  </r>
  <r>
    <n v="56176"/>
    <s v="Non-member"/>
    <m/>
    <m/>
    <x v="10"/>
    <s v="Nets"/>
    <s v="sporting accessories"/>
    <n v="99"/>
    <n v="1"/>
    <d v="2023-01-20T00:00:00"/>
    <s v="15:30:53"/>
    <s v="Alfred Cheung"/>
    <s v="AC8178"/>
    <s v="Visa"/>
    <n v="99"/>
    <n v="0.04"/>
    <n v="95.039999999999992"/>
  </r>
  <r>
    <n v="56181"/>
    <s v="Non-member"/>
    <m/>
    <m/>
    <x v="6"/>
    <s v="Running Pants"/>
    <s v=" pants"/>
    <n v="339"/>
    <n v="2"/>
    <d v="2023-01-08T00:00:00"/>
    <s v="18:42:38"/>
    <s v="Piggy Leung"/>
    <s v="PL4454"/>
    <s v="Visa"/>
    <n v="678"/>
    <n v="0.04"/>
    <n v="650.88"/>
  </r>
  <r>
    <n v="56277"/>
    <s v="Gold"/>
    <s v="Flora Carter"/>
    <n v="449578"/>
    <x v="16"/>
    <s v="Yoga Pants"/>
    <s v=" pants"/>
    <n v="345"/>
    <n v="2"/>
    <d v="2023-01-11T00:00:00"/>
    <s v="12:05:45"/>
    <s v="Albert Leung"/>
    <s v="AB5447"/>
    <s v="Apple Pay"/>
    <n v="690"/>
    <n v="0.03"/>
    <n v="669.3"/>
  </r>
  <r>
    <n v="56292"/>
    <s v="Platinum"/>
    <s v="Hasnain Andrews"/>
    <n v="922248"/>
    <x v="22"/>
    <s v="GAT"/>
    <s v="Sneakers"/>
    <n v="700"/>
    <n v="2"/>
    <d v="2023-01-09T00:00:00"/>
    <s v="15:58:34"/>
    <s v="Alfred Cheung"/>
    <s v="AC8178"/>
    <s v="WeChat Pay"/>
    <n v="1400"/>
    <n v="0.06"/>
    <n v="1316"/>
  </r>
  <r>
    <n v="56340"/>
    <s v="Gold"/>
    <s v="Monica Hendrix"/>
    <n v="724530"/>
    <x v="15"/>
    <s v="swimsuits"/>
    <s v="clothes"/>
    <n v="340"/>
    <n v="1"/>
    <d v="2023-01-19T00:00:00"/>
    <s v="13:56:58"/>
    <s v="Raymond Chou"/>
    <s v="RC1212"/>
    <s v="Mastercard"/>
    <n v="340"/>
    <n v="0.05"/>
    <n v="323"/>
  </r>
  <r>
    <n v="56539"/>
    <s v="Non-member"/>
    <m/>
    <m/>
    <x v="6"/>
    <s v="Running Pants"/>
    <s v=" pants"/>
    <n v="339"/>
    <n v="1"/>
    <d v="2023-01-16T00:00:00"/>
    <s v="20:18:34"/>
    <s v="Angel Wong"/>
    <s v="AW7871"/>
    <s v="Alipay"/>
    <n v="339"/>
    <n v="0.05"/>
    <n v="322.05"/>
  </r>
  <r>
    <n v="56566"/>
    <s v="Non-member"/>
    <m/>
    <m/>
    <x v="6"/>
    <s v="Running Pants"/>
    <s v=" pants"/>
    <n v="339"/>
    <n v="2"/>
    <d v="2023-01-23T00:00:00"/>
    <s v="12:53:52"/>
    <s v="Cordelia Wong"/>
    <s v="CW5645"/>
    <s v="UnionPay"/>
    <n v="678"/>
    <n v="0.03"/>
    <n v="657.66"/>
  </r>
  <r>
    <n v="56729"/>
    <s v="Non-member"/>
    <m/>
    <m/>
    <x v="7"/>
    <s v="Adibas XI"/>
    <s v="Sneakers"/>
    <n v="1700"/>
    <n v="2"/>
    <d v="2023-01-11T00:00:00"/>
    <s v="21:50:01"/>
    <s v="Alfred Cheung"/>
    <s v="AC8178"/>
    <s v="Visa"/>
    <n v="3400"/>
    <n v="0.04"/>
    <n v="3264"/>
  </r>
  <r>
    <n v="56736"/>
    <s v="Silver"/>
    <s v="Celine Gillespie"/>
    <n v="914791"/>
    <x v="9"/>
    <s v="Racquets"/>
    <s v="sporting accessories"/>
    <n v="299"/>
    <n v="2"/>
    <d v="2023-01-22T00:00:00"/>
    <s v="15:52:41"/>
    <s v="Piggy Leung"/>
    <s v="PL4454"/>
    <s v="Octopus"/>
    <n v="598"/>
    <n v="7.0000000000000007E-2"/>
    <n v="556.14"/>
  </r>
  <r>
    <n v="56864"/>
    <s v="Non-member"/>
    <m/>
    <m/>
    <x v="2"/>
    <s v="Adibas Classics Pants"/>
    <s v=" pants"/>
    <n v="460"/>
    <n v="2"/>
    <d v="2023-01-19T00:00:00"/>
    <s v="17:34:12"/>
    <s v="Angel Wong"/>
    <s v="AW7871"/>
    <s v="Apple Pay"/>
    <n v="920"/>
    <n v="0.03"/>
    <n v="892.4"/>
  </r>
  <r>
    <n v="57072"/>
    <s v="Non-member"/>
    <m/>
    <m/>
    <x v="0"/>
    <s v="Football "/>
    <s v="sporting accessories"/>
    <n v="300"/>
    <n v="1"/>
    <d v="2023-01-07T00:00:00"/>
    <s v="19:28:34"/>
    <s v="Angel Wong"/>
    <s v="AW7871"/>
    <s v="Visa"/>
    <n v="300"/>
    <n v="0.04"/>
    <n v="288"/>
  </r>
  <r>
    <n v="57156"/>
    <s v="Non-member"/>
    <m/>
    <m/>
    <x v="19"/>
    <s v="wet suits"/>
    <s v="clothes"/>
    <n v="240"/>
    <n v="1"/>
    <d v="2023-01-05T00:00:00"/>
    <s v="13:07:14"/>
    <s v="Cordelia Wong"/>
    <s v="CW5645"/>
    <s v="WeChat Pay"/>
    <n v="240"/>
    <n v="0.06"/>
    <n v="225.6"/>
  </r>
  <r>
    <n v="57303"/>
    <s v="Gold"/>
    <s v="Anaya Tyler"/>
    <n v="356479"/>
    <x v="22"/>
    <s v="BJ1"/>
    <s v="Sneakers"/>
    <n v="850"/>
    <n v="1"/>
    <d v="2023-01-23T00:00:00"/>
    <s v="18:53:15"/>
    <s v="Raymond Chou"/>
    <s v="RC1212"/>
    <s v="WeChat Pay"/>
    <n v="850"/>
    <n v="0.06"/>
    <n v="799"/>
  </r>
  <r>
    <n v="57437"/>
    <s v="Non-member"/>
    <m/>
    <m/>
    <x v="1"/>
    <s v="Basketball"/>
    <s v="sporting accessories"/>
    <n v="350"/>
    <n v="1"/>
    <d v="2023-01-08T00:00:00"/>
    <s v="21:05:41"/>
    <s v="Raymond Chou"/>
    <s v="RC1212"/>
    <s v="Visa"/>
    <n v="350"/>
    <n v="0.04"/>
    <n v="336"/>
  </r>
  <r>
    <n v="57776"/>
    <s v="Non-member"/>
    <m/>
    <m/>
    <x v="18"/>
    <s v="Bicycle helmet"/>
    <s v="sporting accessories"/>
    <n v="450"/>
    <n v="1"/>
    <d v="2023-01-18T00:00:00"/>
    <s v="16:32:16"/>
    <s v="Kelvin Wong"/>
    <s v="KW7836"/>
    <s v="Octopus"/>
    <n v="450"/>
    <n v="7.0000000000000007E-2"/>
    <n v="418.5"/>
  </r>
  <r>
    <n v="58013"/>
    <s v="Non-member"/>
    <m/>
    <m/>
    <x v="14"/>
    <s v="Gym Pro"/>
    <s v="clothes"/>
    <n v="389"/>
    <n v="1"/>
    <d v="2023-01-16T00:00:00"/>
    <s v="20:10:30"/>
    <s v="Kelvin Wong"/>
    <s v="KW7836"/>
    <s v="Visa"/>
    <n v="389"/>
    <n v="0.04"/>
    <n v="373.44"/>
  </r>
  <r>
    <n v="58170"/>
    <s v="Non-member"/>
    <m/>
    <m/>
    <x v="19"/>
    <s v="wet suits"/>
    <s v="clothes"/>
    <n v="240"/>
    <n v="2"/>
    <d v="2023-01-11T00:00:00"/>
    <s v="11:37:18"/>
    <s v="Piggy Leung"/>
    <s v="PL4454"/>
    <s v="Mastercard"/>
    <n v="480"/>
    <n v="0.05"/>
    <n v="456"/>
  </r>
  <r>
    <n v="58304"/>
    <s v="Gold"/>
    <s v="Ethel Finch"/>
    <n v="775369"/>
    <x v="5"/>
    <s v="NB2000"/>
    <s v="Sneakers"/>
    <n v="1300"/>
    <n v="1"/>
    <d v="2023-01-06T00:00:00"/>
    <s v="18:48:40"/>
    <s v="Kelvin Wong"/>
    <s v="KW7836"/>
    <s v="Cash"/>
    <n v="1300"/>
    <n v="0"/>
    <n v="1300"/>
  </r>
  <r>
    <n v="58652"/>
    <s v="Non-member"/>
    <m/>
    <m/>
    <x v="22"/>
    <s v="Slip-On"/>
    <s v="Sneakers"/>
    <n v="900"/>
    <n v="2"/>
    <d v="2023-01-15T00:00:00"/>
    <s v="19:26:57"/>
    <s v="Raymond Chou"/>
    <s v="RC1212"/>
    <s v="Alipay"/>
    <n v="1800"/>
    <n v="0.05"/>
    <n v="1710"/>
  </r>
  <r>
    <n v="58663"/>
    <s v="Non-member"/>
    <m/>
    <m/>
    <x v="6"/>
    <s v="Running Pants"/>
    <s v=" pants"/>
    <n v="339"/>
    <n v="1"/>
    <d v="2023-01-27T00:00:00"/>
    <s v="17:37:35"/>
    <s v="Kelly Lai"/>
    <s v="KL9878"/>
    <s v="Octopus"/>
    <n v="339"/>
    <n v="7.0000000000000007E-2"/>
    <n v="315.27"/>
  </r>
  <r>
    <n v="58672"/>
    <s v="Non-member"/>
    <m/>
    <m/>
    <x v="4"/>
    <s v="Dri-Fit Short Sleeve T-shirt "/>
    <s v="clothes"/>
    <n v="449"/>
    <n v="1"/>
    <d v="2023-01-17T00:00:00"/>
    <s v="16:24:35"/>
    <s v="Haveny Yip"/>
    <s v="HY6541"/>
    <s v="Apple Pay"/>
    <n v="449"/>
    <n v="0.03"/>
    <n v="435.53"/>
  </r>
  <r>
    <n v="58732"/>
    <s v="Platinum"/>
    <s v="Emelia Lucas"/>
    <n v="812306"/>
    <x v="19"/>
    <s v="wet suits"/>
    <s v="clothes"/>
    <n v="240"/>
    <n v="1"/>
    <d v="2023-01-11T00:00:00"/>
    <s v="19:36:19"/>
    <s v="Kelly Lai"/>
    <s v="KL9878"/>
    <s v="Octopus"/>
    <n v="240"/>
    <n v="7.0000000000000007E-2"/>
    <n v="223.2"/>
  </r>
  <r>
    <n v="58732"/>
    <s v="Platinum"/>
    <s v="Emelia Lucas"/>
    <n v="812306"/>
    <x v="15"/>
    <s v="swimsuits"/>
    <s v="clothes"/>
    <n v="340"/>
    <n v="1"/>
    <d v="2023-01-03T00:00:00"/>
    <s v="15:56:28"/>
    <s v="Angel Wong"/>
    <s v="AW7871"/>
    <s v="WeChat Pay"/>
    <n v="340"/>
    <n v="0.06"/>
    <n v="319.59999999999997"/>
  </r>
  <r>
    <n v="59033"/>
    <s v="Platinum"/>
    <s v="Shayla Cooper"/>
    <n v="936341"/>
    <x v="2"/>
    <s v="Adibas Classics Pants"/>
    <s v=" pants"/>
    <n v="460"/>
    <n v="1"/>
    <d v="2023-01-05T00:00:00"/>
    <s v="21:36:38"/>
    <s v="Raymond Chou"/>
    <s v="RC1212"/>
    <s v="UnionPay"/>
    <n v="460"/>
    <n v="0.03"/>
    <n v="446.2"/>
  </r>
  <r>
    <n v="59046"/>
    <s v="Non-member"/>
    <m/>
    <m/>
    <x v="13"/>
    <s v="Compression Leggings"/>
    <s v=" pants"/>
    <n v="239"/>
    <n v="1"/>
    <d v="2023-01-02T00:00:00"/>
    <s v="17:30:52"/>
    <s v="Kelvin Wong"/>
    <s v="KW7836"/>
    <s v="Apple Pay"/>
    <n v="239"/>
    <n v="0.03"/>
    <n v="231.82999999999998"/>
  </r>
  <r>
    <n v="59279"/>
    <s v="Gold"/>
    <s v="Azaan Bonner"/>
    <n v="816244"/>
    <x v="2"/>
    <s v="Adibas Classics Pants"/>
    <s v=" pants"/>
    <n v="460"/>
    <n v="2"/>
    <d v="2023-01-14T00:00:00"/>
    <s v="12:31:56"/>
    <s v="Raymond Chou"/>
    <s v="RC1212"/>
    <s v="UnionPay"/>
    <n v="920"/>
    <n v="0.03"/>
    <n v="892.4"/>
  </r>
  <r>
    <n v="59512"/>
    <s v="Non-member"/>
    <m/>
    <m/>
    <x v="25"/>
    <s v="Adibas Dry"/>
    <s v="clothes"/>
    <n v="499"/>
    <n v="2"/>
    <d v="2023-01-06T00:00:00"/>
    <s v="20:53:02"/>
    <s v="Haveny Yip"/>
    <s v="HY6541"/>
    <s v="UnionPay"/>
    <n v="998"/>
    <n v="0.03"/>
    <n v="968.06"/>
  </r>
  <r>
    <n v="59590"/>
    <s v="Non-member"/>
    <m/>
    <m/>
    <x v="27"/>
    <s v="ski suits"/>
    <s v="clothes"/>
    <n v="200"/>
    <n v="1"/>
    <d v="2023-01-19T00:00:00"/>
    <s v="12:31:17"/>
    <s v="Piggy Leung"/>
    <s v="PL4454"/>
    <s v="Cash"/>
    <n v="200"/>
    <n v="0"/>
    <n v="200"/>
  </r>
  <r>
    <n v="59635"/>
    <s v="Platinum"/>
    <s v="Mathilda Moon"/>
    <n v="649915"/>
    <x v="0"/>
    <s v="Football "/>
    <s v="sporting accessories"/>
    <n v="300"/>
    <n v="1"/>
    <d v="2023-01-12T00:00:00"/>
    <s v="20:43:04"/>
    <s v="Kelvin Wong"/>
    <s v="KW7836"/>
    <s v="Mastercard"/>
    <n v="300"/>
    <n v="0.05"/>
    <n v="285"/>
  </r>
  <r>
    <n v="59748"/>
    <s v="Non-member"/>
    <m/>
    <m/>
    <x v="14"/>
    <s v="Gym Pro"/>
    <s v="clothes"/>
    <n v="389"/>
    <n v="1"/>
    <d v="2023-01-10T00:00:00"/>
    <s v="21:43:21"/>
    <s v="Piggy Leung"/>
    <s v="PL4454"/>
    <s v="Apple Pay"/>
    <n v="389"/>
    <n v="0.03"/>
    <n v="377.33"/>
  </r>
  <r>
    <n v="59854"/>
    <s v="Silver"/>
    <s v="Anya Hudson"/>
    <n v="285608"/>
    <x v="8"/>
    <s v="Adibas X15"/>
    <s v="Sneakers"/>
    <n v="2200"/>
    <n v="1"/>
    <d v="2023-01-15T00:00:00"/>
    <s v="17:57:34"/>
    <s v="Ernest Ho"/>
    <s v="EH4545"/>
    <s v="WeChat Pay"/>
    <n v="2200"/>
    <n v="0.06"/>
    <n v="2068"/>
  </r>
  <r>
    <n v="59896"/>
    <s v="Non-member"/>
    <m/>
    <m/>
    <x v="16"/>
    <s v="Yoga Pants"/>
    <s v=" pants"/>
    <n v="345"/>
    <n v="1"/>
    <d v="2023-01-08T00:00:00"/>
    <s v="15:40:48"/>
    <s v="Alfred Cheung"/>
    <s v="AC8178"/>
    <s v="Visa"/>
    <n v="345"/>
    <n v="0.04"/>
    <n v="331.2"/>
  </r>
  <r>
    <n v="59974"/>
    <s v="Non-member"/>
    <m/>
    <m/>
    <x v="0"/>
    <s v="Football "/>
    <s v="sporting accessories"/>
    <n v="300"/>
    <n v="2"/>
    <d v="2023-01-26T00:00:00"/>
    <s v="21:24:14"/>
    <s v="Ernest Ho"/>
    <s v="EH4545"/>
    <s v="Octopus"/>
    <n v="600"/>
    <n v="7.0000000000000007E-2"/>
    <n v="558"/>
  </r>
  <r>
    <n v="60149"/>
    <s v="Non-member"/>
    <m/>
    <m/>
    <x v="18"/>
    <s v="Bicycle helmet"/>
    <s v="sporting accessories"/>
    <n v="450"/>
    <n v="1"/>
    <d v="2023-01-30T00:00:00"/>
    <s v="13:43:26"/>
    <s v="Kelvin Wong"/>
    <s v="KW7836"/>
    <s v="WeChat Pay"/>
    <n v="450"/>
    <n v="0.06"/>
    <n v="423"/>
  </r>
  <r>
    <n v="60188"/>
    <s v="Non-member"/>
    <m/>
    <m/>
    <x v="4"/>
    <s v="Dri-Fit Short Sleeve T-shirt "/>
    <s v="clothes"/>
    <n v="449"/>
    <n v="1"/>
    <d v="2023-01-28T00:00:00"/>
    <s v="15:02:47"/>
    <s v="Raymond Chou"/>
    <s v="RC1212"/>
    <s v="Apple Pay"/>
    <n v="449"/>
    <n v="0.03"/>
    <n v="435.53"/>
  </r>
  <r>
    <n v="60225"/>
    <s v="Gold"/>
    <s v="Samuel Carlson"/>
    <n v="619169"/>
    <x v="24"/>
    <s v="Adibas Pro"/>
    <s v="clothes"/>
    <n v="499"/>
    <n v="2"/>
    <d v="2023-01-16T00:00:00"/>
    <s v="18:28:09"/>
    <s v="Alfred Cheung"/>
    <s v="AC8178"/>
    <s v="Apple Pay"/>
    <n v="998"/>
    <n v="0.03"/>
    <n v="968.06"/>
  </r>
  <r>
    <n v="60345"/>
    <s v="Platinum"/>
    <s v="Allen Franco"/>
    <n v="312597"/>
    <x v="2"/>
    <s v="Adibas Classics Pants"/>
    <s v=" pants"/>
    <n v="460"/>
    <n v="1"/>
    <d v="2023-01-05T00:00:00"/>
    <s v="16:05:11"/>
    <s v="Kelly Lai"/>
    <s v="KL9878"/>
    <s v="Octopus"/>
    <n v="460"/>
    <n v="7.0000000000000007E-2"/>
    <n v="427.79999999999995"/>
  </r>
  <r>
    <n v="60392"/>
    <s v="Non-member"/>
    <m/>
    <m/>
    <x v="0"/>
    <s v="Football "/>
    <s v="sporting accessories"/>
    <n v="300"/>
    <n v="2"/>
    <d v="2023-01-25T00:00:00"/>
    <s v="18:03:57"/>
    <s v="Albert Leung"/>
    <s v="AB5447"/>
    <s v="WeChat Pay"/>
    <n v="600"/>
    <n v="0.06"/>
    <n v="564"/>
  </r>
  <r>
    <n v="60402"/>
    <s v="Non-member"/>
    <m/>
    <m/>
    <x v="7"/>
    <s v="Adibas XI"/>
    <s v="Sneakers"/>
    <n v="1700"/>
    <n v="1"/>
    <d v="2023-01-03T00:00:00"/>
    <s v="14:08:14"/>
    <s v="Albert Leung"/>
    <s v="AB5447"/>
    <s v="Alipay"/>
    <n v="1700"/>
    <n v="0.05"/>
    <n v="1615"/>
  </r>
  <r>
    <n v="60468"/>
    <s v="Gold"/>
    <s v="Marshall Webster"/>
    <n v="542522"/>
    <x v="23"/>
    <s v="Running Vest"/>
    <s v="clothes"/>
    <n v="345"/>
    <n v="2"/>
    <d v="2023-01-26T00:00:00"/>
    <s v="19:32:40"/>
    <s v="Cordelia Wong"/>
    <s v="CW5645"/>
    <s v="UnionPay"/>
    <n v="690"/>
    <n v="0.03"/>
    <n v="669.3"/>
  </r>
  <r>
    <n v="60527"/>
    <s v="Non-member"/>
    <m/>
    <m/>
    <x v="1"/>
    <s v="Basketball"/>
    <s v="sporting accessories"/>
    <n v="350"/>
    <n v="2"/>
    <d v="2023-01-11T00:00:00"/>
    <s v="11:23:22"/>
    <s v="Angel Wong"/>
    <s v="AW7871"/>
    <s v="Apple Pay"/>
    <n v="700"/>
    <n v="0.03"/>
    <n v="679"/>
  </r>
  <r>
    <n v="60647"/>
    <s v="Non-member"/>
    <m/>
    <m/>
    <x v="16"/>
    <s v="Yoga Pants"/>
    <s v=" pants"/>
    <n v="345"/>
    <n v="1"/>
    <d v="2023-01-04T00:00:00"/>
    <s v="12:32:45"/>
    <s v="Kelvin Wong"/>
    <s v="KW7836"/>
    <s v="Octopus"/>
    <n v="345"/>
    <n v="7.0000000000000007E-2"/>
    <n v="320.84999999999997"/>
  </r>
  <r>
    <n v="60689"/>
    <s v="Non-member"/>
    <m/>
    <m/>
    <x v="17"/>
    <s v="leotards"/>
    <s v="clothes"/>
    <n v="230"/>
    <n v="1"/>
    <d v="2023-01-03T00:00:00"/>
    <s v="20:36:14"/>
    <s v="Raymond Chou"/>
    <s v="RC1212"/>
    <s v="Mastercard"/>
    <n v="230"/>
    <n v="0.05"/>
    <n v="218.5"/>
  </r>
  <r>
    <n v="60829"/>
    <s v="Non-member"/>
    <m/>
    <m/>
    <x v="6"/>
    <s v="Running Pants"/>
    <s v=" pants"/>
    <n v="339"/>
    <n v="1"/>
    <d v="2023-01-22T00:00:00"/>
    <s v="19:41:31"/>
    <s v="Angel Wong"/>
    <s v="AW7871"/>
    <s v="Cash"/>
    <n v="339"/>
    <n v="0"/>
    <n v="339"/>
  </r>
  <r>
    <n v="61047"/>
    <s v="Non-member"/>
    <m/>
    <m/>
    <x v="6"/>
    <s v="Running Pants"/>
    <s v=" pants"/>
    <n v="339"/>
    <n v="2"/>
    <d v="2023-01-20T00:00:00"/>
    <s v="20:23:39"/>
    <s v="Alfred Cheung"/>
    <s v="AC8178"/>
    <s v="Cash"/>
    <n v="678"/>
    <n v="0"/>
    <n v="678"/>
  </r>
  <r>
    <n v="61148"/>
    <s v="Non-member"/>
    <m/>
    <m/>
    <x v="10"/>
    <s v="Nets"/>
    <s v="sporting accessories"/>
    <n v="99"/>
    <n v="2"/>
    <d v="2023-01-07T00:00:00"/>
    <s v="16:12:27"/>
    <s v="Alfred Cheung"/>
    <s v="AC8178"/>
    <s v="Alipay"/>
    <n v="198"/>
    <n v="0.05"/>
    <n v="188.1"/>
  </r>
  <r>
    <n v="61267"/>
    <s v="Platinum"/>
    <s v="Halle Mullins"/>
    <n v="737838"/>
    <x v="22"/>
    <s v="High-Top"/>
    <s v="Sneakers"/>
    <n v="599"/>
    <n v="2"/>
    <d v="2023-01-14T00:00:00"/>
    <s v="17:02:28"/>
    <s v="Raymond Chou"/>
    <s v="RC1212"/>
    <s v="Apple Pay"/>
    <n v="1198"/>
    <n v="0.03"/>
    <n v="1162.06"/>
  </r>
  <r>
    <n v="61338"/>
    <s v="Non-member"/>
    <m/>
    <m/>
    <x v="25"/>
    <s v="Adibas Dry"/>
    <s v="clothes"/>
    <n v="499"/>
    <n v="2"/>
    <d v="2023-01-16T00:00:00"/>
    <s v="21:05:12"/>
    <s v="Kelly Lai"/>
    <s v="KL9878"/>
    <s v="UnionPay"/>
    <n v="998"/>
    <n v="0.03"/>
    <n v="968.06"/>
  </r>
  <r>
    <n v="61484"/>
    <s v="Non-member"/>
    <m/>
    <m/>
    <x v="1"/>
    <s v="Basketball"/>
    <s v="sporting accessories"/>
    <n v="350"/>
    <n v="2"/>
    <d v="2023-01-08T00:00:00"/>
    <s v="19:14:23"/>
    <s v="Angel Wong"/>
    <s v="AW7871"/>
    <s v="Cash"/>
    <n v="700"/>
    <n v="0"/>
    <n v="700"/>
  </r>
  <r>
    <n v="61565"/>
    <s v="Non-member"/>
    <m/>
    <m/>
    <x v="22"/>
    <s v="Deck Shoe11"/>
    <s v="Sneakers"/>
    <n v="600"/>
    <n v="1"/>
    <d v="2023-01-21T00:00:00"/>
    <s v="14:33:55"/>
    <s v="Kelly Lai"/>
    <s v="KL9878"/>
    <s v="Visa"/>
    <n v="600"/>
    <n v="0.04"/>
    <n v="576"/>
  </r>
  <r>
    <n v="61593"/>
    <s v="Non-member"/>
    <m/>
    <m/>
    <x v="22"/>
    <s v="Deck Shoe11"/>
    <s v="Sneakers"/>
    <n v="600"/>
    <n v="2"/>
    <d v="2023-01-12T00:00:00"/>
    <s v="12:37:28"/>
    <s v="Ernest Ho"/>
    <s v="EH4545"/>
    <s v="Alipay"/>
    <n v="1200"/>
    <n v="0.05"/>
    <n v="1140"/>
  </r>
  <r>
    <n v="61621"/>
    <s v="Non-member"/>
    <m/>
    <m/>
    <x v="13"/>
    <s v="Compression Leggings"/>
    <s v=" pants"/>
    <n v="239"/>
    <n v="1"/>
    <d v="2023-01-30T00:00:00"/>
    <s v="21:06:38"/>
    <s v="Haveny Yip"/>
    <s v="HY6541"/>
    <s v="WeChat Pay"/>
    <n v="239"/>
    <n v="0.06"/>
    <n v="224.66"/>
  </r>
  <r>
    <n v="61660"/>
    <s v="Non-member"/>
    <m/>
    <m/>
    <x v="19"/>
    <s v="wet suits"/>
    <s v="clothes"/>
    <n v="240"/>
    <n v="1"/>
    <d v="2023-01-19T00:00:00"/>
    <s v="12:08:41"/>
    <s v="Piggy Leung"/>
    <s v="PL4454"/>
    <s v="Alipay"/>
    <n v="240"/>
    <n v="0.05"/>
    <n v="228"/>
  </r>
  <r>
    <n v="61754"/>
    <s v="Non-member"/>
    <m/>
    <m/>
    <x v="22"/>
    <s v="GAT"/>
    <s v="Sneakers"/>
    <n v="700"/>
    <n v="2"/>
    <d v="2023-01-04T00:00:00"/>
    <s v="15:56:32"/>
    <s v="Alfred Cheung"/>
    <s v="AC8178"/>
    <s v="Visa"/>
    <n v="1400"/>
    <n v="0.04"/>
    <n v="1344"/>
  </r>
  <r>
    <n v="61766"/>
    <s v="Non-member"/>
    <m/>
    <m/>
    <x v="16"/>
    <s v="Yoga Pants"/>
    <s v=" pants"/>
    <n v="345"/>
    <n v="1"/>
    <d v="2023-01-18T00:00:00"/>
    <s v="14:48:09"/>
    <s v="Kelly Lai"/>
    <s v="KL9878"/>
    <s v="Mastercard"/>
    <n v="345"/>
    <n v="0.05"/>
    <n v="327.75"/>
  </r>
  <r>
    <n v="61782"/>
    <s v="Non-member"/>
    <m/>
    <m/>
    <x v="1"/>
    <s v="Basketball"/>
    <s v="sporting accessories"/>
    <n v="350"/>
    <n v="1"/>
    <d v="2023-01-30T00:00:00"/>
    <s v="13:10:58"/>
    <s v="Albert Leung"/>
    <s v="AB5447"/>
    <s v="Visa"/>
    <n v="350"/>
    <n v="0.04"/>
    <n v="336"/>
  </r>
  <r>
    <n v="61825"/>
    <s v="Non-member"/>
    <m/>
    <m/>
    <x v="23"/>
    <s v="Running Vest"/>
    <s v="clothes"/>
    <n v="345"/>
    <n v="2"/>
    <d v="2023-01-05T00:00:00"/>
    <s v="12:48:11"/>
    <s v="Raymond Chou"/>
    <s v="RC1212"/>
    <s v="Alipay"/>
    <n v="690"/>
    <n v="0.05"/>
    <n v="655.5"/>
  </r>
  <r>
    <n v="62063"/>
    <s v="Non-member"/>
    <m/>
    <m/>
    <x v="8"/>
    <s v="Adibas X15"/>
    <s v="Sneakers"/>
    <n v="2200"/>
    <n v="2"/>
    <d v="2023-01-02T00:00:00"/>
    <s v="11:40:42"/>
    <s v="Ernest Ho"/>
    <s v="EH4545"/>
    <s v="Alipay"/>
    <n v="4400"/>
    <n v="0.05"/>
    <n v="4180"/>
  </r>
  <r>
    <n v="62127"/>
    <s v="Platinum"/>
    <s v="Sapphire Wong"/>
    <n v="181500"/>
    <x v="10"/>
    <s v="Nets"/>
    <s v="sporting accessories"/>
    <n v="99"/>
    <n v="2"/>
    <d v="2023-01-08T00:00:00"/>
    <s v="14:43:36"/>
    <s v="Cordelia Wong"/>
    <s v="CW5645"/>
    <s v="Apple Pay"/>
    <n v="198"/>
    <n v="0.03"/>
    <n v="192.06"/>
  </r>
  <r>
    <n v="62133"/>
    <s v="Non-member"/>
    <m/>
    <m/>
    <x v="10"/>
    <s v="Nets"/>
    <s v="sporting accessories"/>
    <n v="99"/>
    <n v="1"/>
    <d v="2023-01-16T00:00:00"/>
    <s v="15:39:58"/>
    <s v="Alfred Cheung"/>
    <s v="AC8178"/>
    <s v="Mastercard"/>
    <n v="99"/>
    <n v="0.05"/>
    <n v="94.05"/>
  </r>
  <r>
    <n v="62203"/>
    <s v="Non-member"/>
    <m/>
    <m/>
    <x v="13"/>
    <s v="Compression Leggings"/>
    <s v=" pants"/>
    <n v="239"/>
    <n v="2"/>
    <d v="2023-01-10T00:00:00"/>
    <s v="19:04:02"/>
    <s v="Alfred Cheung"/>
    <s v="AC8178"/>
    <s v="Cash"/>
    <n v="478"/>
    <n v="0"/>
    <n v="478"/>
  </r>
  <r>
    <n v="62235"/>
    <s v="Non-member"/>
    <m/>
    <m/>
    <x v="10"/>
    <s v="Nets"/>
    <s v="sporting accessories"/>
    <n v="99"/>
    <n v="1"/>
    <d v="2023-01-05T00:00:00"/>
    <s v="13:37:55"/>
    <s v="Haveny Yip"/>
    <s v="HY6541"/>
    <s v="Mastercard"/>
    <n v="99"/>
    <n v="0.05"/>
    <n v="94.05"/>
  </r>
  <r>
    <n v="62638"/>
    <s v="Non-member"/>
    <m/>
    <m/>
    <x v="22"/>
    <s v="Deck Shoe11"/>
    <s v="Sneakers"/>
    <n v="600"/>
    <n v="1"/>
    <d v="2023-01-08T00:00:00"/>
    <s v="21:47:49"/>
    <s v="Angel Wong"/>
    <s v="AW7871"/>
    <s v="Octopus"/>
    <n v="600"/>
    <n v="7.0000000000000007E-2"/>
    <n v="558"/>
  </r>
  <r>
    <n v="62656"/>
    <s v="Gold"/>
    <s v="Heath Boyer"/>
    <n v="595028"/>
    <x v="10"/>
    <s v="Nets"/>
    <s v="sporting accessories"/>
    <n v="99"/>
    <n v="2"/>
    <d v="2023-01-30T00:00:00"/>
    <s v="11:48:01"/>
    <s v="Alfred Cheung"/>
    <s v="AC8178"/>
    <s v="Apple Pay"/>
    <n v="198"/>
    <n v="0.03"/>
    <n v="192.06"/>
  </r>
  <r>
    <n v="62810"/>
    <s v="Platinum"/>
    <s v="Virginia Steele"/>
    <n v="789051"/>
    <x v="22"/>
    <s v="GAT"/>
    <s v="Sneakers"/>
    <n v="700"/>
    <n v="1"/>
    <d v="2023-01-07T00:00:00"/>
    <s v="16:55:48"/>
    <s v="Piggy Leung"/>
    <s v="PL4454"/>
    <s v="WeChat Pay"/>
    <n v="700"/>
    <n v="0.06"/>
    <n v="658"/>
  </r>
  <r>
    <n v="62826"/>
    <s v="Non-member"/>
    <m/>
    <m/>
    <x v="13"/>
    <s v="Compression Leggings"/>
    <s v=" pants"/>
    <n v="239"/>
    <n v="2"/>
    <d v="2023-01-08T00:00:00"/>
    <s v="20:56:36"/>
    <s v="Piggy Leung"/>
    <s v="PL4454"/>
    <s v="Apple Pay"/>
    <n v="478"/>
    <n v="0.03"/>
    <n v="463.65999999999997"/>
  </r>
  <r>
    <n v="62837"/>
    <s v="Gold"/>
    <s v="Annika Warner"/>
    <n v="961126"/>
    <x v="26"/>
    <s v="Sticks"/>
    <s v="sporting accessories"/>
    <n v="200"/>
    <n v="1"/>
    <d v="2023-01-22T00:00:00"/>
    <s v="21:01:22"/>
    <s v="Albert Leung"/>
    <s v="AB5447"/>
    <s v="Alipay"/>
    <n v="200"/>
    <n v="0.05"/>
    <n v="190"/>
  </r>
  <r>
    <n v="63060"/>
    <s v="Platinum"/>
    <s v="Isaiah Coffey"/>
    <n v="786906"/>
    <x v="15"/>
    <s v="swimsuits"/>
    <s v="clothes"/>
    <n v="340"/>
    <n v="1"/>
    <d v="2023-01-15T00:00:00"/>
    <s v="18:40:06"/>
    <s v="Cordelia Wong"/>
    <s v="CW5645"/>
    <s v="Octopus"/>
    <n v="340"/>
    <n v="7.0000000000000007E-2"/>
    <n v="316.2"/>
  </r>
  <r>
    <n v="63118"/>
    <s v="Platinum"/>
    <s v="Arianna Rubio"/>
    <n v="907469"/>
    <x v="13"/>
    <s v="Compression Leggings"/>
    <s v=" pants"/>
    <n v="239"/>
    <n v="2"/>
    <d v="2023-01-21T00:00:00"/>
    <s v="12:17:08"/>
    <s v="Cordelia Wong"/>
    <s v="CW5645"/>
    <s v="Cash"/>
    <n v="478"/>
    <n v="0"/>
    <n v="478"/>
  </r>
  <r>
    <n v="63214"/>
    <s v="Gold"/>
    <s v="Antonia Adkins"/>
    <n v="134995"/>
    <x v="0"/>
    <s v="Football "/>
    <s v="sporting accessories"/>
    <n v="300"/>
    <n v="1"/>
    <d v="2023-01-24T00:00:00"/>
    <s v="18:29:04"/>
    <s v="Raymond Chou"/>
    <s v="RC1212"/>
    <s v="Cash"/>
    <n v="300"/>
    <n v="0"/>
    <n v="300"/>
  </r>
  <r>
    <n v="63214"/>
    <s v="Gold"/>
    <s v="Antonia Adkins"/>
    <n v="134995"/>
    <x v="6"/>
    <s v="Running Pants"/>
    <s v=" pants"/>
    <n v="339"/>
    <n v="1"/>
    <d v="2023-01-30T00:00:00"/>
    <s v="11:47:23"/>
    <s v="Piggy Leung"/>
    <s v="PL4454"/>
    <s v="Octopus"/>
    <n v="339"/>
    <n v="7.0000000000000007E-2"/>
    <n v="315.27"/>
  </r>
  <r>
    <n v="63214"/>
    <s v="Gold"/>
    <s v="Antonia Adkins"/>
    <n v="134995"/>
    <x v="2"/>
    <s v="Adibas Classics Pants"/>
    <s v=" pants"/>
    <n v="460"/>
    <n v="1"/>
    <d v="2023-01-27T00:00:00"/>
    <s v="21:22:47"/>
    <s v="Kelly Lai"/>
    <s v="KL9878"/>
    <s v="WeChat Pay"/>
    <n v="460"/>
    <n v="0.06"/>
    <n v="432.4"/>
  </r>
  <r>
    <n v="63819"/>
    <s v="Non-member"/>
    <m/>
    <m/>
    <x v="25"/>
    <s v="Adibas Dry"/>
    <s v="clothes"/>
    <n v="499"/>
    <n v="1"/>
    <d v="2023-01-11T00:00:00"/>
    <s v="16:01:38"/>
    <s v="Raymond Chou"/>
    <s v="RC1212"/>
    <s v="WeChat Pay"/>
    <n v="499"/>
    <n v="0.06"/>
    <n v="469.05999999999995"/>
  </r>
  <r>
    <n v="63913"/>
    <s v="Non-member"/>
    <m/>
    <m/>
    <x v="27"/>
    <s v="ski suits"/>
    <s v="clothes"/>
    <n v="200"/>
    <n v="2"/>
    <d v="2023-01-27T00:00:00"/>
    <s v="13:49:41"/>
    <s v="Raymond Chou"/>
    <s v="RC1212"/>
    <s v="Apple Pay"/>
    <n v="400"/>
    <n v="0.03"/>
    <n v="388"/>
  </r>
  <r>
    <n v="64057"/>
    <s v="Non-member"/>
    <m/>
    <m/>
    <x v="24"/>
    <s v="Adibas Pro"/>
    <s v="clothes"/>
    <n v="499"/>
    <n v="2"/>
    <d v="2023-01-25T00:00:00"/>
    <s v="19:57:10"/>
    <s v="Ernest Ho"/>
    <s v="EH4545"/>
    <s v="UnionPay"/>
    <n v="998"/>
    <n v="0.03"/>
    <n v="968.06"/>
  </r>
  <r>
    <n v="64118"/>
    <s v="Non-member"/>
    <m/>
    <m/>
    <x v="10"/>
    <s v="Nets"/>
    <s v="sporting accessories"/>
    <n v="99"/>
    <n v="1"/>
    <d v="2023-01-28T00:00:00"/>
    <s v="21:30:16"/>
    <s v="Angel Wong"/>
    <s v="AW7871"/>
    <s v="Apple Pay"/>
    <n v="99"/>
    <n v="0.03"/>
    <n v="96.03"/>
  </r>
  <r>
    <n v="64270"/>
    <s v="Non-member"/>
    <m/>
    <m/>
    <x v="26"/>
    <s v="Sticks"/>
    <s v="sporting accessories"/>
    <n v="200"/>
    <n v="2"/>
    <d v="2023-01-02T00:00:00"/>
    <s v="17:12:27"/>
    <s v="Kelvin Wong"/>
    <s v="KW7836"/>
    <s v="WeChat Pay"/>
    <n v="400"/>
    <n v="0.06"/>
    <n v="376"/>
  </r>
  <r>
    <n v="64297"/>
    <s v="Non-member"/>
    <m/>
    <m/>
    <x v="22"/>
    <s v="BJ1"/>
    <s v="Sneakers"/>
    <n v="850"/>
    <n v="1"/>
    <d v="2023-01-02T00:00:00"/>
    <s v="21:56:43"/>
    <s v="Piggy Leung"/>
    <s v="PL4454"/>
    <s v="UnionPay"/>
    <n v="850"/>
    <n v="0.03"/>
    <n v="824.5"/>
  </r>
  <r>
    <n v="64417"/>
    <s v="Non-member"/>
    <m/>
    <m/>
    <x v="15"/>
    <s v="swimsuits"/>
    <s v="clothes"/>
    <n v="340"/>
    <n v="2"/>
    <d v="2023-01-19T00:00:00"/>
    <s v="16:53:50"/>
    <s v="Albert Leung"/>
    <s v="AB5447"/>
    <s v="WeChat Pay"/>
    <n v="680"/>
    <n v="0.06"/>
    <n v="639.19999999999993"/>
  </r>
  <r>
    <n v="64688"/>
    <s v="Non-member"/>
    <m/>
    <m/>
    <x v="10"/>
    <s v="Nets"/>
    <s v="sporting accessories"/>
    <n v="99"/>
    <n v="2"/>
    <d v="2023-01-10T00:00:00"/>
    <s v="15:27:01"/>
    <s v="Raymond Chou"/>
    <s v="RC1212"/>
    <s v="Cash"/>
    <n v="198"/>
    <n v="0"/>
    <n v="198"/>
  </r>
  <r>
    <n v="64704"/>
    <s v="Non-member"/>
    <m/>
    <m/>
    <x v="2"/>
    <s v="Adibas Classics Pants"/>
    <s v=" pants"/>
    <n v="460"/>
    <n v="1"/>
    <d v="2023-01-11T00:00:00"/>
    <s v="19:36:36"/>
    <s v="Haveny Yip"/>
    <s v="HY6541"/>
    <s v="UnionPay"/>
    <n v="460"/>
    <n v="0.03"/>
    <n v="446.2"/>
  </r>
  <r>
    <n v="64889"/>
    <s v="Non-member"/>
    <m/>
    <m/>
    <x v="18"/>
    <s v="Bicycle helmet"/>
    <s v="sporting accessories"/>
    <n v="450"/>
    <n v="1"/>
    <d v="2023-01-12T00:00:00"/>
    <s v="12:26:38"/>
    <s v="Ernest Ho"/>
    <s v="EH4545"/>
    <s v="Visa"/>
    <n v="450"/>
    <n v="0.04"/>
    <n v="432"/>
  </r>
  <r>
    <n v="64905"/>
    <s v="Non-member"/>
    <m/>
    <m/>
    <x v="8"/>
    <s v="Adibas X15"/>
    <s v="Sneakers"/>
    <n v="2200"/>
    <n v="2"/>
    <d v="2023-01-09T00:00:00"/>
    <s v="21:53:22"/>
    <s v="Piggy Leung"/>
    <s v="PL4454"/>
    <s v="Cash"/>
    <n v="4400"/>
    <n v="0"/>
    <n v="4400"/>
  </r>
  <r>
    <n v="65028"/>
    <s v="Non-member"/>
    <m/>
    <m/>
    <x v="6"/>
    <s v="Running Pants"/>
    <s v=" pants"/>
    <n v="339"/>
    <n v="2"/>
    <d v="2023-01-18T00:00:00"/>
    <s v="12:38:45"/>
    <s v="Cordelia Wong"/>
    <s v="CW5645"/>
    <s v="Apple Pay"/>
    <n v="678"/>
    <n v="0.03"/>
    <n v="657.66"/>
  </r>
  <r>
    <n v="65172"/>
    <s v="Silver"/>
    <s v="Rhodri Hebert"/>
    <n v="317438"/>
    <x v="4"/>
    <s v="Dri-Fit Short Sleeve T-shirt "/>
    <s v="clothes"/>
    <n v="449"/>
    <n v="2"/>
    <d v="2023-01-06T00:00:00"/>
    <s v="11:39:43"/>
    <s v="Angel Wong"/>
    <s v="AW7871"/>
    <s v="Cash"/>
    <n v="898"/>
    <n v="0"/>
    <n v="898"/>
  </r>
  <r>
    <n v="65177"/>
    <s v="Platinum"/>
    <s v="Chaim Slater"/>
    <n v="776851"/>
    <x v="22"/>
    <s v="GAT"/>
    <s v="Sneakers"/>
    <n v="700"/>
    <n v="2"/>
    <d v="2023-01-29T00:00:00"/>
    <s v="15:10:31"/>
    <s v="Kelly Lai"/>
    <s v="KL9878"/>
    <s v="WeChat Pay"/>
    <n v="1400"/>
    <n v="0.06"/>
    <n v="1316"/>
  </r>
  <r>
    <n v="65213"/>
    <s v="Non-member"/>
    <m/>
    <m/>
    <x v="19"/>
    <s v="wet suits"/>
    <s v="clothes"/>
    <n v="240"/>
    <n v="2"/>
    <d v="2023-01-24T00:00:00"/>
    <s v="16:33:54"/>
    <s v="Raymond Chou"/>
    <s v="RC1212"/>
    <s v="Octopus"/>
    <n v="480"/>
    <n v="7.0000000000000007E-2"/>
    <n v="446.4"/>
  </r>
  <r>
    <n v="65214"/>
    <s v="Gold"/>
    <s v="Hana Zamora"/>
    <n v="987420"/>
    <x v="18"/>
    <s v="Bicycle helmet"/>
    <s v="sporting accessories"/>
    <n v="450"/>
    <n v="1"/>
    <d v="2023-01-10T00:00:00"/>
    <s v="18:57:03"/>
    <s v="Kelvin Wong"/>
    <s v="KW7836"/>
    <s v="Octopus"/>
    <n v="450"/>
    <n v="7.0000000000000007E-2"/>
    <n v="418.5"/>
  </r>
  <r>
    <n v="65310"/>
    <s v="Non-member"/>
    <m/>
    <m/>
    <x v="17"/>
    <s v="leotards"/>
    <s v="clothes"/>
    <n v="230"/>
    <n v="2"/>
    <d v="2023-01-19T00:00:00"/>
    <s v="16:18:22"/>
    <s v="Piggy Leung"/>
    <s v="PL4454"/>
    <s v="Octopus"/>
    <n v="460"/>
    <n v="7.0000000000000007E-2"/>
    <n v="427.79999999999995"/>
  </r>
  <r>
    <n v="65430"/>
    <s v="Non-member"/>
    <m/>
    <m/>
    <x v="0"/>
    <s v="Football "/>
    <s v="sporting accessories"/>
    <n v="300"/>
    <n v="1"/>
    <d v="2023-01-30T00:00:00"/>
    <s v="19:22:21"/>
    <s v="Raymond Chou"/>
    <s v="RC1212"/>
    <s v="Cash"/>
    <n v="300"/>
    <n v="0"/>
    <n v="300"/>
  </r>
  <r>
    <n v="65686"/>
    <s v="Gold"/>
    <s v="Myla Murphy"/>
    <n v="385485"/>
    <x v="2"/>
    <s v="Adibas Classics Pants"/>
    <s v=" pants"/>
    <n v="460"/>
    <n v="2"/>
    <d v="2023-01-26T00:00:00"/>
    <s v="12:44:46"/>
    <s v="Albert Leung"/>
    <s v="AB5447"/>
    <s v="WeChat Pay"/>
    <n v="920"/>
    <n v="0.06"/>
    <n v="864.8"/>
  </r>
  <r>
    <n v="65700"/>
    <s v="Non-member"/>
    <m/>
    <m/>
    <x v="18"/>
    <s v="Bicycle helmet"/>
    <s v="sporting accessories"/>
    <n v="450"/>
    <n v="1"/>
    <d v="2023-01-06T00:00:00"/>
    <s v="19:38:45"/>
    <s v="Albert Leung"/>
    <s v="AB5447"/>
    <s v="WeChat Pay"/>
    <n v="450"/>
    <n v="0.06"/>
    <n v="423"/>
  </r>
  <r>
    <n v="65784"/>
    <s v="Non-member"/>
    <m/>
    <m/>
    <x v="22"/>
    <s v="Slip-On"/>
    <s v="Sneakers"/>
    <n v="900"/>
    <n v="2"/>
    <d v="2023-01-16T00:00:00"/>
    <s v="17:46:41"/>
    <s v="Haveny Yip"/>
    <s v="HY6541"/>
    <s v="Apple Pay"/>
    <n v="1800"/>
    <n v="0.03"/>
    <n v="1746"/>
  </r>
  <r>
    <n v="65880"/>
    <s v="Non-member"/>
    <m/>
    <m/>
    <x v="9"/>
    <s v="Racquets"/>
    <s v="sporting accessories"/>
    <n v="299"/>
    <n v="2"/>
    <d v="2023-01-12T00:00:00"/>
    <s v="17:27:33"/>
    <s v="Haveny Yip"/>
    <s v="HY6541"/>
    <s v="Apple Pay"/>
    <n v="598"/>
    <n v="0.03"/>
    <n v="580.05999999999995"/>
  </r>
  <r>
    <n v="65950"/>
    <s v="Non-member"/>
    <m/>
    <m/>
    <x v="9"/>
    <s v="Racquets"/>
    <s v="sporting accessories"/>
    <n v="299"/>
    <n v="1"/>
    <d v="2023-01-26T00:00:00"/>
    <s v="13:28:44"/>
    <s v="Albert Leung"/>
    <s v="AB5447"/>
    <s v="Cash"/>
    <n v="299"/>
    <n v="0"/>
    <n v="299"/>
  </r>
  <r>
    <n v="66212"/>
    <s v="Non-member"/>
    <m/>
    <m/>
    <x v="0"/>
    <s v="Football "/>
    <s v="sporting accessories"/>
    <n v="300"/>
    <n v="1"/>
    <d v="2023-01-22T00:00:00"/>
    <s v="12:40:09"/>
    <s v="Angel Wong"/>
    <s v="AW7871"/>
    <s v="Octopus"/>
    <n v="300"/>
    <n v="7.0000000000000007E-2"/>
    <n v="279"/>
  </r>
  <r>
    <n v="66479"/>
    <s v="Non-member"/>
    <m/>
    <m/>
    <x v="7"/>
    <s v="Adibas XI"/>
    <s v="Sneakers"/>
    <n v="1700"/>
    <n v="1"/>
    <d v="2023-01-22T00:00:00"/>
    <s v="21:23:20"/>
    <s v="Angel Wong"/>
    <s v="AW7871"/>
    <s v="Cash"/>
    <n v="1700"/>
    <n v="0"/>
    <n v="1700"/>
  </r>
  <r>
    <n v="66523"/>
    <s v="Silver"/>
    <s v="Billy Sandoval"/>
    <n v="207797"/>
    <x v="27"/>
    <s v="ski suits"/>
    <s v="clothes"/>
    <n v="200"/>
    <n v="1"/>
    <d v="2023-01-08T00:00:00"/>
    <s v="18:38:05"/>
    <s v="Haveny Yip"/>
    <s v="HY6541"/>
    <s v="Mastercard"/>
    <n v="200"/>
    <n v="0.05"/>
    <n v="190"/>
  </r>
  <r>
    <n v="66738"/>
    <s v="Non-member"/>
    <m/>
    <m/>
    <x v="12"/>
    <s v="&quot;Dad&quot;Shoe"/>
    <s v="Sneakers"/>
    <n v="990"/>
    <n v="2"/>
    <d v="2023-01-25T00:00:00"/>
    <s v="20:28:05"/>
    <s v="Kelly Lai"/>
    <s v="KL9878"/>
    <s v="Apple Pay"/>
    <n v="1980"/>
    <n v="0.03"/>
    <n v="1920.6"/>
  </r>
  <r>
    <n v="66748"/>
    <s v="Non-member"/>
    <m/>
    <m/>
    <x v="9"/>
    <s v="Racquets"/>
    <s v="sporting accessories"/>
    <n v="299"/>
    <n v="1"/>
    <d v="2023-01-06T00:00:00"/>
    <s v="15:06:37"/>
    <s v="Kelly Lai"/>
    <s v="KL9878"/>
    <s v="Visa"/>
    <n v="299"/>
    <n v="0.04"/>
    <n v="287.03999999999996"/>
  </r>
  <r>
    <n v="66955"/>
    <s v="Non-member"/>
    <m/>
    <m/>
    <x v="26"/>
    <s v="Sticks"/>
    <s v="sporting accessories"/>
    <n v="200"/>
    <n v="1"/>
    <d v="2023-01-24T00:00:00"/>
    <s v="17:11:41"/>
    <s v="Ernest Ho"/>
    <s v="EH4545"/>
    <s v="Mastercard"/>
    <n v="200"/>
    <n v="0.05"/>
    <n v="190"/>
  </r>
  <r>
    <n v="67076"/>
    <s v="Non-member"/>
    <m/>
    <m/>
    <x v="7"/>
    <s v="Adibas XI"/>
    <s v="Sneakers"/>
    <n v="1700"/>
    <n v="1"/>
    <d v="2023-01-04T00:00:00"/>
    <s v="11:19:00"/>
    <s v="Cordelia Wong"/>
    <s v="CW5645"/>
    <s v="Apple Pay"/>
    <n v="1700"/>
    <n v="0.03"/>
    <n v="1649"/>
  </r>
  <r>
    <n v="67156"/>
    <s v="Gold"/>
    <s v="Amaan Cortez"/>
    <n v="955770"/>
    <x v="6"/>
    <s v="Running Pants"/>
    <s v=" pants"/>
    <n v="339"/>
    <n v="2"/>
    <d v="2023-01-26T00:00:00"/>
    <s v="21:29:49"/>
    <s v="Cordelia Wong"/>
    <s v="CW5645"/>
    <s v="UnionPay"/>
    <n v="678"/>
    <n v="0.03"/>
    <n v="657.66"/>
  </r>
  <r>
    <n v="67364"/>
    <s v="Non-member"/>
    <m/>
    <m/>
    <x v="16"/>
    <s v="Yoga Pants"/>
    <s v=" pants"/>
    <n v="345"/>
    <n v="1"/>
    <d v="2023-01-11T00:00:00"/>
    <s v="16:51:07"/>
    <s v="Piggy Leung"/>
    <s v="PL4454"/>
    <s v="Mastercard"/>
    <n v="345"/>
    <n v="0.05"/>
    <n v="327.75"/>
  </r>
  <r>
    <n v="67392"/>
    <s v="Non-member"/>
    <m/>
    <m/>
    <x v="10"/>
    <s v="Nets"/>
    <s v="sporting accessories"/>
    <n v="99"/>
    <n v="2"/>
    <d v="2023-01-14T00:00:00"/>
    <s v="12:50:07"/>
    <s v="Alfred Cheung"/>
    <s v="AC8178"/>
    <s v="Mastercard"/>
    <n v="198"/>
    <n v="0.05"/>
    <n v="188.1"/>
  </r>
  <r>
    <n v="67545"/>
    <s v="Non-member"/>
    <m/>
    <m/>
    <x v="22"/>
    <s v="BJ1"/>
    <s v="Sneakers"/>
    <n v="850"/>
    <n v="1"/>
    <d v="2023-01-03T00:00:00"/>
    <s v="12:01:07"/>
    <s v="Haveny Yip"/>
    <s v="HY6541"/>
    <s v="Mastercard"/>
    <n v="850"/>
    <n v="0.05"/>
    <n v="807.5"/>
  </r>
  <r>
    <n v="67680"/>
    <s v="Non-member"/>
    <m/>
    <m/>
    <x v="9"/>
    <s v="Racquets"/>
    <s v="sporting accessories"/>
    <n v="299"/>
    <n v="2"/>
    <d v="2023-01-22T00:00:00"/>
    <s v="11:32:44"/>
    <s v="Haveny Yip"/>
    <s v="HY6541"/>
    <s v="Cash"/>
    <n v="598"/>
    <n v="0"/>
    <n v="598"/>
  </r>
  <r>
    <n v="67821"/>
    <s v="Non-member"/>
    <m/>
    <m/>
    <x v="2"/>
    <s v="Adibas Classics Pants"/>
    <s v=" pants"/>
    <n v="460"/>
    <n v="2"/>
    <d v="2023-01-03T00:00:00"/>
    <s v="21:14:03"/>
    <s v="Kelly Lai"/>
    <s v="KL9878"/>
    <s v="Mastercard"/>
    <n v="920"/>
    <n v="0.05"/>
    <n v="874"/>
  </r>
  <r>
    <n v="67842"/>
    <s v="Non-member"/>
    <m/>
    <m/>
    <x v="1"/>
    <s v="Basketball"/>
    <s v="sporting accessories"/>
    <n v="350"/>
    <n v="1"/>
    <d v="2023-01-11T00:00:00"/>
    <s v="16:59:01"/>
    <s v="Cordelia Wong"/>
    <s v="CW5645"/>
    <s v="Alipay"/>
    <n v="350"/>
    <n v="0.05"/>
    <n v="332.5"/>
  </r>
  <r>
    <n v="68201"/>
    <s v="Non-member"/>
    <m/>
    <m/>
    <x v="2"/>
    <s v="Adibas Classics Pants"/>
    <s v=" pants"/>
    <n v="460"/>
    <n v="1"/>
    <d v="2023-01-15T00:00:00"/>
    <s v="19:02:05"/>
    <s v="Raymond Chou"/>
    <s v="RC1212"/>
    <s v="Apple Pay"/>
    <n v="460"/>
    <n v="0.03"/>
    <n v="446.2"/>
  </r>
  <r>
    <n v="68232"/>
    <s v="Non-member"/>
    <m/>
    <m/>
    <x v="12"/>
    <s v="&quot;Dad&quot;Shoe"/>
    <s v="Sneakers"/>
    <n v="990"/>
    <n v="2"/>
    <d v="2023-01-12T00:00:00"/>
    <s v="17:25:26"/>
    <s v="Angel Wong"/>
    <s v="AW7871"/>
    <s v="UnionPay"/>
    <n v="1980"/>
    <n v="0.03"/>
    <n v="1920.6"/>
  </r>
  <r>
    <n v="68355"/>
    <s v="Non-member"/>
    <m/>
    <m/>
    <x v="21"/>
    <s v="Super Pro"/>
    <s v="clothes"/>
    <n v="560"/>
    <n v="2"/>
    <d v="2023-01-26T00:00:00"/>
    <s v="19:28:34"/>
    <s v="Raymond Chou"/>
    <s v="RC1212"/>
    <s v="Visa"/>
    <n v="1120"/>
    <n v="0.04"/>
    <n v="1075.2"/>
  </r>
  <r>
    <n v="68643"/>
    <s v="Non-member"/>
    <m/>
    <m/>
    <x v="5"/>
    <s v="NB2000"/>
    <s v="Sneakers"/>
    <n v="1300"/>
    <n v="2"/>
    <d v="2023-01-04T00:00:00"/>
    <s v="15:56:40"/>
    <s v="Angel Wong"/>
    <s v="AW7871"/>
    <s v="Alipay"/>
    <n v="2600"/>
    <n v="0.05"/>
    <n v="2470"/>
  </r>
  <r>
    <n v="68681"/>
    <s v="Non-member"/>
    <m/>
    <m/>
    <x v="27"/>
    <s v="ski suits"/>
    <s v="clothes"/>
    <n v="200"/>
    <n v="1"/>
    <d v="2023-01-28T00:00:00"/>
    <s v="13:26:18"/>
    <s v="Alfred Cheung"/>
    <s v="AC8178"/>
    <s v="UnionPay"/>
    <n v="200"/>
    <n v="0.03"/>
    <n v="194"/>
  </r>
  <r>
    <n v="68704"/>
    <s v="Non-member"/>
    <m/>
    <m/>
    <x v="17"/>
    <s v="leotards"/>
    <s v="clothes"/>
    <n v="230"/>
    <n v="1"/>
    <d v="2023-01-23T00:00:00"/>
    <s v="14:41:00"/>
    <s v="Raymond Chou"/>
    <s v="RC1212"/>
    <s v="Apple Pay"/>
    <n v="230"/>
    <n v="0.03"/>
    <n v="223.1"/>
  </r>
  <r>
    <n v="68713"/>
    <s v="Non-member"/>
    <m/>
    <m/>
    <x v="27"/>
    <s v="ski suits"/>
    <s v="clothes"/>
    <n v="200"/>
    <n v="1"/>
    <d v="2023-01-19T00:00:00"/>
    <s v="15:03:57"/>
    <s v="Ernest Ho"/>
    <s v="EH4545"/>
    <s v="Visa"/>
    <n v="200"/>
    <n v="0.04"/>
    <n v="192"/>
  </r>
  <r>
    <n v="68713"/>
    <s v="Non-member"/>
    <m/>
    <m/>
    <x v="16"/>
    <s v="Yoga Pants"/>
    <s v=" pants"/>
    <n v="345"/>
    <n v="1"/>
    <d v="2023-01-08T00:00:00"/>
    <s v="13:41:11"/>
    <s v="Haveny Yip"/>
    <s v="HY6541"/>
    <s v="WeChat Pay"/>
    <n v="345"/>
    <n v="0.06"/>
    <n v="324.29999999999995"/>
  </r>
  <r>
    <n v="68837"/>
    <s v="Non-member"/>
    <m/>
    <m/>
    <x v="8"/>
    <s v="Adibas X15"/>
    <s v="Sneakers"/>
    <n v="2200"/>
    <n v="2"/>
    <d v="2023-01-20T00:00:00"/>
    <s v="20:29:13"/>
    <s v="Piggy Leung"/>
    <s v="PL4454"/>
    <s v="Cash"/>
    <n v="4400"/>
    <n v="0"/>
    <n v="4400"/>
  </r>
  <r>
    <n v="68852"/>
    <s v="Silver"/>
    <s v="Hallie Parsons"/>
    <n v="414846"/>
    <x v="22"/>
    <s v="BJ1"/>
    <s v="Sneakers"/>
    <n v="850"/>
    <n v="1"/>
    <d v="2023-01-05T00:00:00"/>
    <s v="19:22:34"/>
    <s v="Alfred Cheung"/>
    <s v="AC8178"/>
    <s v="Alipay"/>
    <n v="850"/>
    <n v="0.05"/>
    <n v="807.5"/>
  </r>
  <r>
    <n v="69000"/>
    <s v="Non-member"/>
    <m/>
    <m/>
    <x v="16"/>
    <s v="Yoga Pants"/>
    <s v=" pants"/>
    <n v="345"/>
    <n v="3"/>
    <d v="2023-01-16T00:00:00"/>
    <s v="15:48:13"/>
    <s v="Raymond Chou"/>
    <s v="RC1212"/>
    <s v="UnionPay"/>
    <n v="1035"/>
    <n v="0.03"/>
    <n v="1003.9499999999999"/>
  </r>
  <r>
    <n v="69112"/>
    <s v="Non-member"/>
    <m/>
    <m/>
    <x v="16"/>
    <s v="Yoga Pants"/>
    <s v=" pants"/>
    <n v="345"/>
    <n v="2"/>
    <d v="2023-01-01T00:00:00"/>
    <s v="19:22:17"/>
    <s v="Haveny Yip"/>
    <s v="HY6541"/>
    <s v="Cash"/>
    <n v="690"/>
    <n v="0"/>
    <n v="690"/>
  </r>
  <r>
    <n v="69298"/>
    <s v="Non-member"/>
    <m/>
    <m/>
    <x v="13"/>
    <s v="Compression Leggings"/>
    <s v=" pants"/>
    <n v="239"/>
    <n v="1"/>
    <d v="2023-01-25T00:00:00"/>
    <s v="13:24:48"/>
    <s v="Cordelia Wong"/>
    <s v="CW5645"/>
    <s v="Cash"/>
    <n v="239"/>
    <n v="0"/>
    <n v="239"/>
  </r>
  <r>
    <n v="69305"/>
    <s v="Non-member"/>
    <m/>
    <m/>
    <x v="22"/>
    <s v="GAT"/>
    <s v="Sneakers"/>
    <n v="700"/>
    <n v="1"/>
    <d v="2023-01-08T00:00:00"/>
    <s v="19:28:00"/>
    <s v="Kelly Lai"/>
    <s v="KL9878"/>
    <s v="Mastercard"/>
    <n v="700"/>
    <n v="0.05"/>
    <n v="665"/>
  </r>
  <r>
    <n v="69497"/>
    <s v="Platinum"/>
    <s v="Emilio Wise"/>
    <n v="919828"/>
    <x v="10"/>
    <s v="Nets"/>
    <s v="sporting accessories"/>
    <n v="99"/>
    <n v="1"/>
    <d v="2023-01-08T00:00:00"/>
    <s v="12:44:42"/>
    <s v="Haveny Yip"/>
    <s v="HY6541"/>
    <s v="Apple Pay"/>
    <n v="99"/>
    <n v="0.03"/>
    <n v="96.03"/>
  </r>
  <r>
    <n v="69571"/>
    <s v="Non-member"/>
    <m/>
    <m/>
    <x v="6"/>
    <s v="Running Pants"/>
    <s v=" pants"/>
    <n v="339"/>
    <n v="1"/>
    <d v="2023-01-30T00:00:00"/>
    <s v="13:58:08"/>
    <s v="Ernest Ho"/>
    <s v="EH4545"/>
    <s v="Alipay"/>
    <n v="339"/>
    <n v="0.05"/>
    <n v="322.05"/>
  </r>
  <r>
    <n v="69710"/>
    <s v="Non-member"/>
    <m/>
    <m/>
    <x v="27"/>
    <s v="ski suits"/>
    <s v="clothes"/>
    <n v="200"/>
    <n v="2"/>
    <d v="2023-01-16T00:00:00"/>
    <s v="21:07:21"/>
    <s v="Raymond Chou"/>
    <s v="RC1212"/>
    <s v="WeChat Pay"/>
    <n v="400"/>
    <n v="0.06"/>
    <n v="376"/>
  </r>
  <r>
    <n v="69737"/>
    <s v="Non-member"/>
    <m/>
    <m/>
    <x v="12"/>
    <s v="&quot;Dad&quot;Shoe"/>
    <s v="Sneakers"/>
    <n v="990"/>
    <n v="2"/>
    <d v="2023-01-27T00:00:00"/>
    <s v="19:25:03"/>
    <s v="Kelly Lai"/>
    <s v="KL9878"/>
    <s v="Alipay"/>
    <n v="1980"/>
    <n v="0.05"/>
    <n v="1881"/>
  </r>
  <r>
    <n v="69738"/>
    <s v="Non-member"/>
    <m/>
    <m/>
    <x v="2"/>
    <s v="Adibas Classics Pants"/>
    <s v=" pants"/>
    <n v="460"/>
    <n v="1"/>
    <d v="2023-01-17T00:00:00"/>
    <s v="21:47:24"/>
    <s v="Cordelia Wong"/>
    <s v="CW5645"/>
    <s v="WeChat Pay"/>
    <n v="460"/>
    <n v="0.06"/>
    <n v="432.4"/>
  </r>
  <r>
    <n v="69800"/>
    <s v="Non-member"/>
    <m/>
    <m/>
    <x v="13"/>
    <s v="Compression Leggings"/>
    <s v=" pants"/>
    <n v="239"/>
    <n v="1"/>
    <d v="2023-01-09T00:00:00"/>
    <s v="16:07:10"/>
    <s v="Ernest Ho"/>
    <s v="EH4545"/>
    <s v="Mastercard"/>
    <n v="239"/>
    <n v="0.05"/>
    <n v="227.04999999999998"/>
  </r>
  <r>
    <n v="69817"/>
    <s v="Non-member"/>
    <m/>
    <m/>
    <x v="19"/>
    <s v="wet suits"/>
    <s v="clothes"/>
    <n v="240"/>
    <n v="1"/>
    <d v="2023-01-17T00:00:00"/>
    <s v="20:58:06"/>
    <s v="Ernest Ho"/>
    <s v="EH4545"/>
    <s v="Alipay"/>
    <n v="240"/>
    <n v="0.05"/>
    <n v="228"/>
  </r>
  <r>
    <n v="69834"/>
    <s v="Non-member"/>
    <m/>
    <m/>
    <x v="22"/>
    <s v="Slip-On"/>
    <s v="Sneakers"/>
    <n v="900"/>
    <n v="2"/>
    <d v="2023-01-15T00:00:00"/>
    <s v="19:51:01"/>
    <s v="Piggy Leung"/>
    <s v="PL4454"/>
    <s v="Cash"/>
    <n v="1800"/>
    <n v="0"/>
    <n v="1800"/>
  </r>
  <r>
    <n v="69835"/>
    <s v="Non-member"/>
    <m/>
    <m/>
    <x v="10"/>
    <s v="Nets"/>
    <s v="sporting accessories"/>
    <n v="99"/>
    <n v="1"/>
    <d v="2023-01-13T00:00:00"/>
    <s v="21:28:51"/>
    <s v="Haveny Yip"/>
    <s v="HY6541"/>
    <s v="UnionPay"/>
    <n v="99"/>
    <n v="0.03"/>
    <n v="96.03"/>
  </r>
  <r>
    <n v="70092"/>
    <s v="Non-member"/>
    <m/>
    <m/>
    <x v="10"/>
    <s v="Nets"/>
    <s v="sporting accessories"/>
    <n v="99"/>
    <n v="1"/>
    <d v="2023-01-22T00:00:00"/>
    <s v="13:37:30"/>
    <s v="Raymond Chou"/>
    <s v="RC1212"/>
    <s v="Octopus"/>
    <n v="99"/>
    <n v="7.0000000000000007E-2"/>
    <n v="92.07"/>
  </r>
  <r>
    <n v="70207"/>
    <s v="Non-member"/>
    <m/>
    <m/>
    <x v="2"/>
    <s v="Adibas Classics Pants"/>
    <s v=" pants"/>
    <n v="460"/>
    <n v="1"/>
    <d v="2023-01-11T00:00:00"/>
    <s v="14:31:42"/>
    <s v="Angel Wong"/>
    <s v="AW7871"/>
    <s v="Cash"/>
    <n v="460"/>
    <n v="0"/>
    <n v="460"/>
  </r>
  <r>
    <n v="70303"/>
    <s v="Non-member"/>
    <m/>
    <m/>
    <x v="12"/>
    <s v="&quot;Dad&quot;Shoe"/>
    <s v="Sneakers"/>
    <n v="990"/>
    <n v="1"/>
    <d v="2023-01-17T00:00:00"/>
    <s v="18:50:40"/>
    <s v="Piggy Leung"/>
    <s v="PL4454"/>
    <s v="Mastercard"/>
    <n v="990"/>
    <n v="0.05"/>
    <n v="940.5"/>
  </r>
  <r>
    <n v="70402"/>
    <s v="Non-member"/>
    <m/>
    <m/>
    <x v="1"/>
    <s v="Basketball"/>
    <s v="sporting accessories"/>
    <n v="350"/>
    <n v="1"/>
    <d v="2023-01-03T00:00:00"/>
    <s v="14:10:44"/>
    <s v="Ernest Ho"/>
    <s v="EH4545"/>
    <s v="Visa"/>
    <n v="350"/>
    <n v="0.04"/>
    <n v="336"/>
  </r>
  <r>
    <n v="70451"/>
    <s v="Platinum"/>
    <s v="Freddy Sanford"/>
    <n v="100812"/>
    <x v="2"/>
    <s v="Adibas Classics Pants"/>
    <s v=" pants"/>
    <n v="460"/>
    <n v="2"/>
    <d v="2023-01-29T00:00:00"/>
    <s v="14:20:43"/>
    <s v="Haveny Yip"/>
    <s v="HY6541"/>
    <s v="Alipay"/>
    <n v="920"/>
    <n v="0.05"/>
    <n v="874"/>
  </r>
  <r>
    <n v="70457"/>
    <s v="Non-member"/>
    <m/>
    <m/>
    <x v="2"/>
    <s v="Adibas Classics Pants"/>
    <s v=" pants"/>
    <n v="460"/>
    <n v="1"/>
    <d v="2023-01-21T00:00:00"/>
    <s v="19:14:19"/>
    <s v="Raymond Chou"/>
    <s v="RC1212"/>
    <s v="Alipay"/>
    <n v="460"/>
    <n v="0.05"/>
    <n v="437"/>
  </r>
  <r>
    <n v="70460"/>
    <s v="Non-member"/>
    <m/>
    <m/>
    <x v="6"/>
    <s v="Running Pants"/>
    <s v=" pants"/>
    <n v="339"/>
    <n v="1"/>
    <d v="2023-01-21T00:00:00"/>
    <s v="17:45:25"/>
    <s v="Ernest Ho"/>
    <s v="EH4545"/>
    <s v="Alipay"/>
    <n v="339"/>
    <n v="0.05"/>
    <n v="322.05"/>
  </r>
  <r>
    <n v="70649"/>
    <s v="Non-member"/>
    <m/>
    <m/>
    <x v="19"/>
    <s v="wet suits"/>
    <s v="clothes"/>
    <n v="240"/>
    <n v="2"/>
    <d v="2023-01-19T00:00:00"/>
    <s v="17:10:33"/>
    <s v="Raymond Chou"/>
    <s v="RC1212"/>
    <s v="Alipay"/>
    <n v="480"/>
    <n v="0.05"/>
    <n v="456"/>
  </r>
  <r>
    <n v="70728"/>
    <s v="Platinum"/>
    <s v="Louise Townsend"/>
    <n v="416562"/>
    <x v="14"/>
    <s v="Gym Pro"/>
    <s v="clothes"/>
    <n v="389"/>
    <n v="2"/>
    <d v="2023-01-13T00:00:00"/>
    <s v="20:12:56"/>
    <s v="Piggy Leung"/>
    <s v="PL4454"/>
    <s v="Apple Pay"/>
    <n v="778"/>
    <n v="0.03"/>
    <n v="754.66"/>
  </r>
  <r>
    <n v="70775"/>
    <s v="Platinum"/>
    <s v="Kenny Vega"/>
    <n v="480143"/>
    <x v="6"/>
    <s v="Running Pants"/>
    <s v=" pants"/>
    <n v="339"/>
    <n v="2"/>
    <d v="2023-01-10T00:00:00"/>
    <s v="15:47:50"/>
    <s v="Ernest Ho"/>
    <s v="EH4545"/>
    <s v="Cash"/>
    <n v="678"/>
    <n v="0"/>
    <n v="678"/>
  </r>
  <r>
    <n v="70873"/>
    <s v="Non-member"/>
    <m/>
    <m/>
    <x v="22"/>
    <s v="BJ1"/>
    <s v="Sneakers"/>
    <n v="850"/>
    <n v="2"/>
    <d v="2023-01-18T00:00:00"/>
    <s v="11:26:07"/>
    <s v="Raymond Chou"/>
    <s v="RC1212"/>
    <s v="Octopus"/>
    <n v="1700"/>
    <n v="7.0000000000000007E-2"/>
    <n v="1581"/>
  </r>
  <r>
    <n v="70873"/>
    <s v="Non-member"/>
    <m/>
    <m/>
    <x v="9"/>
    <s v="Racquets"/>
    <s v="sporting accessories"/>
    <n v="299"/>
    <n v="1"/>
    <d v="2023-01-14T00:00:00"/>
    <s v="15:42:33"/>
    <s v="Angel Wong"/>
    <s v="AW7871"/>
    <s v="Visa"/>
    <n v="299"/>
    <n v="0.04"/>
    <n v="287.03999999999996"/>
  </r>
  <r>
    <n v="70873"/>
    <s v="Non-member"/>
    <m/>
    <m/>
    <x v="4"/>
    <s v="Dri-Fit Short Sleeve T-shirt "/>
    <s v="clothes"/>
    <n v="449"/>
    <n v="1"/>
    <d v="2023-01-03T00:00:00"/>
    <s v="13:33:58"/>
    <s v="Raymond Chou"/>
    <s v="RC1212"/>
    <s v="Visa"/>
    <n v="449"/>
    <n v="0.04"/>
    <n v="431.03999999999996"/>
  </r>
  <r>
    <n v="70873"/>
    <s v="Non-member"/>
    <m/>
    <m/>
    <x v="0"/>
    <s v="Football "/>
    <s v="sporting accessories"/>
    <n v="300"/>
    <n v="1"/>
    <d v="2023-01-02T00:00:00"/>
    <s v="13:50:42"/>
    <s v="Ernest Ho"/>
    <s v="EH4545"/>
    <s v="WeChat Pay"/>
    <n v="300"/>
    <n v="0.06"/>
    <n v="282"/>
  </r>
  <r>
    <n v="71531"/>
    <s v="Non-member"/>
    <m/>
    <m/>
    <x v="22"/>
    <s v="Slip-On"/>
    <s v="Sneakers"/>
    <n v="900"/>
    <n v="2"/>
    <d v="2023-01-11T00:00:00"/>
    <s v="20:01:53"/>
    <s v="Alfred Cheung"/>
    <s v="AC8178"/>
    <s v="WeChat Pay"/>
    <n v="1800"/>
    <n v="0.06"/>
    <n v="1692"/>
  </r>
  <r>
    <n v="71621"/>
    <s v="Non-member"/>
    <m/>
    <m/>
    <x v="12"/>
    <s v="&quot;Dad&quot;Shoe"/>
    <s v="Sneakers"/>
    <n v="990"/>
    <n v="1"/>
    <d v="2023-01-04T00:00:00"/>
    <s v="13:16:31"/>
    <s v="Cordelia Wong"/>
    <s v="CW5645"/>
    <s v="Octopus"/>
    <n v="990"/>
    <n v="7.0000000000000007E-2"/>
    <n v="920.69999999999993"/>
  </r>
  <r>
    <n v="71680"/>
    <s v="Non-member"/>
    <m/>
    <m/>
    <x v="26"/>
    <s v="Sticks"/>
    <s v="sporting accessories"/>
    <n v="200"/>
    <n v="2"/>
    <d v="2023-01-26T00:00:00"/>
    <s v="15:36:17"/>
    <s v="Kelvin Wong"/>
    <s v="KW7836"/>
    <s v="Visa"/>
    <n v="400"/>
    <n v="0.04"/>
    <n v="384"/>
  </r>
  <r>
    <n v="71728"/>
    <s v="Non-member"/>
    <m/>
    <m/>
    <x v="2"/>
    <s v="Adibas Classics Pants"/>
    <s v=" pants"/>
    <n v="460"/>
    <n v="1"/>
    <d v="2023-01-29T00:00:00"/>
    <s v="15:21:46"/>
    <s v="Cordelia Wong"/>
    <s v="CW5645"/>
    <s v="UnionPay"/>
    <n v="460"/>
    <n v="0.03"/>
    <n v="446.2"/>
  </r>
  <r>
    <n v="72282"/>
    <s v="Non-member"/>
    <m/>
    <m/>
    <x v="8"/>
    <s v="Adibas X15"/>
    <s v="Sneakers"/>
    <n v="2200"/>
    <n v="2"/>
    <d v="2023-01-17T00:00:00"/>
    <s v="20:59:42"/>
    <s v="Albert Leung"/>
    <s v="AB5447"/>
    <s v="Mastercard"/>
    <n v="4400"/>
    <n v="0.05"/>
    <n v="4180"/>
  </r>
  <r>
    <n v="72299"/>
    <s v="Non-member"/>
    <m/>
    <m/>
    <x v="19"/>
    <s v="wet suits"/>
    <s v="clothes"/>
    <n v="240"/>
    <n v="1"/>
    <d v="2023-01-07T00:00:00"/>
    <s v="12:10:43"/>
    <s v="Piggy Leung"/>
    <s v="PL4454"/>
    <s v="Visa"/>
    <n v="240"/>
    <n v="0.04"/>
    <n v="230.39999999999998"/>
  </r>
  <r>
    <n v="72324"/>
    <s v="Non-member"/>
    <m/>
    <m/>
    <x v="22"/>
    <s v="BJ1"/>
    <s v="Sneakers"/>
    <n v="850"/>
    <n v="2"/>
    <d v="2023-01-06T00:00:00"/>
    <s v="18:19:37"/>
    <s v="Cordelia Wong"/>
    <s v="CW5645"/>
    <s v="Apple Pay"/>
    <n v="1700"/>
    <n v="0.03"/>
    <n v="1649"/>
  </r>
  <r>
    <n v="72549"/>
    <s v="Non-member"/>
    <m/>
    <m/>
    <x v="16"/>
    <s v="Yoga Pants"/>
    <s v=" pants"/>
    <n v="345"/>
    <n v="2"/>
    <d v="2023-01-20T00:00:00"/>
    <s v="13:36:02"/>
    <s v="Kelly Lai"/>
    <s v="KL9878"/>
    <s v="UnionPay"/>
    <n v="690"/>
    <n v="0.03"/>
    <n v="669.3"/>
  </r>
  <r>
    <n v="72623"/>
    <s v="Non-member"/>
    <m/>
    <m/>
    <x v="4"/>
    <s v="Dri-Fit Short Sleeve T-shirt "/>
    <s v="clothes"/>
    <n v="449"/>
    <n v="1"/>
    <d v="2023-01-25T00:00:00"/>
    <s v="21:39:52"/>
    <s v="Piggy Leung"/>
    <s v="PL4454"/>
    <s v="Mastercard"/>
    <n v="449"/>
    <n v="0.05"/>
    <n v="426.54999999999995"/>
  </r>
  <r>
    <n v="72654"/>
    <s v="Non-member"/>
    <m/>
    <m/>
    <x v="9"/>
    <s v="Racquets"/>
    <s v="sporting accessories"/>
    <n v="299"/>
    <n v="2"/>
    <d v="2023-01-21T00:00:00"/>
    <s v="11:23:57"/>
    <s v="Piggy Leung"/>
    <s v="PL4454"/>
    <s v="WeChat Pay"/>
    <n v="598"/>
    <n v="0.06"/>
    <n v="562.12"/>
  </r>
  <r>
    <n v="72726"/>
    <s v="Non-member"/>
    <m/>
    <m/>
    <x v="10"/>
    <s v="Nets"/>
    <s v="sporting accessories"/>
    <n v="99"/>
    <n v="1"/>
    <d v="2023-01-03T00:00:00"/>
    <s v="13:31:52"/>
    <s v="Kelly Lai"/>
    <s v="KL9878"/>
    <s v="WeChat Pay"/>
    <n v="99"/>
    <n v="0.06"/>
    <n v="93.059999999999988"/>
  </r>
  <r>
    <n v="72798"/>
    <s v="Non-member"/>
    <m/>
    <m/>
    <x v="1"/>
    <s v="Basketball"/>
    <s v="sporting accessories"/>
    <n v="350"/>
    <n v="2"/>
    <d v="2023-01-23T00:00:00"/>
    <s v="13:08:05"/>
    <s v="Angel Wong"/>
    <s v="AW7871"/>
    <s v="Apple Pay"/>
    <n v="700"/>
    <n v="0.03"/>
    <n v="679"/>
  </r>
  <r>
    <n v="73079"/>
    <s v="Non-member"/>
    <m/>
    <m/>
    <x v="22"/>
    <s v="BJ1"/>
    <s v="Sneakers"/>
    <n v="850"/>
    <n v="1"/>
    <d v="2023-01-06T00:00:00"/>
    <s v="14:59:43"/>
    <s v="Alfred Cheung"/>
    <s v="AC8178"/>
    <s v="WeChat Pay"/>
    <n v="850"/>
    <n v="0.06"/>
    <n v="799"/>
  </r>
  <r>
    <n v="73082"/>
    <s v="Platinum"/>
    <s v="Yaseen Barker"/>
    <n v="584132"/>
    <x v="1"/>
    <s v="Basketball"/>
    <s v="sporting accessories"/>
    <n v="350"/>
    <n v="2"/>
    <d v="2023-01-30T00:00:00"/>
    <s v="15:48:10"/>
    <s v="Raymond Chou"/>
    <s v="RC1212"/>
    <s v="UnionPay"/>
    <n v="700"/>
    <n v="0.03"/>
    <n v="679"/>
  </r>
  <r>
    <n v="73543"/>
    <s v="Non-member"/>
    <m/>
    <m/>
    <x v="12"/>
    <s v="&quot;Dad&quot;Shoe"/>
    <s v="Sneakers"/>
    <n v="990"/>
    <n v="2"/>
    <d v="2023-01-08T00:00:00"/>
    <s v="15:24:04"/>
    <s v="Alfred Cheung"/>
    <s v="AC8178"/>
    <s v="WeChat Pay"/>
    <n v="1980"/>
    <n v="0.06"/>
    <n v="1861.1999999999998"/>
  </r>
  <r>
    <n v="73676"/>
    <s v="Non-member"/>
    <m/>
    <m/>
    <x v="6"/>
    <s v="Running Pants"/>
    <s v=" pants"/>
    <n v="339"/>
    <n v="2"/>
    <d v="2023-01-10T00:00:00"/>
    <s v="12:20:51"/>
    <s v="Piggy Leung"/>
    <s v="PL4454"/>
    <s v="WeChat Pay"/>
    <n v="678"/>
    <n v="0.06"/>
    <n v="637.31999999999994"/>
  </r>
  <r>
    <n v="73696"/>
    <s v="Non-member"/>
    <m/>
    <m/>
    <x v="16"/>
    <s v="Yoga Pants"/>
    <s v=" pants"/>
    <n v="345"/>
    <n v="2"/>
    <d v="2023-01-20T00:00:00"/>
    <s v="14:21:22"/>
    <s v="Piggy Leung"/>
    <s v="PL4454"/>
    <s v="UnionPay"/>
    <n v="690"/>
    <n v="0.03"/>
    <n v="669.3"/>
  </r>
  <r>
    <n v="73718"/>
    <s v="Gold"/>
    <s v="Zohaib Simmons"/>
    <n v="815402"/>
    <x v="7"/>
    <s v="Adibas XI"/>
    <s v="Sneakers"/>
    <n v="1700"/>
    <n v="2"/>
    <d v="2023-01-26T00:00:00"/>
    <s v="14:19:57"/>
    <s v="Kelvin Wong"/>
    <s v="KW7836"/>
    <s v="Mastercard"/>
    <n v="3400"/>
    <n v="0.05"/>
    <n v="3230"/>
  </r>
  <r>
    <n v="73778"/>
    <s v="Non-member"/>
    <m/>
    <m/>
    <x v="6"/>
    <s v="Running Pants"/>
    <s v=" pants"/>
    <n v="339"/>
    <n v="1"/>
    <d v="2023-01-03T00:00:00"/>
    <s v="14:31:49"/>
    <s v="Albert Leung"/>
    <s v="AB5447"/>
    <s v="Apple Pay"/>
    <n v="339"/>
    <n v="0.03"/>
    <n v="328.83"/>
  </r>
  <r>
    <n v="73834"/>
    <s v="Non-member"/>
    <m/>
    <m/>
    <x v="17"/>
    <s v="leotards"/>
    <s v="clothes"/>
    <n v="230"/>
    <n v="1"/>
    <d v="2023-01-29T00:00:00"/>
    <s v="13:19:17"/>
    <s v="Albert Leung"/>
    <s v="AB5447"/>
    <s v="Visa"/>
    <n v="230"/>
    <n v="0.04"/>
    <n v="220.79999999999998"/>
  </r>
  <r>
    <n v="73908"/>
    <s v="Non-member"/>
    <m/>
    <m/>
    <x v="22"/>
    <s v="BJ1"/>
    <s v="Sneakers"/>
    <n v="850"/>
    <n v="2"/>
    <d v="2023-01-07T00:00:00"/>
    <s v="15:08:18"/>
    <s v="Piggy Leung"/>
    <s v="PL4454"/>
    <s v="UnionPay"/>
    <n v="1700"/>
    <n v="0.03"/>
    <n v="1649"/>
  </r>
  <r>
    <n v="74073"/>
    <s v="Non-member"/>
    <m/>
    <m/>
    <x v="16"/>
    <s v="Yoga Pants"/>
    <s v=" pants"/>
    <n v="345"/>
    <n v="2"/>
    <d v="2023-01-18T00:00:00"/>
    <s v="16:35:19"/>
    <s v="Kelvin Wong"/>
    <s v="KW7836"/>
    <s v="Visa"/>
    <n v="690"/>
    <n v="0.04"/>
    <n v="662.4"/>
  </r>
  <r>
    <n v="74115"/>
    <s v="Non-member"/>
    <m/>
    <m/>
    <x v="14"/>
    <s v="Gym Pro"/>
    <s v="clothes"/>
    <n v="389"/>
    <n v="2"/>
    <d v="2023-01-27T00:00:00"/>
    <s v="19:01:56"/>
    <s v="Piggy Leung"/>
    <s v="PL4454"/>
    <s v="Octopus"/>
    <n v="778"/>
    <n v="7.0000000000000007E-2"/>
    <n v="723.54"/>
  </r>
  <r>
    <n v="74340"/>
    <s v="Non-member"/>
    <m/>
    <m/>
    <x v="18"/>
    <s v="Bicycle helmet"/>
    <s v="sporting accessories"/>
    <n v="450"/>
    <n v="1"/>
    <d v="2023-01-27T00:00:00"/>
    <s v="20:56:28"/>
    <s v="Alfred Cheung"/>
    <s v="AC8178"/>
    <s v="Mastercard"/>
    <n v="450"/>
    <n v="0.05"/>
    <n v="427.5"/>
  </r>
  <r>
    <n v="74744"/>
    <s v="Non-member"/>
    <m/>
    <m/>
    <x v="2"/>
    <s v="Adibas Classics Pants"/>
    <s v=" pants"/>
    <n v="460"/>
    <n v="1"/>
    <d v="2023-01-01T00:00:00"/>
    <s v="15:46:18"/>
    <s v="Alfred Cheung"/>
    <s v="AC8178"/>
    <s v="Octopus"/>
    <n v="460"/>
    <n v="7.0000000000000007E-2"/>
    <n v="427.79999999999995"/>
  </r>
  <r>
    <n v="74784"/>
    <s v="Platinum"/>
    <s v="Joshua Shepard"/>
    <n v="763929"/>
    <x v="8"/>
    <s v="Adibas X15"/>
    <s v="Sneakers"/>
    <n v="2200"/>
    <n v="2"/>
    <d v="2023-01-16T00:00:00"/>
    <s v="13:46:14"/>
    <s v="Kelly Lai"/>
    <s v="KL9878"/>
    <s v="Mastercard"/>
    <n v="4400"/>
    <n v="0.05"/>
    <n v="4180"/>
  </r>
  <r>
    <n v="74844"/>
    <s v="Gold"/>
    <s v="Marina Hale"/>
    <n v="298038"/>
    <x v="16"/>
    <s v="Yoga Pants"/>
    <s v=" pants"/>
    <n v="345"/>
    <n v="2"/>
    <d v="2023-01-29T00:00:00"/>
    <s v="13:40:01"/>
    <s v="Raymond Chou"/>
    <s v="RC1212"/>
    <s v="Mastercard"/>
    <n v="690"/>
    <n v="0.05"/>
    <n v="655.5"/>
  </r>
  <r>
    <n v="74924"/>
    <s v="Silver"/>
    <s v="Darragh Robbins"/>
    <n v="916601"/>
    <x v="19"/>
    <s v="wet suits"/>
    <s v="clothes"/>
    <n v="240"/>
    <n v="1"/>
    <d v="2023-01-19T00:00:00"/>
    <s v="18:11:01"/>
    <s v="Angel Wong"/>
    <s v="AW7871"/>
    <s v="UnionPay"/>
    <n v="240"/>
    <n v="0.03"/>
    <n v="232.79999999999998"/>
  </r>
  <r>
    <n v="74995"/>
    <s v="Non-member"/>
    <m/>
    <m/>
    <x v="25"/>
    <s v="Adibas Dry"/>
    <s v="clothes"/>
    <n v="499"/>
    <n v="2"/>
    <d v="2023-01-23T00:00:00"/>
    <s v="16:48:34"/>
    <s v="Haveny Yip"/>
    <s v="HY6541"/>
    <s v="Alipay"/>
    <n v="998"/>
    <n v="0.05"/>
    <n v="948.09999999999991"/>
  </r>
  <r>
    <n v="75179"/>
    <s v="Platinum"/>
    <s v="Janet Curtis"/>
    <n v="708917"/>
    <x v="21"/>
    <s v="Super Pro"/>
    <s v="clothes"/>
    <n v="560"/>
    <n v="2"/>
    <d v="2023-01-04T00:00:00"/>
    <s v="19:41:57"/>
    <s v="Alfred Cheung"/>
    <s v="AC8178"/>
    <s v="Alipay"/>
    <n v="1120"/>
    <n v="0.05"/>
    <n v="1064"/>
  </r>
  <r>
    <n v="75213"/>
    <s v="Non-member"/>
    <m/>
    <m/>
    <x v="6"/>
    <s v="Running Pants"/>
    <s v=" pants"/>
    <n v="339"/>
    <n v="1"/>
    <d v="2023-01-27T00:00:00"/>
    <s v="14:12:31"/>
    <s v="Kelly Lai"/>
    <s v="KL9878"/>
    <s v="Alipay"/>
    <n v="339"/>
    <n v="0.05"/>
    <n v="322.05"/>
  </r>
  <r>
    <n v="75269"/>
    <s v="Gold"/>
    <s v="Millicent Vaughn"/>
    <n v="256019"/>
    <x v="18"/>
    <s v="Bicycle helmet"/>
    <s v="sporting accessories"/>
    <n v="450"/>
    <n v="1"/>
    <d v="2023-01-16T00:00:00"/>
    <s v="19:53:18"/>
    <s v="Piggy Leung"/>
    <s v="PL4454"/>
    <s v="UnionPay"/>
    <n v="450"/>
    <n v="0.03"/>
    <n v="436.5"/>
  </r>
  <r>
    <n v="75529"/>
    <s v="Non-member"/>
    <m/>
    <m/>
    <x v="2"/>
    <s v="Adibas Classics Pants"/>
    <s v=" pants"/>
    <n v="460"/>
    <n v="2"/>
    <d v="2023-01-11T00:00:00"/>
    <s v="11:10:42"/>
    <s v="Cordelia Wong"/>
    <s v="CW5645"/>
    <s v="Mastercard"/>
    <n v="920"/>
    <n v="0.05"/>
    <n v="874"/>
  </r>
  <r>
    <n v="75615"/>
    <s v="Platinum"/>
    <s v="Layton Nelson"/>
    <n v="793369"/>
    <x v="21"/>
    <s v="Super Pro"/>
    <s v="clothes"/>
    <n v="560"/>
    <n v="2"/>
    <d v="2023-01-20T00:00:00"/>
    <s v="17:20:08"/>
    <s v="Alfred Cheung"/>
    <s v="AC8178"/>
    <s v="Apple Pay"/>
    <n v="1120"/>
    <n v="0.03"/>
    <n v="1086.3999999999999"/>
  </r>
  <r>
    <n v="75743"/>
    <s v="Non-member"/>
    <m/>
    <m/>
    <x v="0"/>
    <s v="Football "/>
    <s v="sporting accessories"/>
    <n v="300"/>
    <n v="1"/>
    <d v="2023-01-17T00:00:00"/>
    <s v="15:25:31"/>
    <s v="Raymond Chou"/>
    <s v="RC1212"/>
    <s v="WeChat Pay"/>
    <n v="300"/>
    <n v="0.06"/>
    <n v="282"/>
  </r>
  <r>
    <n v="75746"/>
    <s v="Silver"/>
    <s v="Jodie Henderson"/>
    <n v="743767"/>
    <x v="14"/>
    <s v="Gym Pro"/>
    <s v="clothes"/>
    <n v="389"/>
    <n v="1"/>
    <d v="2023-01-27T00:00:00"/>
    <s v="18:48:47"/>
    <s v="Kelvin Wong"/>
    <s v="KW7836"/>
    <s v="WeChat Pay"/>
    <n v="389"/>
    <n v="0.06"/>
    <n v="365.65999999999997"/>
  </r>
  <r>
    <n v="75908"/>
    <s v="Non-member"/>
    <m/>
    <m/>
    <x v="18"/>
    <s v="Bicycle helmet"/>
    <s v="sporting accessories"/>
    <n v="450"/>
    <n v="2"/>
    <d v="2023-01-30T00:00:00"/>
    <s v="17:26:05"/>
    <s v="Cordelia Wong"/>
    <s v="CW5645"/>
    <s v="Alipay"/>
    <n v="900"/>
    <n v="0.05"/>
    <n v="855"/>
  </r>
  <r>
    <n v="76083"/>
    <s v="Non-member"/>
    <m/>
    <m/>
    <x v="19"/>
    <s v="wet suits"/>
    <s v="clothes"/>
    <n v="240"/>
    <n v="2"/>
    <d v="2023-01-27T00:00:00"/>
    <s v="16:59:47"/>
    <s v="Raymond Chou"/>
    <s v="RC1212"/>
    <s v="Cash"/>
    <n v="480"/>
    <n v="0"/>
    <n v="480"/>
  </r>
  <r>
    <n v="76400"/>
    <s v="Non-member"/>
    <m/>
    <m/>
    <x v="10"/>
    <s v="Nets"/>
    <s v="sporting accessories"/>
    <n v="99"/>
    <n v="2"/>
    <d v="2023-01-09T00:00:00"/>
    <s v="16:17:33"/>
    <s v="Cordelia Wong"/>
    <s v="CW5645"/>
    <s v="WeChat Pay"/>
    <n v="198"/>
    <n v="0.06"/>
    <n v="186.11999999999998"/>
  </r>
  <r>
    <n v="76503"/>
    <s v="Non-member"/>
    <m/>
    <m/>
    <x v="17"/>
    <s v="leotards"/>
    <s v="clothes"/>
    <n v="230"/>
    <n v="1"/>
    <d v="2023-01-15T00:00:00"/>
    <s v="14:41:08"/>
    <s v="Alfred Cheung"/>
    <s v="AC8178"/>
    <s v="Alipay"/>
    <n v="230"/>
    <n v="0.05"/>
    <n v="218.5"/>
  </r>
  <r>
    <n v="76770"/>
    <s v="Non-member"/>
    <m/>
    <m/>
    <x v="22"/>
    <s v="BJ1"/>
    <s v="Sneakers"/>
    <n v="850"/>
    <n v="1"/>
    <d v="2023-01-09T00:00:00"/>
    <s v="21:12:37"/>
    <s v="Raymond Chou"/>
    <s v="RC1212"/>
    <s v="WeChat Pay"/>
    <n v="850"/>
    <n v="0.06"/>
    <n v="799"/>
  </r>
  <r>
    <n v="76798"/>
    <s v="Non-member"/>
    <m/>
    <m/>
    <x v="21"/>
    <s v="Super Pro"/>
    <s v="clothes"/>
    <n v="560"/>
    <n v="2"/>
    <d v="2023-01-30T00:00:00"/>
    <s v="14:42:28"/>
    <s v="Raymond Chou"/>
    <s v="RC1212"/>
    <s v="UnionPay"/>
    <n v="1120"/>
    <n v="0.03"/>
    <n v="1086.3999999999999"/>
  </r>
  <r>
    <n v="76824"/>
    <s v="Gold"/>
    <s v="Juliet Owens"/>
    <n v="417711"/>
    <x v="4"/>
    <s v="Dri-Fit Short Sleeve T-shirt "/>
    <s v="clothes"/>
    <n v="449"/>
    <n v="2"/>
    <d v="2023-01-24T00:00:00"/>
    <s v="17:11:06"/>
    <s v="Cordelia Wong"/>
    <s v="CW5645"/>
    <s v="Apple Pay"/>
    <n v="898"/>
    <n v="0.03"/>
    <n v="871.06"/>
  </r>
  <r>
    <n v="76927"/>
    <s v="Non-member"/>
    <m/>
    <m/>
    <x v="16"/>
    <s v="Yoga Pants"/>
    <s v=" pants"/>
    <n v="345"/>
    <n v="2"/>
    <d v="2023-01-04T00:00:00"/>
    <s v="20:12:34"/>
    <s v="Kelvin Wong"/>
    <s v="KW7836"/>
    <s v="Visa"/>
    <n v="690"/>
    <n v="0.04"/>
    <n v="662.4"/>
  </r>
  <r>
    <n v="77003"/>
    <s v="Non-member"/>
    <m/>
    <m/>
    <x v="1"/>
    <s v="Basketball"/>
    <s v="sporting accessories"/>
    <n v="350"/>
    <n v="2"/>
    <d v="2023-01-23T00:00:00"/>
    <s v="21:56:03"/>
    <s v="Kelvin Wong"/>
    <s v="KW7836"/>
    <s v="UnionPay"/>
    <n v="700"/>
    <n v="0.03"/>
    <n v="679"/>
  </r>
  <r>
    <n v="77046"/>
    <s v="Non-member"/>
    <m/>
    <m/>
    <x v="10"/>
    <s v="Nets"/>
    <s v="sporting accessories"/>
    <n v="99"/>
    <n v="1"/>
    <d v="2023-01-22T00:00:00"/>
    <s v="11:22:04"/>
    <s v="Ernest Ho"/>
    <s v="EH4545"/>
    <s v="Mastercard"/>
    <n v="99"/>
    <n v="0.05"/>
    <n v="94.05"/>
  </r>
  <r>
    <n v="77100"/>
    <s v="Platinum"/>
    <s v="Jaydon Connolly"/>
    <n v="556743"/>
    <x v="22"/>
    <s v="BJ1"/>
    <s v="Sneakers"/>
    <n v="850"/>
    <n v="1"/>
    <d v="2023-01-30T00:00:00"/>
    <s v="21:22:24"/>
    <s v="Ernest Ho"/>
    <s v="EH4545"/>
    <s v="WeChat Pay"/>
    <n v="850"/>
    <n v="0.06"/>
    <n v="799"/>
  </r>
  <r>
    <n v="77141"/>
    <s v="Non-member"/>
    <m/>
    <m/>
    <x v="23"/>
    <s v="Running Vest"/>
    <s v="clothes"/>
    <n v="345"/>
    <n v="1"/>
    <d v="2023-01-19T00:00:00"/>
    <s v="12:00:36"/>
    <s v="Ernest Ho"/>
    <s v="EH4545"/>
    <s v="WeChat Pay"/>
    <n v="345"/>
    <n v="0.06"/>
    <n v="324.29999999999995"/>
  </r>
  <r>
    <n v="77594"/>
    <s v="Non-member"/>
    <m/>
    <m/>
    <x v="8"/>
    <s v="Adibas X15"/>
    <s v="Sneakers"/>
    <n v="2200"/>
    <n v="2"/>
    <d v="2023-01-30T00:00:00"/>
    <s v="18:47:42"/>
    <s v="Cordelia Wong"/>
    <s v="CW5645"/>
    <s v="Mastercard"/>
    <n v="4400"/>
    <n v="0.05"/>
    <n v="4180"/>
  </r>
  <r>
    <n v="77709"/>
    <s v="Non-member"/>
    <m/>
    <m/>
    <x v="2"/>
    <s v="Adibas Classics Pants"/>
    <s v=" pants"/>
    <n v="460"/>
    <n v="2"/>
    <d v="2023-01-17T00:00:00"/>
    <s v="16:30:22"/>
    <s v="Angel Wong"/>
    <s v="AW7871"/>
    <s v="Mastercard"/>
    <n v="920"/>
    <n v="0.05"/>
    <n v="874"/>
  </r>
  <r>
    <n v="77786"/>
    <s v="Silver"/>
    <s v="Wilson Beard"/>
    <n v="189073"/>
    <x v="27"/>
    <s v="ski suits"/>
    <s v="clothes"/>
    <n v="200"/>
    <n v="1"/>
    <d v="2023-01-22T00:00:00"/>
    <s v="20:21:24"/>
    <s v="Kelvin Wong"/>
    <s v="KW7836"/>
    <s v="Visa"/>
    <n v="200"/>
    <n v="0.04"/>
    <n v="192"/>
  </r>
  <r>
    <n v="78191"/>
    <s v="Silver"/>
    <s v="Kelsie Lee"/>
    <n v="103017"/>
    <x v="10"/>
    <s v="Nets"/>
    <s v="sporting accessories"/>
    <n v="99"/>
    <n v="2"/>
    <d v="2023-01-10T00:00:00"/>
    <s v="12:02:35"/>
    <s v="Haveny Yip"/>
    <s v="HY6541"/>
    <s v="UnionPay"/>
    <n v="198"/>
    <n v="0.03"/>
    <n v="192.06"/>
  </r>
  <r>
    <n v="78222"/>
    <s v="Non-member"/>
    <m/>
    <m/>
    <x v="16"/>
    <s v="Yoga Pants"/>
    <s v=" pants"/>
    <n v="345"/>
    <n v="2"/>
    <d v="2023-01-02T00:00:00"/>
    <s v="20:34:29"/>
    <s v="Kelvin Wong"/>
    <s v="KW7836"/>
    <s v="WeChat Pay"/>
    <n v="690"/>
    <n v="0.06"/>
    <n v="648.59999999999991"/>
  </r>
  <r>
    <n v="78326"/>
    <s v="Non-member"/>
    <m/>
    <m/>
    <x v="13"/>
    <s v="Compression Leggings"/>
    <s v=" pants"/>
    <n v="239"/>
    <n v="2"/>
    <d v="2023-01-02T00:00:00"/>
    <s v="11:02:15"/>
    <s v="Ernest Ho"/>
    <s v="EH4545"/>
    <s v="Alipay"/>
    <n v="478"/>
    <n v="0.05"/>
    <n v="454.09999999999997"/>
  </r>
  <r>
    <n v="78347"/>
    <s v="Non-member"/>
    <m/>
    <m/>
    <x v="6"/>
    <s v="Running Pants"/>
    <s v=" pants"/>
    <n v="339"/>
    <n v="1"/>
    <d v="2023-01-08T00:00:00"/>
    <s v="11:25:31"/>
    <s v="Albert Leung"/>
    <s v="AB5447"/>
    <s v="Octopus"/>
    <n v="339"/>
    <n v="7.0000000000000007E-2"/>
    <n v="315.27"/>
  </r>
  <r>
    <n v="78466"/>
    <s v="Platinum"/>
    <s v="Zara Cole"/>
    <n v="611736"/>
    <x v="10"/>
    <s v="Nets"/>
    <s v="sporting accessories"/>
    <n v="99"/>
    <n v="1"/>
    <d v="2023-01-22T00:00:00"/>
    <s v="16:55:15"/>
    <s v="Haveny Yip"/>
    <s v="HY6541"/>
    <s v="Apple Pay"/>
    <n v="99"/>
    <n v="0.03"/>
    <n v="96.03"/>
  </r>
  <r>
    <n v="78618"/>
    <s v="Silver"/>
    <s v="Bilal Sutton"/>
    <n v="816997"/>
    <x v="10"/>
    <s v="Nets"/>
    <s v="sporting accessories"/>
    <n v="99"/>
    <n v="1"/>
    <d v="2023-01-09T00:00:00"/>
    <s v="11:48:02"/>
    <s v="Albert Leung"/>
    <s v="AB5447"/>
    <s v="Visa"/>
    <n v="99"/>
    <n v="0.04"/>
    <n v="95.039999999999992"/>
  </r>
  <r>
    <n v="78651"/>
    <s v="Non-member"/>
    <m/>
    <m/>
    <x v="0"/>
    <s v="Football "/>
    <s v="sporting accessories"/>
    <n v="300"/>
    <n v="1"/>
    <d v="2023-01-05T00:00:00"/>
    <s v="15:59:00"/>
    <s v="Alfred Cheung"/>
    <s v="AC8178"/>
    <s v="Octopus"/>
    <n v="300"/>
    <n v="7.0000000000000007E-2"/>
    <n v="279"/>
  </r>
  <r>
    <n v="78657"/>
    <s v="Non-member"/>
    <m/>
    <m/>
    <x v="26"/>
    <s v="Sticks"/>
    <s v="sporting accessories"/>
    <n v="200"/>
    <n v="1"/>
    <d v="2023-01-20T00:00:00"/>
    <s v="16:20:16"/>
    <s v="Albert Leung"/>
    <s v="AB5447"/>
    <s v="Visa"/>
    <n v="200"/>
    <n v="0.04"/>
    <n v="192"/>
  </r>
  <r>
    <n v="78801"/>
    <s v="Platinum"/>
    <s v="Nettie Brennan"/>
    <n v="413540"/>
    <x v="2"/>
    <s v="Adibas Classics Pants"/>
    <s v=" pants"/>
    <n v="460"/>
    <n v="1"/>
    <d v="2023-01-07T00:00:00"/>
    <s v="21:08:31"/>
    <s v="Kelly Lai"/>
    <s v="KL9878"/>
    <s v="Alipay"/>
    <n v="460"/>
    <n v="0.05"/>
    <n v="437"/>
  </r>
  <r>
    <n v="78810"/>
    <s v="Non-member"/>
    <m/>
    <m/>
    <x v="13"/>
    <s v="Compression Leggings"/>
    <s v=" pants"/>
    <n v="239"/>
    <n v="1"/>
    <d v="2023-01-10T00:00:00"/>
    <s v="20:55:46"/>
    <s v="Kelvin Wong"/>
    <s v="KW7836"/>
    <s v="Alipay"/>
    <n v="239"/>
    <n v="0.05"/>
    <n v="227.04999999999998"/>
  </r>
  <r>
    <n v="78812"/>
    <s v="Non-member"/>
    <m/>
    <m/>
    <x v="16"/>
    <s v="Yoga Pants"/>
    <s v=" pants"/>
    <n v="345"/>
    <n v="2"/>
    <d v="2023-01-24T00:00:00"/>
    <s v="11:04:29"/>
    <s v="Albert Leung"/>
    <s v="AB5447"/>
    <s v="Octopus"/>
    <n v="690"/>
    <n v="7.0000000000000007E-2"/>
    <n v="641.69999999999993"/>
  </r>
  <r>
    <n v="78828"/>
    <s v="Gold"/>
    <s v="Sulayman Cook"/>
    <n v="262665"/>
    <x v="21"/>
    <s v="Super Pro"/>
    <s v="clothes"/>
    <n v="560"/>
    <n v="2"/>
    <d v="2023-01-08T00:00:00"/>
    <s v="11:23:20"/>
    <s v="Kelly Lai"/>
    <s v="KL9878"/>
    <s v="UnionPay"/>
    <n v="1120"/>
    <n v="0.03"/>
    <n v="1086.3999999999999"/>
  </r>
  <r>
    <n v="78903"/>
    <s v="Non-member"/>
    <m/>
    <m/>
    <x v="2"/>
    <s v="Adibas Classics Pants"/>
    <s v=" pants"/>
    <n v="460"/>
    <n v="1"/>
    <d v="2023-01-14T00:00:00"/>
    <s v="12:10:35"/>
    <s v="Albert Leung"/>
    <s v="AB5447"/>
    <s v="Visa"/>
    <n v="460"/>
    <n v="0.04"/>
    <n v="441.59999999999997"/>
  </r>
  <r>
    <n v="78953"/>
    <s v="Non-member"/>
    <m/>
    <m/>
    <x v="19"/>
    <s v="wet suits"/>
    <s v="clothes"/>
    <n v="240"/>
    <n v="2"/>
    <d v="2023-01-27T00:00:00"/>
    <s v="20:24:11"/>
    <s v="Angel Wong"/>
    <s v="AW7871"/>
    <s v="WeChat Pay"/>
    <n v="480"/>
    <n v="0.06"/>
    <n v="451.2"/>
  </r>
  <r>
    <n v="79103"/>
    <s v="Non-member"/>
    <m/>
    <m/>
    <x v="25"/>
    <s v="Adibas Dry"/>
    <s v="clothes"/>
    <n v="499"/>
    <n v="2"/>
    <d v="2023-01-18T00:00:00"/>
    <s v="17:37:56"/>
    <s v="Kelvin Wong"/>
    <s v="KW7836"/>
    <s v="Alipay"/>
    <n v="998"/>
    <n v="0.05"/>
    <n v="948.09999999999991"/>
  </r>
  <r>
    <n v="79210"/>
    <s v="Non-member"/>
    <m/>
    <m/>
    <x v="5"/>
    <s v="NB2000"/>
    <s v="Sneakers"/>
    <n v="1300"/>
    <n v="2"/>
    <d v="2023-01-29T00:00:00"/>
    <s v="11:13:43"/>
    <s v="Alfred Cheung"/>
    <s v="AC8178"/>
    <s v="UnionPay"/>
    <n v="2600"/>
    <n v="0.03"/>
    <n v="2522"/>
  </r>
  <r>
    <n v="79268"/>
    <s v="Non-member"/>
    <m/>
    <m/>
    <x v="16"/>
    <s v="Yoga Pants"/>
    <s v=" pants"/>
    <n v="345"/>
    <n v="1"/>
    <d v="2023-01-05T00:00:00"/>
    <s v="16:26:38"/>
    <s v="Raymond Chou"/>
    <s v="RC1212"/>
    <s v="Octopus"/>
    <n v="345"/>
    <n v="7.0000000000000007E-2"/>
    <n v="320.84999999999997"/>
  </r>
  <r>
    <n v="79588"/>
    <s v="Non-member"/>
    <m/>
    <m/>
    <x v="22"/>
    <s v="BJ1"/>
    <s v="Sneakers"/>
    <n v="850"/>
    <n v="1"/>
    <d v="2023-01-12T00:00:00"/>
    <s v="18:48:34"/>
    <s v="Albert Leung"/>
    <s v="AB5447"/>
    <s v="Visa"/>
    <n v="850"/>
    <n v="0.04"/>
    <n v="816"/>
  </r>
  <r>
    <n v="79716"/>
    <s v="Non-member"/>
    <m/>
    <m/>
    <x v="13"/>
    <s v="Compression Leggings"/>
    <s v=" pants"/>
    <n v="239"/>
    <n v="2"/>
    <d v="2023-01-05T00:00:00"/>
    <s v="20:13:56"/>
    <s v="Kelvin Wong"/>
    <s v="KW7836"/>
    <s v="Mastercard"/>
    <n v="478"/>
    <n v="0.05"/>
    <n v="454.09999999999997"/>
  </r>
  <r>
    <n v="79802"/>
    <s v="Non-member"/>
    <m/>
    <m/>
    <x v="6"/>
    <s v="Running Pants"/>
    <s v=" pants"/>
    <n v="339"/>
    <n v="1"/>
    <d v="2023-01-12T00:00:00"/>
    <s v="14:15:58"/>
    <s v="Kelvin Wong"/>
    <s v="KW7836"/>
    <s v="Visa"/>
    <n v="339"/>
    <n v="0.04"/>
    <n v="325.44"/>
  </r>
  <r>
    <n v="79870"/>
    <s v="Non-member"/>
    <m/>
    <m/>
    <x v="25"/>
    <s v="Adibas Dry"/>
    <s v="clothes"/>
    <n v="499"/>
    <n v="1"/>
    <d v="2023-01-02T00:00:00"/>
    <s v="15:18:18"/>
    <s v="Kelly Lai"/>
    <s v="KL9878"/>
    <s v="Mastercard"/>
    <n v="499"/>
    <n v="0.05"/>
    <n v="474.04999999999995"/>
  </r>
  <r>
    <n v="79897"/>
    <s v="Silver"/>
    <s v="Tony Crawford"/>
    <n v="797271"/>
    <x v="5"/>
    <s v="NB2000"/>
    <s v="Sneakers"/>
    <n v="1300"/>
    <n v="1"/>
    <d v="2023-01-10T00:00:00"/>
    <s v="12:24:11"/>
    <s v="Kelly Lai"/>
    <s v="KL9878"/>
    <s v="WeChat Pay"/>
    <n v="1300"/>
    <n v="0.06"/>
    <n v="1222"/>
  </r>
  <r>
    <n v="79899"/>
    <s v="Silver"/>
    <s v="Josef Sears"/>
    <n v="495146"/>
    <x v="23"/>
    <s v="Running Vest"/>
    <s v="clothes"/>
    <n v="345"/>
    <n v="2"/>
    <d v="2023-01-11T00:00:00"/>
    <s v="20:03:04"/>
    <s v="Haveny Yip"/>
    <s v="HY6541"/>
    <s v="WeChat Pay"/>
    <n v="690"/>
    <n v="0.06"/>
    <n v="648.59999999999991"/>
  </r>
  <r>
    <n v="79899"/>
    <s v="Silver"/>
    <s v="Josef Sears"/>
    <n v="495146"/>
    <x v="16"/>
    <s v="Yoga Pants"/>
    <s v=" pants"/>
    <n v="345"/>
    <n v="2"/>
    <d v="2023-01-23T00:00:00"/>
    <s v="11:19:45"/>
    <s v="Raymond Chou"/>
    <s v="RC1212"/>
    <s v="Octopus"/>
    <n v="690"/>
    <n v="7.0000000000000007E-2"/>
    <n v="641.69999999999993"/>
  </r>
  <r>
    <n v="79899"/>
    <s v="Silver"/>
    <s v="Josef Sears"/>
    <n v="495146"/>
    <x v="22"/>
    <s v="GAT"/>
    <s v="Sneakers"/>
    <n v="700"/>
    <n v="2"/>
    <d v="2023-01-28T00:00:00"/>
    <s v="13:14:53"/>
    <s v="Raymond Chou"/>
    <s v="RC1212"/>
    <s v="Apple Pay"/>
    <n v="1400"/>
    <n v="0.03"/>
    <n v="1358"/>
  </r>
  <r>
    <n v="80330"/>
    <s v="Non-member"/>
    <m/>
    <m/>
    <x v="16"/>
    <s v="Yoga Pants"/>
    <s v=" pants"/>
    <n v="345"/>
    <n v="1"/>
    <d v="2023-01-17T00:00:00"/>
    <s v="20:32:22"/>
    <s v="Kelvin Wong"/>
    <s v="KW7836"/>
    <s v="Visa"/>
    <n v="345"/>
    <n v="0.04"/>
    <n v="331.2"/>
  </r>
  <r>
    <n v="80355"/>
    <s v="Non-member"/>
    <m/>
    <m/>
    <x v="27"/>
    <s v="ski suits"/>
    <s v="clothes"/>
    <n v="200"/>
    <n v="1"/>
    <d v="2023-01-16T00:00:00"/>
    <s v="21:54:26"/>
    <s v="Kelly Lai"/>
    <s v="KL9878"/>
    <s v="WeChat Pay"/>
    <n v="200"/>
    <n v="0.06"/>
    <n v="188"/>
  </r>
  <r>
    <n v="80569"/>
    <s v="Non-member"/>
    <m/>
    <m/>
    <x v="22"/>
    <s v="BJ1"/>
    <s v="Sneakers"/>
    <n v="850"/>
    <n v="2"/>
    <d v="2023-01-26T00:00:00"/>
    <s v="15:13:04"/>
    <s v="Ernest Ho"/>
    <s v="EH4545"/>
    <s v="UnionPay"/>
    <n v="1700"/>
    <n v="0.03"/>
    <n v="1649"/>
  </r>
  <r>
    <n v="80660"/>
    <s v="Non-member"/>
    <m/>
    <m/>
    <x v="22"/>
    <s v="GAT"/>
    <s v="Sneakers"/>
    <n v="700"/>
    <n v="2"/>
    <d v="2023-01-01T00:00:00"/>
    <s v="12:48:41"/>
    <s v="Albert Leung"/>
    <s v="AB5447"/>
    <s v="UnionPay"/>
    <n v="1400"/>
    <n v="0.03"/>
    <n v="1358"/>
  </r>
  <r>
    <n v="80743"/>
    <s v="Non-member"/>
    <m/>
    <m/>
    <x v="16"/>
    <s v="Yoga Pants"/>
    <s v=" pants"/>
    <n v="345"/>
    <n v="2"/>
    <d v="2023-01-20T00:00:00"/>
    <s v="16:33:07"/>
    <s v="Haveny Yip"/>
    <s v="HY6541"/>
    <s v="Mastercard"/>
    <n v="690"/>
    <n v="0.05"/>
    <n v="655.5"/>
  </r>
  <r>
    <n v="80952"/>
    <s v="Non-member"/>
    <m/>
    <m/>
    <x v="22"/>
    <s v="Deck Shoe11"/>
    <s v="Sneakers"/>
    <n v="600"/>
    <n v="2"/>
    <d v="2023-01-10T00:00:00"/>
    <s v="13:25:19"/>
    <s v="Haveny Yip"/>
    <s v="HY6541"/>
    <s v="WeChat Pay"/>
    <n v="1200"/>
    <n v="0.06"/>
    <n v="1128"/>
  </r>
  <r>
    <n v="80995"/>
    <s v="Non-member"/>
    <m/>
    <m/>
    <x v="16"/>
    <s v="Yoga Pants"/>
    <s v=" pants"/>
    <n v="345"/>
    <n v="1"/>
    <d v="2023-01-30T00:00:00"/>
    <s v="15:33:43"/>
    <s v="Piggy Leung"/>
    <s v="PL4454"/>
    <s v="UnionPay"/>
    <n v="345"/>
    <n v="0.03"/>
    <n v="334.65"/>
  </r>
  <r>
    <n v="81225"/>
    <s v="Non-member"/>
    <m/>
    <m/>
    <x v="26"/>
    <s v="Sticks"/>
    <s v="sporting accessories"/>
    <n v="200"/>
    <n v="1"/>
    <d v="2023-01-08T00:00:00"/>
    <s v="19:24:29"/>
    <s v="Kelvin Wong"/>
    <s v="KW7836"/>
    <s v="Cash"/>
    <n v="200"/>
    <n v="0"/>
    <n v="200"/>
  </r>
  <r>
    <n v="81277"/>
    <s v="Non-member"/>
    <m/>
    <m/>
    <x v="6"/>
    <s v="Running Pants"/>
    <s v=" pants"/>
    <n v="339"/>
    <n v="2"/>
    <d v="2023-01-30T00:00:00"/>
    <s v="12:19:25"/>
    <s v="Albert Leung"/>
    <s v="AB5447"/>
    <s v="Visa"/>
    <n v="678"/>
    <n v="0.04"/>
    <n v="650.88"/>
  </r>
  <r>
    <n v="81374"/>
    <s v="Silver"/>
    <s v="Filip Pruitt"/>
    <n v="569801"/>
    <x v="6"/>
    <s v="Running Pants"/>
    <s v=" pants"/>
    <n v="339"/>
    <n v="1"/>
    <d v="2023-01-26T00:00:00"/>
    <s v="12:41:39"/>
    <s v="Kelvin Wong"/>
    <s v="KW7836"/>
    <s v="Apple Pay"/>
    <n v="339"/>
    <n v="0.03"/>
    <n v="328.83"/>
  </r>
  <r>
    <n v="81456"/>
    <s v="Non-member"/>
    <m/>
    <m/>
    <x v="26"/>
    <s v="Sticks"/>
    <s v="sporting accessories"/>
    <n v="200"/>
    <n v="1"/>
    <d v="2023-01-22T00:00:00"/>
    <s v="18:06:17"/>
    <s v="Haveny Yip"/>
    <s v="HY6541"/>
    <s v="Alipay"/>
    <n v="200"/>
    <n v="0.05"/>
    <n v="190"/>
  </r>
  <r>
    <n v="81461"/>
    <s v="Non-member"/>
    <m/>
    <m/>
    <x v="22"/>
    <s v="BJ1"/>
    <s v="Sneakers"/>
    <n v="850"/>
    <n v="2"/>
    <d v="2023-01-01T00:00:00"/>
    <s v="20:49:51"/>
    <s v="Haveny Yip"/>
    <s v="HY6541"/>
    <s v="Octopus"/>
    <n v="1700"/>
    <n v="7.0000000000000007E-2"/>
    <n v="1581"/>
  </r>
  <r>
    <n v="81461"/>
    <s v="Non-member"/>
    <m/>
    <m/>
    <x v="13"/>
    <s v="Compression Leggings"/>
    <s v=" pants"/>
    <n v="239"/>
    <n v="2"/>
    <d v="2023-01-10T00:00:00"/>
    <s v="17:25:52"/>
    <s v="Cordelia Wong"/>
    <s v="CW5645"/>
    <s v="WeChat Pay"/>
    <n v="478"/>
    <n v="0.06"/>
    <n v="449.32"/>
  </r>
  <r>
    <n v="81648"/>
    <s v="Non-member"/>
    <m/>
    <m/>
    <x v="16"/>
    <s v="Yoga Pants"/>
    <s v=" pants"/>
    <n v="345"/>
    <n v="1"/>
    <d v="2023-01-11T00:00:00"/>
    <s v="18:55:44"/>
    <s v="Piggy Leung"/>
    <s v="PL4454"/>
    <s v="Visa"/>
    <n v="345"/>
    <n v="0.04"/>
    <n v="331.2"/>
  </r>
  <r>
    <n v="81829"/>
    <s v="Non-member"/>
    <m/>
    <m/>
    <x v="26"/>
    <s v="Sticks"/>
    <s v="sporting accessories"/>
    <n v="200"/>
    <n v="1"/>
    <d v="2023-01-28T00:00:00"/>
    <s v="13:31:00"/>
    <s v="Angel Wong"/>
    <s v="AW7871"/>
    <s v="Octopus"/>
    <n v="200"/>
    <n v="7.0000000000000007E-2"/>
    <n v="186"/>
  </r>
  <r>
    <n v="81832"/>
    <s v="Non-member"/>
    <m/>
    <m/>
    <x v="18"/>
    <s v="Bicycle helmet"/>
    <s v="sporting accessories"/>
    <n v="450"/>
    <n v="1"/>
    <d v="2023-01-30T00:00:00"/>
    <s v="16:37:33"/>
    <s v="Piggy Leung"/>
    <s v="PL4454"/>
    <s v="WeChat Pay"/>
    <n v="450"/>
    <n v="0.06"/>
    <n v="423"/>
  </r>
  <r>
    <n v="81975"/>
    <s v="Non-member"/>
    <m/>
    <m/>
    <x v="4"/>
    <s v="Dri-Fit Short Sleeve T-shirt "/>
    <s v="clothes"/>
    <n v="449"/>
    <n v="1"/>
    <d v="2023-01-21T00:00:00"/>
    <s v="21:33:21"/>
    <s v="Kelvin Wong"/>
    <s v="KW7836"/>
    <s v="Alipay"/>
    <n v="449"/>
    <n v="0.05"/>
    <n v="426.54999999999995"/>
  </r>
  <r>
    <n v="82065"/>
    <s v="Silver"/>
    <s v="Julius Walton"/>
    <n v="743339"/>
    <x v="19"/>
    <s v="wet suits"/>
    <s v="clothes"/>
    <n v="240"/>
    <n v="2"/>
    <d v="2023-01-03T00:00:00"/>
    <s v="15:38:38"/>
    <s v="Kelvin Wong"/>
    <s v="KW7836"/>
    <s v="Octopus"/>
    <n v="480"/>
    <n v="7.0000000000000007E-2"/>
    <n v="446.4"/>
  </r>
  <r>
    <n v="82095"/>
    <s v="Non-member"/>
    <m/>
    <m/>
    <x v="2"/>
    <s v="Adibas Classics Pants"/>
    <s v=" pants"/>
    <n v="460"/>
    <n v="2"/>
    <d v="2023-01-07T00:00:00"/>
    <s v="16:53:45"/>
    <s v="Ernest Ho"/>
    <s v="EH4545"/>
    <s v="Cash"/>
    <n v="920"/>
    <n v="0"/>
    <n v="920"/>
  </r>
  <r>
    <n v="82235"/>
    <s v="Non-member"/>
    <m/>
    <m/>
    <x v="2"/>
    <s v="Adibas Classics Pants"/>
    <s v=" pants"/>
    <n v="460"/>
    <n v="2"/>
    <d v="2023-01-08T00:00:00"/>
    <s v="20:15:32"/>
    <s v="Raymond Chou"/>
    <s v="RC1212"/>
    <s v="WeChat Pay"/>
    <n v="920"/>
    <n v="0.06"/>
    <n v="864.8"/>
  </r>
  <r>
    <n v="82244"/>
    <s v="Non-member"/>
    <m/>
    <m/>
    <x v="1"/>
    <s v="Basketball"/>
    <s v="sporting accessories"/>
    <n v="350"/>
    <n v="2"/>
    <d v="2023-01-09T00:00:00"/>
    <s v="14:47:01"/>
    <s v="Angel Wong"/>
    <s v="AW7871"/>
    <s v="Alipay"/>
    <n v="700"/>
    <n v="0.05"/>
    <n v="665"/>
  </r>
  <r>
    <n v="82342"/>
    <s v="Non-member"/>
    <m/>
    <m/>
    <x v="18"/>
    <s v="Bicycle helmet"/>
    <s v="sporting accessories"/>
    <n v="450"/>
    <n v="2"/>
    <d v="2023-01-18T00:00:00"/>
    <s v="13:21:52"/>
    <s v="Albert Leung"/>
    <s v="AB5447"/>
    <s v="WeChat Pay"/>
    <n v="900"/>
    <n v="0.06"/>
    <n v="846"/>
  </r>
  <r>
    <n v="82497"/>
    <s v="Non-member"/>
    <m/>
    <m/>
    <x v="22"/>
    <s v="GAT"/>
    <s v="Sneakers"/>
    <n v="700"/>
    <n v="1"/>
    <d v="2023-01-06T00:00:00"/>
    <s v="21:59:45"/>
    <s v="Angel Wong"/>
    <s v="AW7871"/>
    <s v="Visa"/>
    <n v="700"/>
    <n v="0.04"/>
    <n v="672"/>
  </r>
  <r>
    <n v="82506"/>
    <s v="Gold"/>
    <s v="Malachi Horn"/>
    <n v="611739"/>
    <x v="0"/>
    <s v="Football "/>
    <s v="sporting accessories"/>
    <n v="300"/>
    <n v="1"/>
    <d v="2023-01-06T00:00:00"/>
    <s v="12:46:42"/>
    <s v="Haveny Yip"/>
    <s v="HY6541"/>
    <s v="Octopus"/>
    <n v="300"/>
    <n v="7.0000000000000007E-2"/>
    <n v="279"/>
  </r>
  <r>
    <n v="82522"/>
    <s v="Non-member"/>
    <m/>
    <m/>
    <x v="4"/>
    <s v="Dri-Fit Short Sleeve T-shirt "/>
    <s v="clothes"/>
    <n v="449"/>
    <n v="1"/>
    <d v="2023-01-27T00:00:00"/>
    <s v="19:55:43"/>
    <s v="Kelly Lai"/>
    <s v="KL9878"/>
    <s v="Octopus"/>
    <n v="449"/>
    <n v="7.0000000000000007E-2"/>
    <n v="417.57"/>
  </r>
  <r>
    <n v="82971"/>
    <s v="Non-member"/>
    <m/>
    <m/>
    <x v="21"/>
    <s v="Super Pro"/>
    <s v="clothes"/>
    <n v="560"/>
    <n v="1"/>
    <d v="2023-01-18T00:00:00"/>
    <s v="21:32:20"/>
    <s v="Cordelia Wong"/>
    <s v="CW5645"/>
    <s v="Cash"/>
    <n v="560"/>
    <n v="0"/>
    <n v="560"/>
  </r>
  <r>
    <n v="83094"/>
    <s v="Non-member"/>
    <m/>
    <m/>
    <x v="18"/>
    <s v="Bicycle helmet"/>
    <s v="sporting accessories"/>
    <n v="450"/>
    <n v="3"/>
    <d v="2023-01-20T00:00:00"/>
    <s v="20:18:56"/>
    <s v="Haveny Yip"/>
    <s v="HY6541"/>
    <s v="UnionPay"/>
    <n v="1350"/>
    <n v="0.03"/>
    <n v="1309.5"/>
  </r>
  <r>
    <n v="83574"/>
    <s v="Platinum"/>
    <s v="Tabitha Steele"/>
    <n v="307462"/>
    <x v="2"/>
    <s v="Adibas Classics Pants"/>
    <s v=" pants"/>
    <n v="460"/>
    <n v="2"/>
    <d v="2023-01-05T00:00:00"/>
    <s v="18:04:06"/>
    <s v="Haveny Yip"/>
    <s v="HY6541"/>
    <s v="Apple Pay"/>
    <n v="920"/>
    <n v="0.03"/>
    <n v="892.4"/>
  </r>
  <r>
    <n v="83655"/>
    <s v="Non-member"/>
    <m/>
    <m/>
    <x v="26"/>
    <s v="Sticks"/>
    <s v="sporting accessories"/>
    <n v="200"/>
    <n v="2"/>
    <d v="2023-01-01T00:00:00"/>
    <s v="12:25:48"/>
    <s v="Albert Leung"/>
    <s v="AB5447"/>
    <s v="Visa"/>
    <n v="400"/>
    <n v="0.04"/>
    <n v="384"/>
  </r>
  <r>
    <n v="83687"/>
    <s v="Non-member"/>
    <m/>
    <m/>
    <x v="17"/>
    <s v="leotards"/>
    <s v="clothes"/>
    <n v="230"/>
    <n v="1"/>
    <d v="2023-01-27T00:00:00"/>
    <s v="14:42:54"/>
    <s v="Albert Leung"/>
    <s v="AB5447"/>
    <s v="Alipay"/>
    <n v="230"/>
    <n v="0.05"/>
    <n v="218.5"/>
  </r>
  <r>
    <n v="83853"/>
    <s v="Non-member"/>
    <m/>
    <m/>
    <x v="17"/>
    <s v="leotards"/>
    <s v="clothes"/>
    <n v="230"/>
    <n v="2"/>
    <d v="2023-01-21T00:00:00"/>
    <s v="14:59:32"/>
    <s v="Piggy Leung"/>
    <s v="PL4454"/>
    <s v="Apple Pay"/>
    <n v="460"/>
    <n v="0.03"/>
    <n v="446.2"/>
  </r>
  <r>
    <n v="83871"/>
    <s v="Silver"/>
    <s v="Frankie Burgess"/>
    <n v="672607"/>
    <x v="8"/>
    <s v="Adibas X15"/>
    <s v="Sneakers"/>
    <n v="2200"/>
    <n v="1"/>
    <d v="2023-01-20T00:00:00"/>
    <s v="21:16:42"/>
    <s v="Cordelia Wong"/>
    <s v="CW5645"/>
    <s v="Visa"/>
    <n v="2200"/>
    <n v="0.04"/>
    <n v="2112"/>
  </r>
  <r>
    <n v="83918"/>
    <s v="Non-member"/>
    <m/>
    <m/>
    <x v="2"/>
    <s v="Adibas Classics Pants"/>
    <s v=" pants"/>
    <n v="460"/>
    <n v="2"/>
    <d v="2023-01-22T00:00:00"/>
    <s v="20:19:52"/>
    <s v="Ernest Ho"/>
    <s v="EH4545"/>
    <s v="Octopus"/>
    <n v="920"/>
    <n v="7.0000000000000007E-2"/>
    <n v="855.59999999999991"/>
  </r>
  <r>
    <n v="83979"/>
    <s v="Non-member"/>
    <m/>
    <m/>
    <x v="1"/>
    <s v="Basketball"/>
    <s v="sporting accessories"/>
    <n v="350"/>
    <n v="1"/>
    <d v="2023-01-24T00:00:00"/>
    <s v="19:59:51"/>
    <s v="Kelvin Wong"/>
    <s v="KW7836"/>
    <s v="Octopus"/>
    <n v="350"/>
    <n v="7.0000000000000007E-2"/>
    <n v="325.5"/>
  </r>
  <r>
    <n v="84003"/>
    <s v="Non-member"/>
    <m/>
    <m/>
    <x v="13"/>
    <s v="Compression Leggings"/>
    <s v=" pants"/>
    <n v="239"/>
    <n v="1"/>
    <d v="2023-01-19T00:00:00"/>
    <s v="17:33:18"/>
    <s v="Raymond Chou"/>
    <s v="RC1212"/>
    <s v="Alipay"/>
    <n v="239"/>
    <n v="0.05"/>
    <n v="227.04999999999998"/>
  </r>
  <r>
    <n v="84110"/>
    <s v="Non-member"/>
    <m/>
    <m/>
    <x v="12"/>
    <s v="&quot;Dad&quot;Shoe"/>
    <s v="Sneakers"/>
    <n v="990"/>
    <n v="1"/>
    <d v="2023-01-08T00:00:00"/>
    <s v="18:23:12"/>
    <s v="Kelly Lai"/>
    <s v="KL9878"/>
    <s v="Octopus"/>
    <n v="990"/>
    <n v="7.0000000000000007E-2"/>
    <n v="920.69999999999993"/>
  </r>
  <r>
    <n v="84300"/>
    <s v="Silver"/>
    <s v="Garfield Conley"/>
    <n v="436370"/>
    <x v="2"/>
    <s v="Adibas Classics Pants"/>
    <s v=" pants"/>
    <n v="460"/>
    <n v="2"/>
    <d v="2023-01-04T00:00:00"/>
    <s v="14:34:11"/>
    <s v="Raymond Chou"/>
    <s v="RC1212"/>
    <s v="Visa"/>
    <n v="920"/>
    <n v="0.04"/>
    <n v="883.19999999999993"/>
  </r>
  <r>
    <n v="84531"/>
    <s v="Silver"/>
    <s v="Stanley Montgomery"/>
    <n v="469928"/>
    <x v="7"/>
    <s v="Adibas XI"/>
    <s v="Sneakers"/>
    <n v="1700"/>
    <n v="1"/>
    <d v="2023-01-04T00:00:00"/>
    <s v="13:08:12"/>
    <s v="Kelvin Wong"/>
    <s v="KW7836"/>
    <s v="Mastercard"/>
    <n v="1700"/>
    <n v="0.05"/>
    <n v="1615"/>
  </r>
  <r>
    <n v="84596"/>
    <s v="Non-member"/>
    <m/>
    <m/>
    <x v="5"/>
    <s v="NB2000"/>
    <s v="Sneakers"/>
    <n v="1300"/>
    <n v="2"/>
    <d v="2023-01-09T00:00:00"/>
    <s v="14:15:40"/>
    <s v="Alfred Cheung"/>
    <s v="AC8178"/>
    <s v="UnionPay"/>
    <n v="2600"/>
    <n v="0.03"/>
    <n v="2522"/>
  </r>
  <r>
    <n v="84836"/>
    <s v="Gold"/>
    <s v="Blaine Campos"/>
    <n v="254698"/>
    <x v="24"/>
    <s v="Adibas Pro"/>
    <s v="clothes"/>
    <n v="499"/>
    <n v="2"/>
    <d v="2023-01-04T00:00:00"/>
    <s v="15:49:54"/>
    <s v="Albert Leung"/>
    <s v="AB5447"/>
    <s v="Mastercard"/>
    <n v="998"/>
    <n v="0.05"/>
    <n v="948.09999999999991"/>
  </r>
  <r>
    <n v="85009"/>
    <s v="Non-member"/>
    <m/>
    <m/>
    <x v="6"/>
    <s v="Running Pants"/>
    <s v=" pants"/>
    <n v="339"/>
    <n v="2"/>
    <d v="2023-01-23T00:00:00"/>
    <s v="16:47:21"/>
    <s v="Alfred Cheung"/>
    <s v="AC8178"/>
    <s v="Octopus"/>
    <n v="678"/>
    <n v="7.0000000000000007E-2"/>
    <n v="630.54"/>
  </r>
  <r>
    <n v="85171"/>
    <s v="Gold"/>
    <s v="Ishaan Herrera"/>
    <n v="821759"/>
    <x v="16"/>
    <s v="Yoga Pants"/>
    <s v=" pants"/>
    <n v="345"/>
    <n v="1"/>
    <d v="2023-01-08T00:00:00"/>
    <s v="18:19:11"/>
    <s v="Cordelia Wong"/>
    <s v="CW5645"/>
    <s v="UnionPay"/>
    <n v="345"/>
    <n v="0.03"/>
    <n v="334.65"/>
  </r>
  <r>
    <n v="85189"/>
    <s v="Non-member"/>
    <m/>
    <m/>
    <x v="4"/>
    <s v="Dri-Fit Short Sleeve T-shirt "/>
    <s v="clothes"/>
    <n v="449"/>
    <n v="2"/>
    <d v="2023-01-08T00:00:00"/>
    <s v="11:12:18"/>
    <s v="Alfred Cheung"/>
    <s v="AC8178"/>
    <s v="Alipay"/>
    <n v="898"/>
    <n v="0.05"/>
    <n v="853.09999999999991"/>
  </r>
  <r>
    <n v="85453"/>
    <s v="Non-member"/>
    <m/>
    <m/>
    <x v="22"/>
    <s v="GAT"/>
    <s v="Sneakers"/>
    <n v="700"/>
    <n v="2"/>
    <d v="2023-01-04T00:00:00"/>
    <s v="15:03:55"/>
    <s v="Ernest Ho"/>
    <s v="EH4545"/>
    <s v="Octopus"/>
    <n v="1400"/>
    <n v="7.0000000000000007E-2"/>
    <n v="1302"/>
  </r>
  <r>
    <n v="85557"/>
    <s v="Silver"/>
    <s v="Roosevelt Benton"/>
    <n v="592866"/>
    <x v="18"/>
    <s v="Bicycle helmet"/>
    <s v="sporting accessories"/>
    <n v="450"/>
    <n v="1"/>
    <d v="2023-01-17T00:00:00"/>
    <s v="16:15:11"/>
    <s v="Cordelia Wong"/>
    <s v="CW5645"/>
    <s v="Apple Pay"/>
    <n v="450"/>
    <n v="0.03"/>
    <n v="436.5"/>
  </r>
  <r>
    <n v="85649"/>
    <s v="Non-member"/>
    <m/>
    <m/>
    <x v="10"/>
    <s v="Nets"/>
    <s v="sporting accessories"/>
    <n v="99"/>
    <n v="2"/>
    <d v="2023-01-21T00:00:00"/>
    <s v="15:04:25"/>
    <s v="Kelly Lai"/>
    <s v="KL9878"/>
    <s v="Visa"/>
    <n v="198"/>
    <n v="0.04"/>
    <n v="190.07999999999998"/>
  </r>
  <r>
    <n v="85702"/>
    <s v="Non-member"/>
    <m/>
    <m/>
    <x v="2"/>
    <s v="Adibas Classics Pants"/>
    <s v=" pants"/>
    <n v="460"/>
    <n v="2"/>
    <d v="2023-01-20T00:00:00"/>
    <s v="20:39:19"/>
    <s v="Alfred Cheung"/>
    <s v="AC8178"/>
    <s v="Mastercard"/>
    <n v="920"/>
    <n v="0.05"/>
    <n v="874"/>
  </r>
  <r>
    <n v="85704"/>
    <s v="Non-member"/>
    <m/>
    <m/>
    <x v="21"/>
    <s v="Super Pro"/>
    <s v="clothes"/>
    <n v="560"/>
    <n v="1"/>
    <d v="2023-01-06T00:00:00"/>
    <s v="16:06:09"/>
    <s v="Kelvin Wong"/>
    <s v="KW7836"/>
    <s v="Alipay"/>
    <n v="560"/>
    <n v="0.05"/>
    <n v="532"/>
  </r>
  <r>
    <n v="85890"/>
    <s v="Non-member"/>
    <m/>
    <m/>
    <x v="10"/>
    <s v="Nets"/>
    <s v="sporting accessories"/>
    <n v="99"/>
    <n v="1"/>
    <d v="2023-01-11T00:00:00"/>
    <s v="17:50:17"/>
    <s v="Raymond Chou"/>
    <s v="RC1212"/>
    <s v="Visa"/>
    <n v="99"/>
    <n v="0.04"/>
    <n v="95.039999999999992"/>
  </r>
  <r>
    <n v="85926"/>
    <s v="Non-member"/>
    <m/>
    <m/>
    <x v="9"/>
    <s v="Racquets"/>
    <s v="sporting accessories"/>
    <n v="299"/>
    <n v="1"/>
    <d v="2023-01-07T00:00:00"/>
    <s v="15:51:20"/>
    <s v="Raymond Chou"/>
    <s v="RC1212"/>
    <s v="Apple Pay"/>
    <n v="299"/>
    <n v="0.03"/>
    <n v="290.02999999999997"/>
  </r>
  <r>
    <n v="85987"/>
    <s v="Non-member"/>
    <m/>
    <m/>
    <x v="1"/>
    <s v="Basketball"/>
    <s v="sporting accessories"/>
    <n v="350"/>
    <n v="1"/>
    <d v="2023-01-20T00:00:00"/>
    <s v="18:36:09"/>
    <s v="Piggy Leung"/>
    <s v="PL4454"/>
    <s v="Mastercard"/>
    <n v="350"/>
    <n v="0.05"/>
    <n v="332.5"/>
  </r>
  <r>
    <n v="86188"/>
    <s v="Non-member"/>
    <m/>
    <m/>
    <x v="7"/>
    <s v="Adibas XI"/>
    <s v="Sneakers"/>
    <n v="1700"/>
    <n v="2"/>
    <d v="2023-01-20T00:00:00"/>
    <s v="21:00:40"/>
    <s v="Haveny Yip"/>
    <s v="HY6541"/>
    <s v="Alipay"/>
    <n v="3400"/>
    <n v="0.05"/>
    <n v="3230"/>
  </r>
  <r>
    <n v="86359"/>
    <s v="Non-member"/>
    <m/>
    <m/>
    <x v="22"/>
    <s v="BJ1"/>
    <s v="Sneakers"/>
    <n v="850"/>
    <n v="1"/>
    <d v="2023-01-20T00:00:00"/>
    <s v="14:42:04"/>
    <s v="Haveny Yip"/>
    <s v="HY6541"/>
    <s v="Visa"/>
    <n v="850"/>
    <n v="0.04"/>
    <n v="816"/>
  </r>
  <r>
    <n v="86437"/>
    <s v="Non-member"/>
    <m/>
    <m/>
    <x v="1"/>
    <s v="Basketball"/>
    <s v="sporting accessories"/>
    <n v="350"/>
    <n v="1"/>
    <d v="2023-01-11T00:00:00"/>
    <s v="21:37:34"/>
    <s v="Haveny Yip"/>
    <s v="HY6541"/>
    <s v="Apple Pay"/>
    <n v="350"/>
    <n v="0.03"/>
    <n v="339.5"/>
  </r>
  <r>
    <n v="86595"/>
    <s v="Non-member"/>
    <m/>
    <m/>
    <x v="22"/>
    <s v="Deck Shoe11"/>
    <s v="Sneakers"/>
    <n v="600"/>
    <n v="2"/>
    <d v="2023-01-04T00:00:00"/>
    <s v="16:05:49"/>
    <s v="Raymond Chou"/>
    <s v="RC1212"/>
    <s v="Mastercard"/>
    <n v="1200"/>
    <n v="0.05"/>
    <n v="1140"/>
  </r>
  <r>
    <n v="86600"/>
    <s v="Non-member"/>
    <m/>
    <m/>
    <x v="10"/>
    <s v="Nets"/>
    <s v="sporting accessories"/>
    <n v="99"/>
    <n v="2"/>
    <d v="2023-01-16T00:00:00"/>
    <s v="13:49:16"/>
    <s v="Kelvin Wong"/>
    <s v="KW7836"/>
    <s v="Visa"/>
    <n v="198"/>
    <n v="0.04"/>
    <n v="190.07999999999998"/>
  </r>
  <r>
    <n v="86816"/>
    <s v="Non-member"/>
    <m/>
    <m/>
    <x v="13"/>
    <s v="Compression Leggings"/>
    <s v=" pants"/>
    <n v="239"/>
    <n v="2"/>
    <d v="2023-01-04T00:00:00"/>
    <s v="17:33:26"/>
    <s v="Kelvin Wong"/>
    <s v="KW7836"/>
    <s v="Cash"/>
    <n v="478"/>
    <n v="0"/>
    <n v="478"/>
  </r>
  <r>
    <n v="86909"/>
    <s v="Non-member"/>
    <m/>
    <m/>
    <x v="16"/>
    <s v="Yoga Pants"/>
    <s v=" pants"/>
    <n v="345"/>
    <n v="2"/>
    <d v="2023-01-17T00:00:00"/>
    <s v="21:26:11"/>
    <s v="Kelvin Wong"/>
    <s v="KW7836"/>
    <s v="Apple Pay"/>
    <n v="690"/>
    <n v="0.03"/>
    <n v="669.3"/>
  </r>
  <r>
    <n v="86910"/>
    <s v="Silver"/>
    <s v="Amelia Valdez"/>
    <n v="584616"/>
    <x v="22"/>
    <s v="Plimsoll"/>
    <s v="Sneakers"/>
    <n v="1400"/>
    <n v="1"/>
    <d v="2023-01-01T00:00:00"/>
    <s v="19:26:14"/>
    <s v="Kelvin Wong"/>
    <s v="KW7836"/>
    <s v="WeChat Pay"/>
    <n v="1400"/>
    <n v="0.06"/>
    <n v="1316"/>
  </r>
  <r>
    <n v="86962"/>
    <s v="Non-member"/>
    <m/>
    <m/>
    <x v="0"/>
    <s v="Football "/>
    <s v="sporting accessories"/>
    <n v="300"/>
    <n v="2"/>
    <d v="2023-01-06T00:00:00"/>
    <s v="21:57:26"/>
    <s v="Piggy Leung"/>
    <s v="PL4454"/>
    <s v="Alipay"/>
    <n v="600"/>
    <n v="0.05"/>
    <n v="570"/>
  </r>
  <r>
    <n v="87158"/>
    <s v="Non-member"/>
    <m/>
    <m/>
    <x v="8"/>
    <s v="Adibas X15"/>
    <s v="Sneakers"/>
    <n v="2200"/>
    <n v="1"/>
    <d v="2023-01-28T00:00:00"/>
    <s v="15:31:08"/>
    <s v="Alfred Cheung"/>
    <s v="AC8178"/>
    <s v="UnionPay"/>
    <n v="2200"/>
    <n v="0.03"/>
    <n v="2134"/>
  </r>
  <r>
    <n v="87231"/>
    <s v="Non-member"/>
    <m/>
    <m/>
    <x v="24"/>
    <s v="Adibas Pro"/>
    <s v="clothes"/>
    <n v="499"/>
    <n v="1"/>
    <d v="2023-01-20T00:00:00"/>
    <s v="12:35:25"/>
    <s v="Haveny Yip"/>
    <s v="HY6541"/>
    <s v="Mastercard"/>
    <n v="499"/>
    <n v="0.05"/>
    <n v="474.04999999999995"/>
  </r>
  <r>
    <n v="87282"/>
    <s v="Non-member"/>
    <m/>
    <m/>
    <x v="22"/>
    <s v="Deck Shoe11"/>
    <s v="Sneakers"/>
    <n v="600"/>
    <n v="2"/>
    <d v="2023-01-17T00:00:00"/>
    <s v="17:52:15"/>
    <s v="Albert Leung"/>
    <s v="AB5447"/>
    <s v="Alipay"/>
    <n v="1200"/>
    <n v="0.05"/>
    <n v="1140"/>
  </r>
  <r>
    <n v="87358"/>
    <s v="Silver"/>
    <s v="Cyrus Pearce"/>
    <n v="720229"/>
    <x v="27"/>
    <s v="ski suits"/>
    <s v="clothes"/>
    <n v="200"/>
    <n v="2"/>
    <d v="2023-01-05T00:00:00"/>
    <s v="15:38:16"/>
    <s v="Cordelia Wong"/>
    <s v="CW5645"/>
    <s v="Mastercard"/>
    <n v="400"/>
    <n v="0.05"/>
    <n v="380"/>
  </r>
  <r>
    <n v="87427"/>
    <s v="Non-member"/>
    <m/>
    <m/>
    <x v="23"/>
    <s v="Running Vest"/>
    <s v="clothes"/>
    <n v="345"/>
    <n v="2"/>
    <d v="2023-01-06T00:00:00"/>
    <s v="15:27:19"/>
    <s v="Cordelia Wong"/>
    <s v="CW5645"/>
    <s v="Alipay"/>
    <n v="690"/>
    <n v="0.05"/>
    <n v="655.5"/>
  </r>
  <r>
    <n v="87428"/>
    <s v="Silver"/>
    <s v="Alyssia Freeman"/>
    <n v="472277"/>
    <x v="25"/>
    <s v="Adibas Dry"/>
    <s v="clothes"/>
    <n v="499"/>
    <n v="2"/>
    <d v="2023-01-01T00:00:00"/>
    <s v="11:06:44"/>
    <s v="Ernest Ho"/>
    <s v="EH4545"/>
    <s v="Alipay"/>
    <n v="998"/>
    <n v="0.05"/>
    <n v="948.09999999999991"/>
  </r>
  <r>
    <n v="87472"/>
    <s v="Non-member"/>
    <m/>
    <m/>
    <x v="16"/>
    <s v="Yoga Pants"/>
    <s v=" pants"/>
    <n v="345"/>
    <n v="2"/>
    <d v="2023-01-14T00:00:00"/>
    <s v="15:42:30"/>
    <s v="Haveny Yip"/>
    <s v="HY6541"/>
    <s v="Apple Pay"/>
    <n v="690"/>
    <n v="0.03"/>
    <n v="669.3"/>
  </r>
  <r>
    <n v="87788"/>
    <s v="Non-member"/>
    <m/>
    <m/>
    <x v="7"/>
    <s v="Adibas XI"/>
    <s v="Sneakers"/>
    <m/>
    <n v="1"/>
    <d v="2023-01-10T00:00:00"/>
    <s v="19:51:08"/>
    <s v="Kelly Lai"/>
    <s v="KL9878"/>
    <s v="Cash"/>
    <n v="0"/>
    <n v="0"/>
    <n v="0"/>
  </r>
  <r>
    <n v="88213"/>
    <s v="Non-member"/>
    <m/>
    <m/>
    <x v="6"/>
    <s v="Running Pants"/>
    <s v=" pants"/>
    <n v="339"/>
    <n v="2"/>
    <d v="2023-01-13T00:00:00"/>
    <s v="13:39:20"/>
    <s v="Kelvin Wong"/>
    <s v="KW7836"/>
    <s v="Octopus"/>
    <n v="678"/>
    <n v="7.0000000000000007E-2"/>
    <n v="630.54"/>
  </r>
  <r>
    <n v="88380"/>
    <s v="Non-member"/>
    <m/>
    <m/>
    <x v="5"/>
    <s v="NB2000"/>
    <s v="Sneakers"/>
    <n v="1300"/>
    <n v="2"/>
    <d v="2023-01-01T00:00:00"/>
    <s v="20:21:41"/>
    <s v="Raymond Chou"/>
    <s v="RC1212"/>
    <s v="Cash"/>
    <n v="2600"/>
    <n v="0"/>
    <n v="2600"/>
  </r>
  <r>
    <n v="88482"/>
    <s v="Gold"/>
    <s v="Francesca Molina"/>
    <n v="173864"/>
    <x v="16"/>
    <s v="Yoga Pants"/>
    <s v=" pants"/>
    <n v="345"/>
    <n v="1"/>
    <d v="2023-01-12T00:00:00"/>
    <s v="15:45:42"/>
    <s v="Alfred Cheung"/>
    <s v="AC8178"/>
    <s v="Octopus"/>
    <n v="345"/>
    <n v="7.0000000000000007E-2"/>
    <n v="320.84999999999997"/>
  </r>
  <r>
    <n v="88522"/>
    <s v="Non-member"/>
    <m/>
    <m/>
    <x v="16"/>
    <s v="Yoga Pants"/>
    <s v=" pants"/>
    <n v="345"/>
    <n v="1"/>
    <d v="2023-01-15T00:00:00"/>
    <s v="19:46:03"/>
    <s v="Haveny Yip"/>
    <s v="HY6541"/>
    <s v="WeChat Pay"/>
    <n v="345"/>
    <n v="0.06"/>
    <n v="324.29999999999995"/>
  </r>
  <r>
    <n v="88772"/>
    <s v="Non-member"/>
    <m/>
    <m/>
    <x v="23"/>
    <s v="Running Vest"/>
    <s v="clothes"/>
    <n v="345"/>
    <n v="2"/>
    <d v="2023-01-24T00:00:00"/>
    <s v="14:06:40"/>
    <s v="Piggy Leung"/>
    <s v="PL4454"/>
    <s v="Apple Pay"/>
    <n v="690"/>
    <n v="0.03"/>
    <n v="669.3"/>
  </r>
  <r>
    <n v="88802"/>
    <s v="Non-member"/>
    <m/>
    <m/>
    <x v="22"/>
    <s v="BJ1"/>
    <s v="Sneakers"/>
    <n v="850"/>
    <n v="2"/>
    <d v="2023-01-10T00:00:00"/>
    <s v="12:51:09"/>
    <s v="Alfred Cheung"/>
    <s v="AC8178"/>
    <s v="Visa"/>
    <n v="1700"/>
    <n v="0.04"/>
    <n v="1632"/>
  </r>
  <r>
    <n v="88829"/>
    <s v="Non-member"/>
    <m/>
    <m/>
    <x v="18"/>
    <s v="Bicycle helmet"/>
    <s v="sporting accessories"/>
    <n v="450"/>
    <n v="1"/>
    <d v="2023-01-12T00:00:00"/>
    <s v="19:52:31"/>
    <s v="Kelly Lai"/>
    <s v="KL9878"/>
    <s v="Cash"/>
    <n v="450"/>
    <n v="0"/>
    <n v="450"/>
  </r>
  <r>
    <n v="88909"/>
    <s v="Non-member"/>
    <m/>
    <m/>
    <x v="16"/>
    <s v="Yoga Pants"/>
    <s v=" pants"/>
    <n v="345"/>
    <n v="1"/>
    <d v="2023-01-24T00:00:00"/>
    <s v="20:27:34"/>
    <s v="Cordelia Wong"/>
    <s v="CW5645"/>
    <s v="Alipay"/>
    <n v="345"/>
    <n v="0.05"/>
    <n v="327.75"/>
  </r>
  <r>
    <n v="88968"/>
    <s v="Non-member"/>
    <m/>
    <m/>
    <x v="9"/>
    <s v="Racquets"/>
    <s v="sporting accessories"/>
    <n v="299"/>
    <n v="2"/>
    <d v="2023-01-03T00:00:00"/>
    <s v="17:02:03"/>
    <s v="Raymond Chou"/>
    <s v="RC1212"/>
    <s v="Cash"/>
    <n v="598"/>
    <n v="0"/>
    <n v="598"/>
  </r>
  <r>
    <n v="89018"/>
    <s v="Non-member"/>
    <m/>
    <m/>
    <x v="22"/>
    <s v="Deck Shoe11"/>
    <s v="Sneakers"/>
    <n v="600"/>
    <n v="1"/>
    <d v="2023-01-22T00:00:00"/>
    <s v="16:49:51"/>
    <s v="Kelly Lai"/>
    <s v="KL9878"/>
    <s v="WeChat Pay"/>
    <n v="600"/>
    <n v="0.06"/>
    <n v="564"/>
  </r>
  <r>
    <n v="89029"/>
    <s v="Platinum"/>
    <s v="Huw Sloan"/>
    <n v="222239"/>
    <x v="4"/>
    <s v="Dri-Fit Short Sleeve T-shirt "/>
    <s v="clothes"/>
    <n v="449"/>
    <n v="2"/>
    <d v="2023-01-25T00:00:00"/>
    <s v="20:09:30"/>
    <s v="Piggy Leung"/>
    <s v="PL4454"/>
    <s v="Alipay"/>
    <n v="898"/>
    <n v="0.05"/>
    <n v="853.09999999999991"/>
  </r>
  <r>
    <n v="89434"/>
    <s v="Gold"/>
    <s v="Gordon Wallace"/>
    <n v="448113"/>
    <x v="26"/>
    <s v="Sticks"/>
    <s v="sporting accessories"/>
    <n v="200"/>
    <n v="1"/>
    <d v="2023-01-24T00:00:00"/>
    <s v="18:52:50"/>
    <s v="Kelvin Wong"/>
    <s v="KW7836"/>
    <s v="Visa"/>
    <n v="200"/>
    <n v="0.04"/>
    <n v="192"/>
  </r>
  <r>
    <n v="89434"/>
    <s v="Gold"/>
    <s v="Gordon Wallace"/>
    <n v="448113"/>
    <x v="23"/>
    <s v="Running Vest"/>
    <s v="clothes"/>
    <n v="345"/>
    <n v="1"/>
    <d v="2023-01-17T00:00:00"/>
    <s v="20:48:33"/>
    <s v="Haveny Yip"/>
    <s v="HY6541"/>
    <s v="WeChat Pay"/>
    <n v="345"/>
    <n v="0.06"/>
    <n v="324.29999999999995"/>
  </r>
  <r>
    <n v="89586"/>
    <s v="Non-member"/>
    <m/>
    <m/>
    <x v="22"/>
    <s v="Slip-On"/>
    <s v="Sneakers"/>
    <n v="900"/>
    <n v="2"/>
    <d v="2023-01-29T00:00:00"/>
    <s v="18:08:19"/>
    <s v="Albert Leung"/>
    <s v="AB5447"/>
    <s v="Alipay"/>
    <n v="1800"/>
    <n v="0.05"/>
    <n v="1710"/>
  </r>
  <r>
    <n v="89776"/>
    <s v="Non-member"/>
    <m/>
    <m/>
    <x v="25"/>
    <s v="Adibas Dry"/>
    <s v="clothes"/>
    <n v="499"/>
    <n v="2"/>
    <d v="2023-01-05T00:00:00"/>
    <s v="12:48:25"/>
    <s v="Kelvin Wong"/>
    <s v="KW7836"/>
    <s v="UnionPay"/>
    <n v="998"/>
    <n v="0.03"/>
    <n v="968.06"/>
  </r>
  <r>
    <n v="89868"/>
    <s v="Non-member"/>
    <m/>
    <m/>
    <x v="22"/>
    <s v="Deck Shoe11"/>
    <s v="Sneakers"/>
    <n v="600"/>
    <n v="2"/>
    <d v="2023-01-09T00:00:00"/>
    <s v="15:11:35"/>
    <s v="Kelvin Wong"/>
    <s v="KW7836"/>
    <s v="Visa"/>
    <n v="1200"/>
    <n v="0.04"/>
    <n v="1152"/>
  </r>
  <r>
    <n v="89874"/>
    <s v="Non-member"/>
    <m/>
    <m/>
    <x v="26"/>
    <s v="Sticks"/>
    <s v="sporting accessories"/>
    <n v="200"/>
    <n v="2"/>
    <d v="2023-01-19T00:00:00"/>
    <s v="18:49:20"/>
    <s v="Haveny Yip"/>
    <s v="HY6541"/>
    <s v="Apple Pay"/>
    <n v="400"/>
    <n v="0.03"/>
    <n v="388"/>
  </r>
  <r>
    <n v="89877"/>
    <s v="Non-member"/>
    <m/>
    <m/>
    <x v="17"/>
    <s v="leotards"/>
    <s v="clothes"/>
    <n v="230"/>
    <n v="2"/>
    <d v="2023-01-10T00:00:00"/>
    <s v="20:04:47"/>
    <s v="Piggy Leung"/>
    <s v="PL4454"/>
    <s v="Alipay"/>
    <n v="460"/>
    <n v="0.05"/>
    <n v="437"/>
  </r>
  <r>
    <n v="89903"/>
    <s v="Non-member"/>
    <m/>
    <m/>
    <x v="18"/>
    <s v="Bicycle helmet"/>
    <s v="sporting accessories"/>
    <n v="450"/>
    <n v="1"/>
    <d v="2023-01-02T00:00:00"/>
    <s v="21:30:43"/>
    <s v="Angel Wong"/>
    <s v="AW7871"/>
    <s v="Alipay"/>
    <n v="450"/>
    <n v="0.05"/>
    <n v="427.5"/>
  </r>
  <r>
    <n v="89904"/>
    <s v="Non-member"/>
    <m/>
    <m/>
    <x v="4"/>
    <s v="Dri-Fit Short Sleeve T-shirt "/>
    <s v="clothes"/>
    <n v="449"/>
    <n v="2"/>
    <d v="2023-01-18T00:00:00"/>
    <s v="19:29:59"/>
    <s v="Kelvin Wong"/>
    <s v="KW7836"/>
    <s v="Octopus"/>
    <n v="898"/>
    <n v="7.0000000000000007E-2"/>
    <n v="835.14"/>
  </r>
  <r>
    <n v="90140"/>
    <s v="Platinum"/>
    <s v="Lila Quinn"/>
    <n v="990995"/>
    <x v="23"/>
    <s v="Running Vest"/>
    <s v="clothes"/>
    <n v="345"/>
    <n v="1"/>
    <d v="2023-01-21T00:00:00"/>
    <s v="12:14:32"/>
    <s v="Kelvin Wong"/>
    <s v="KW7836"/>
    <s v="UnionPay"/>
    <n v="345"/>
    <n v="0.03"/>
    <n v="334.65"/>
  </r>
  <r>
    <n v="90140"/>
    <s v="Platinum"/>
    <s v="Lila Quinn"/>
    <n v="990995"/>
    <x v="24"/>
    <s v="Adibas Pro"/>
    <s v="clothes"/>
    <n v="499"/>
    <n v="1"/>
    <d v="2023-01-13T00:00:00"/>
    <s v="12:59:49"/>
    <s v="Raymond Chou"/>
    <s v="RC1212"/>
    <s v="Cash"/>
    <n v="499"/>
    <n v="0"/>
    <n v="499"/>
  </r>
  <r>
    <n v="90190"/>
    <s v="Non-member"/>
    <m/>
    <m/>
    <x v="22"/>
    <s v="High-Top"/>
    <s v="Sneakers"/>
    <n v="599"/>
    <n v="1"/>
    <d v="2023-01-13T00:00:00"/>
    <s v="16:50:03"/>
    <s v="Cordelia Wong"/>
    <s v="CW5645"/>
    <s v="Apple Pay"/>
    <n v="599"/>
    <n v="0.03"/>
    <n v="581.03"/>
  </r>
  <r>
    <n v="90285"/>
    <s v="Non-member"/>
    <m/>
    <m/>
    <x v="4"/>
    <s v="Dri-Fit Short Sleeve T-shirt "/>
    <s v="clothes"/>
    <n v="449"/>
    <n v="2"/>
    <d v="2023-01-30T00:00:00"/>
    <s v="16:51:54"/>
    <s v="Albert Leung"/>
    <s v="AB5447"/>
    <s v="Apple Pay"/>
    <n v="898"/>
    <n v="0.03"/>
    <n v="871.06"/>
  </r>
  <r>
    <n v="90373"/>
    <s v="Non-member"/>
    <m/>
    <m/>
    <x v="22"/>
    <s v="GAT"/>
    <s v="Sneakers"/>
    <n v="700"/>
    <n v="2"/>
    <d v="2023-01-01T00:00:00"/>
    <s v="17:13:43"/>
    <s v="Angel Wong"/>
    <s v="AW7871"/>
    <s v="Mastercard"/>
    <n v="1400"/>
    <n v="0.05"/>
    <n v="1330"/>
  </r>
  <r>
    <n v="90568"/>
    <s v="Non-member"/>
    <m/>
    <m/>
    <x v="26"/>
    <s v="Sticks"/>
    <s v="sporting accessories"/>
    <n v="200"/>
    <n v="2"/>
    <d v="2023-01-17T00:00:00"/>
    <s v="14:31:05"/>
    <s v="Kelvin Wong"/>
    <s v="KW7836"/>
    <s v="Octopus"/>
    <n v="400"/>
    <n v="7.0000000000000007E-2"/>
    <n v="372"/>
  </r>
  <r>
    <n v="90637"/>
    <s v="Non-member"/>
    <m/>
    <m/>
    <x v="22"/>
    <s v="Slip-On"/>
    <s v="Sneakers"/>
    <n v="900"/>
    <n v="2"/>
    <d v="2023-01-06T00:00:00"/>
    <s v="18:31:52"/>
    <s v="Angel Wong"/>
    <s v="AW7871"/>
    <s v="Mastercard"/>
    <n v="1800"/>
    <n v="0.05"/>
    <n v="1710"/>
  </r>
  <r>
    <n v="90970"/>
    <s v="Non-member"/>
    <m/>
    <m/>
    <x v="1"/>
    <s v="Basketball"/>
    <s v="sporting accessories"/>
    <n v="350"/>
    <n v="2"/>
    <d v="2023-01-13T00:00:00"/>
    <s v="16:07:55"/>
    <s v="Angel Wong"/>
    <s v="AW7871"/>
    <s v="WeChat Pay"/>
    <n v="700"/>
    <n v="0.06"/>
    <n v="658"/>
  </r>
  <r>
    <n v="91021"/>
    <s v="Non-member"/>
    <m/>
    <m/>
    <x v="16"/>
    <s v="Yoga Pants"/>
    <s v=" pants"/>
    <n v="345"/>
    <n v="2"/>
    <d v="2023-01-05T00:00:00"/>
    <s v="17:36:51"/>
    <s v="Cordelia Wong"/>
    <s v="CW5645"/>
    <s v="WeChat Pay"/>
    <n v="690"/>
    <n v="0.06"/>
    <n v="648.59999999999991"/>
  </r>
  <r>
    <n v="91257"/>
    <s v="Non-member"/>
    <m/>
    <m/>
    <x v="12"/>
    <s v="&quot;Dad&quot;Shoe"/>
    <s v="Sneakers"/>
    <n v="990"/>
    <n v="1"/>
    <d v="2023-01-03T00:00:00"/>
    <s v="17:12:36"/>
    <s v="Alfred Cheung"/>
    <s v="AC8178"/>
    <s v="Visa"/>
    <n v="990"/>
    <n v="0.04"/>
    <n v="950.4"/>
  </r>
  <r>
    <n v="91336"/>
    <s v="Non-member"/>
    <m/>
    <m/>
    <x v="22"/>
    <s v="Deck Shoe11"/>
    <s v="Sneakers"/>
    <n v="600"/>
    <n v="2"/>
    <d v="2023-01-06T00:00:00"/>
    <s v="11:08:58"/>
    <s v="Ernest Ho"/>
    <s v="EH4545"/>
    <s v="Visa"/>
    <n v="1200"/>
    <n v="0.04"/>
    <n v="1152"/>
  </r>
  <r>
    <n v="91471"/>
    <s v="Non-member"/>
    <m/>
    <m/>
    <x v="17"/>
    <s v="leotards"/>
    <s v="clothes"/>
    <n v="230"/>
    <n v="2"/>
    <d v="2023-01-22T00:00:00"/>
    <s v="21:48:03"/>
    <s v="Albert Leung"/>
    <s v="AB5447"/>
    <s v="Mastercard"/>
    <n v="460"/>
    <n v="0.05"/>
    <n v="437"/>
  </r>
  <r>
    <n v="91500"/>
    <s v="Non-member"/>
    <m/>
    <m/>
    <x v="9"/>
    <s v="Racquets"/>
    <s v="sporting accessories"/>
    <n v="299"/>
    <n v="1"/>
    <d v="2023-01-10T00:00:00"/>
    <s v="19:15:31"/>
    <s v="Raymond Chou"/>
    <s v="RC1212"/>
    <s v="Mastercard"/>
    <n v="299"/>
    <n v="0.05"/>
    <n v="284.05"/>
  </r>
  <r>
    <n v="91535"/>
    <s v="Non-member"/>
    <m/>
    <m/>
    <x v="2"/>
    <s v="Adibas Classics Pants"/>
    <s v=" pants"/>
    <n v="460"/>
    <n v="1"/>
    <d v="2023-01-05T00:00:00"/>
    <s v="16:26:58"/>
    <s v="Kelvin Wong"/>
    <s v="KW7836"/>
    <s v="Alipay"/>
    <n v="460"/>
    <n v="0.05"/>
    <n v="437"/>
  </r>
  <r>
    <n v="91585"/>
    <s v="Non-member"/>
    <m/>
    <m/>
    <x v="12"/>
    <s v="&quot;Dad&quot;Shoe"/>
    <s v="Sneakers"/>
    <n v="990"/>
    <n v="1"/>
    <d v="2023-01-25T00:00:00"/>
    <s v="16:37:22"/>
    <s v="Ernest Ho"/>
    <s v="EH4545"/>
    <s v="Mastercard"/>
    <n v="990"/>
    <n v="0.05"/>
    <n v="940.5"/>
  </r>
  <r>
    <n v="92037"/>
    <s v="Non-member"/>
    <m/>
    <m/>
    <x v="22"/>
    <s v="High-Top"/>
    <s v="Sneakers"/>
    <n v="599"/>
    <n v="1"/>
    <d v="2023-01-01T00:00:00"/>
    <s v="15:43:33"/>
    <s v="Piggy Leung"/>
    <s v="PL4454"/>
    <s v="Cash"/>
    <n v="599"/>
    <n v="0"/>
    <n v="599"/>
  </r>
  <r>
    <n v="92249"/>
    <s v="Non-member"/>
    <m/>
    <m/>
    <x v="22"/>
    <s v="Slip-On"/>
    <s v="Sneakers"/>
    <n v="900"/>
    <n v="1"/>
    <d v="2023-01-30T00:00:00"/>
    <s v="18:27:14"/>
    <s v="Kelly Lai"/>
    <s v="KL9878"/>
    <s v="UnionPay"/>
    <n v="900"/>
    <n v="0.03"/>
    <n v="873"/>
  </r>
  <r>
    <n v="92337"/>
    <s v="Non-member"/>
    <m/>
    <m/>
    <x v="26"/>
    <s v="Sticks"/>
    <s v="sporting accessories"/>
    <n v="200"/>
    <n v="1"/>
    <d v="2023-01-04T00:00:00"/>
    <s v="13:32:52"/>
    <s v="Kelly Lai"/>
    <s v="KL9878"/>
    <s v="WeChat Pay"/>
    <n v="200"/>
    <n v="0.06"/>
    <n v="188"/>
  </r>
  <r>
    <n v="92443"/>
    <s v="Platinum"/>
    <s v="Inaya Singh"/>
    <n v="156100"/>
    <x v="1"/>
    <s v="Basketball"/>
    <s v="sporting accessories"/>
    <n v="350"/>
    <n v="1"/>
    <d v="2023-01-19T00:00:00"/>
    <s v="17:08:06"/>
    <s v="Ernest Ho"/>
    <s v="EH4545"/>
    <s v="Cash"/>
    <n v="350"/>
    <n v="0"/>
    <n v="350"/>
  </r>
  <r>
    <n v="92467"/>
    <s v="Non-member"/>
    <m/>
    <m/>
    <x v="16"/>
    <s v="Yoga Pants"/>
    <s v=" pants"/>
    <n v="345"/>
    <n v="1"/>
    <d v="2023-01-20T00:00:00"/>
    <s v="14:36:37"/>
    <s v="Haveny Yip"/>
    <s v="HY6541"/>
    <s v="Alipay"/>
    <n v="345"/>
    <n v="0.05"/>
    <n v="327.75"/>
  </r>
  <r>
    <n v="92559"/>
    <s v="Non-member"/>
    <m/>
    <m/>
    <x v="24"/>
    <s v="Adibas Pro"/>
    <s v="clothes"/>
    <n v="499"/>
    <n v="1"/>
    <d v="2023-01-01T00:00:00"/>
    <s v="11:34:11"/>
    <s v="Cordelia Wong"/>
    <s v="CW5645"/>
    <s v="WeChat Pay"/>
    <n v="499"/>
    <n v="0.06"/>
    <n v="469.05999999999995"/>
  </r>
  <r>
    <n v="92881"/>
    <s v="Non-member"/>
    <m/>
    <m/>
    <x v="16"/>
    <s v="Yoga Pants"/>
    <s v=" pants"/>
    <n v="345"/>
    <n v="1"/>
    <d v="2023-01-23T00:00:00"/>
    <s v="18:40:50"/>
    <s v="Kelvin Wong"/>
    <s v="KW7836"/>
    <s v="Mastercard"/>
    <n v="345"/>
    <n v="0.05"/>
    <n v="327.75"/>
  </r>
  <r>
    <n v="93283"/>
    <s v="Non-member"/>
    <m/>
    <m/>
    <x v="2"/>
    <s v="Adibas Classics Pants"/>
    <s v=" pants"/>
    <n v="460"/>
    <n v="2"/>
    <d v="2023-01-29T00:00:00"/>
    <s v="19:23:09"/>
    <s v="Angel Wong"/>
    <s v="AW7871"/>
    <s v="Apple Pay"/>
    <n v="920"/>
    <n v="0.03"/>
    <n v="892.4"/>
  </r>
  <r>
    <n v="93410"/>
    <s v="Non-member"/>
    <m/>
    <m/>
    <x v="27"/>
    <s v="ski suits"/>
    <s v="clothes"/>
    <n v="200"/>
    <n v="1"/>
    <d v="2023-01-16T00:00:00"/>
    <s v="15:43:57"/>
    <s v="Piggy Leung"/>
    <s v="PL4454"/>
    <s v="Octopus"/>
    <n v="200"/>
    <n v="7.0000000000000007E-2"/>
    <n v="186"/>
  </r>
  <r>
    <n v="93457"/>
    <s v="Non-member"/>
    <m/>
    <m/>
    <x v="22"/>
    <s v="GAT"/>
    <s v="Sneakers"/>
    <n v="700"/>
    <n v="2"/>
    <d v="2023-01-18T00:00:00"/>
    <s v="15:35:35"/>
    <s v="Haveny Yip"/>
    <s v="HY6541"/>
    <s v="Alipay"/>
    <n v="1400"/>
    <n v="0.05"/>
    <n v="1330"/>
  </r>
  <r>
    <n v="93531"/>
    <s v="Non-member"/>
    <m/>
    <m/>
    <x v="4"/>
    <s v="Dri-Fit Short Sleeve T-shirt "/>
    <s v="clothes"/>
    <n v="449"/>
    <n v="1"/>
    <d v="2023-01-18T00:00:00"/>
    <s v="11:50:15"/>
    <s v="Piggy Leung"/>
    <s v="PL4454"/>
    <s v="UnionPay"/>
    <n v="449"/>
    <n v="0.03"/>
    <n v="435.53"/>
  </r>
  <r>
    <n v="93595"/>
    <s v="Gold"/>
    <s v="Aaron Vang"/>
    <n v="550246"/>
    <x v="10"/>
    <s v="Nets"/>
    <s v="sporting accessories"/>
    <n v="99"/>
    <n v="2"/>
    <d v="2023-01-28T00:00:00"/>
    <s v="14:45:48"/>
    <s v="Haveny Yip"/>
    <s v="HY6541"/>
    <s v="UnionPay"/>
    <n v="198"/>
    <n v="0.03"/>
    <n v="192.06"/>
  </r>
  <r>
    <n v="93727"/>
    <s v="Platinum"/>
    <s v="Zach Coffey"/>
    <n v="905109"/>
    <x v="6"/>
    <s v="Running Pants"/>
    <s v=" pants"/>
    <n v="339"/>
    <n v="3"/>
    <d v="2023-01-26T00:00:00"/>
    <s v="13:38:52"/>
    <s v="Albert Leung"/>
    <s v="AB5447"/>
    <s v="Octopus"/>
    <n v="1017"/>
    <n v="7.0000000000000007E-2"/>
    <n v="945.81"/>
  </r>
  <r>
    <n v="93744"/>
    <s v="Gold"/>
    <s v="Muhammad Crosby"/>
    <n v="654652"/>
    <x v="0"/>
    <s v="Football "/>
    <s v="sporting accessories"/>
    <n v="300"/>
    <n v="2"/>
    <d v="2023-01-16T00:00:00"/>
    <s v="18:03:16"/>
    <s v="Kelvin Wong"/>
    <s v="KW7836"/>
    <s v="Apple Pay"/>
    <n v="600"/>
    <n v="0.03"/>
    <n v="582"/>
  </r>
  <r>
    <n v="94098"/>
    <s v="Silver"/>
    <s v="Bryn Haines"/>
    <n v="275099"/>
    <x v="17"/>
    <s v="leotards"/>
    <s v="clothes"/>
    <n v="230"/>
    <n v="1"/>
    <d v="2023-01-04T00:00:00"/>
    <s v="18:48:14"/>
    <s v="Angel Wong"/>
    <s v="AW7871"/>
    <s v="WeChat Pay"/>
    <n v="230"/>
    <n v="0.06"/>
    <n v="216.2"/>
  </r>
  <r>
    <n v="94195"/>
    <s v="Non-member"/>
    <m/>
    <m/>
    <x v="6"/>
    <s v="Running Pants"/>
    <s v=" pants"/>
    <n v="339"/>
    <n v="1"/>
    <d v="2023-01-25T00:00:00"/>
    <s v="13:22:07"/>
    <s v="Piggy Leung"/>
    <s v="PL4454"/>
    <s v="Visa"/>
    <n v="339"/>
    <n v="0.04"/>
    <n v="325.44"/>
  </r>
  <r>
    <n v="94227"/>
    <s v="Silver"/>
    <s v="Ronald Welsh"/>
    <n v="384420"/>
    <x v="22"/>
    <s v="BJ1"/>
    <s v="Sneakers"/>
    <n v="850"/>
    <n v="2"/>
    <d v="2023-01-05T00:00:00"/>
    <s v="17:36:52"/>
    <s v="Cordelia Wong"/>
    <s v="CW5645"/>
    <s v="Octopus"/>
    <n v="1700"/>
    <n v="7.0000000000000007E-2"/>
    <n v="1581"/>
  </r>
  <r>
    <n v="94293"/>
    <s v="Non-member"/>
    <m/>
    <m/>
    <x v="13"/>
    <s v="Compression Leggings"/>
    <s v=" pants"/>
    <n v="239"/>
    <n v="2"/>
    <d v="2023-01-24T00:00:00"/>
    <s v="17:50:18"/>
    <s v="Haveny Yip"/>
    <s v="HY6541"/>
    <s v="Alipay"/>
    <n v="478"/>
    <n v="0.05"/>
    <n v="454.09999999999997"/>
  </r>
  <r>
    <n v="94360"/>
    <s v="Non-member"/>
    <m/>
    <m/>
    <x v="22"/>
    <s v="BJ1"/>
    <s v="Sneakers"/>
    <n v="850"/>
    <n v="2"/>
    <d v="2023-01-16T00:00:00"/>
    <s v="21:44:46"/>
    <s v="Haveny Yip"/>
    <s v="HY6541"/>
    <s v="Octopus"/>
    <n v="1700"/>
    <n v="7.0000000000000007E-2"/>
    <n v="1581"/>
  </r>
  <r>
    <n v="94372"/>
    <s v="Silver"/>
    <s v="Tanya Hunter"/>
    <n v="381920"/>
    <x v="22"/>
    <s v="Slip-On"/>
    <s v="Sneakers"/>
    <n v="900"/>
    <n v="2"/>
    <d v="2023-01-03T00:00:00"/>
    <s v="20:31:27"/>
    <s v="Raymond Chou"/>
    <s v="RC1212"/>
    <s v="Visa"/>
    <n v="1800"/>
    <n v="0.04"/>
    <n v="1728"/>
  </r>
  <r>
    <n v="94471"/>
    <s v="Non-member"/>
    <m/>
    <m/>
    <x v="8"/>
    <s v="Adibas X15"/>
    <s v="Sneakers"/>
    <n v="2200"/>
    <n v="1"/>
    <d v="2023-01-15T00:00:00"/>
    <s v="16:55:58"/>
    <s v="Ernest Ho"/>
    <s v="EH4545"/>
    <s v="Visa"/>
    <n v="2200"/>
    <n v="0.04"/>
    <n v="2112"/>
  </r>
  <r>
    <n v="94529"/>
    <s v="Non-member"/>
    <m/>
    <m/>
    <x v="9"/>
    <s v="Racquets"/>
    <s v="sporting accessories"/>
    <n v="299"/>
    <n v="1"/>
    <d v="2023-01-30T00:00:00"/>
    <s v="21:15:47"/>
    <s v="Ernest Ho"/>
    <s v="EH4545"/>
    <s v="Apple Pay"/>
    <n v="299"/>
    <n v="0.03"/>
    <n v="290.02999999999997"/>
  </r>
  <r>
    <n v="94531"/>
    <s v="Platinum"/>
    <s v="Isabelle Dejesus"/>
    <n v="802075"/>
    <x v="14"/>
    <s v="Gym Pro"/>
    <s v="clothes"/>
    <n v="389"/>
    <n v="1"/>
    <d v="2023-01-14T00:00:00"/>
    <s v="20:50:46"/>
    <s v="Kelly Lai"/>
    <s v="KL9878"/>
    <s v="Octopus"/>
    <n v="389"/>
    <n v="7.0000000000000007E-2"/>
    <n v="361.77"/>
  </r>
  <r>
    <n v="94642"/>
    <s v="Non-member"/>
    <m/>
    <m/>
    <x v="26"/>
    <s v="Sticks"/>
    <s v="sporting accessories"/>
    <n v="200"/>
    <n v="2"/>
    <d v="2023-01-26T00:00:00"/>
    <s v="12:23:40"/>
    <s v="Albert Leung"/>
    <s v="AB5447"/>
    <s v="Octopus"/>
    <n v="400"/>
    <n v="7.0000000000000007E-2"/>
    <n v="372"/>
  </r>
  <r>
    <n v="94682"/>
    <s v="Non-member"/>
    <m/>
    <m/>
    <x v="9"/>
    <s v="Racquets"/>
    <s v="sporting accessories"/>
    <n v="299"/>
    <n v="2"/>
    <d v="2023-01-06T00:00:00"/>
    <s v="11:13:29"/>
    <s v="Haveny Yip"/>
    <s v="HY6541"/>
    <s v="Alipay"/>
    <n v="598"/>
    <n v="0.05"/>
    <n v="568.1"/>
  </r>
  <r>
    <n v="94695"/>
    <s v="Gold"/>
    <s v="Habiba Le"/>
    <n v="632912"/>
    <x v="2"/>
    <s v="Adibas Classics Pants"/>
    <s v=" pants"/>
    <n v="460"/>
    <n v="1"/>
    <d v="2023-01-22T00:00:00"/>
    <s v="12:35:16"/>
    <s v="Raymond Chou"/>
    <s v="RC1212"/>
    <s v="Mastercard"/>
    <n v="460"/>
    <n v="0.05"/>
    <n v="437"/>
  </r>
  <r>
    <n v="94736"/>
    <s v="Non-member"/>
    <m/>
    <m/>
    <x v="13"/>
    <s v="Compression Leggings"/>
    <s v=" pants"/>
    <n v="239"/>
    <n v="1"/>
    <d v="2023-01-28T00:00:00"/>
    <s v="11:11:27"/>
    <s v="Kelvin Wong"/>
    <s v="KW7836"/>
    <s v="Alipay"/>
    <n v="239"/>
    <n v="0.05"/>
    <n v="227.04999999999998"/>
  </r>
  <r>
    <n v="94834"/>
    <s v="Silver"/>
    <s v="Hattie Hardy"/>
    <n v="253269"/>
    <x v="6"/>
    <s v="Running Pants"/>
    <s v=" pants"/>
    <n v="339"/>
    <n v="1"/>
    <d v="2023-01-03T00:00:00"/>
    <s v="13:58:44"/>
    <s v="Kelvin Wong"/>
    <s v="KW7836"/>
    <s v="Octopus"/>
    <n v="339"/>
    <n v="7.0000000000000007E-2"/>
    <n v="315.27"/>
  </r>
  <r>
    <n v="94852"/>
    <s v="Gold"/>
    <s v="Marwa Zimmerman"/>
    <n v="274839"/>
    <x v="13"/>
    <s v="Compression Leggings"/>
    <s v=" pants"/>
    <n v="239"/>
    <n v="1"/>
    <d v="2023-01-04T00:00:00"/>
    <s v="14:26:05"/>
    <s v="Kelvin Wong"/>
    <s v="KW7836"/>
    <s v="Cash"/>
    <n v="239"/>
    <n v="0"/>
    <n v="239"/>
  </r>
  <r>
    <n v="94870"/>
    <s v="Non-member"/>
    <m/>
    <m/>
    <x v="22"/>
    <s v="Slip-On"/>
    <s v="Sneakers"/>
    <n v="900"/>
    <n v="2"/>
    <d v="2023-01-29T00:00:00"/>
    <s v="15:48:01"/>
    <s v="Albert Leung"/>
    <s v="AB5447"/>
    <s v="Visa"/>
    <n v="1800"/>
    <n v="0.04"/>
    <n v="1728"/>
  </r>
  <r>
    <n v="94885"/>
    <s v="Platinum"/>
    <s v="Noor Nicholson"/>
    <n v="961584"/>
    <x v="21"/>
    <s v="Super Pro"/>
    <s v="clothes"/>
    <n v="560"/>
    <n v="1"/>
    <d v="2023-01-05T00:00:00"/>
    <s v="14:50:21"/>
    <s v="Raymond Chou"/>
    <s v="RC1212"/>
    <s v="Cash"/>
    <n v="560"/>
    <n v="0"/>
    <n v="560"/>
  </r>
  <r>
    <n v="95018"/>
    <s v="Non-member"/>
    <m/>
    <m/>
    <x v="2"/>
    <s v="Adibas Classics Pants"/>
    <s v=" pants"/>
    <n v="460"/>
    <n v="2"/>
    <d v="2023-01-26T00:00:00"/>
    <s v="15:18:04"/>
    <s v="Albert Leung"/>
    <s v="AB5447"/>
    <s v="UnionPay"/>
    <n v="920"/>
    <n v="0.03"/>
    <n v="892.4"/>
  </r>
  <r>
    <n v="95052"/>
    <s v="Non-member"/>
    <m/>
    <m/>
    <x v="22"/>
    <s v="Plimsoll"/>
    <s v="Sneakers"/>
    <n v="1400"/>
    <n v="1"/>
    <d v="2023-01-02T00:00:00"/>
    <s v="11:39:07"/>
    <s v="Kelly Lai"/>
    <s v="KL9878"/>
    <s v="Apple Pay"/>
    <n v="1400"/>
    <n v="0.03"/>
    <n v="1358"/>
  </r>
  <r>
    <n v="95092"/>
    <s v="Platinum"/>
    <s v="Liam Logan"/>
    <n v="309048"/>
    <x v="17"/>
    <s v="leotards"/>
    <s v="clothes"/>
    <n v="230"/>
    <n v="2"/>
    <d v="2023-01-12T00:00:00"/>
    <s v="19:47:31"/>
    <s v="Ernest Ho"/>
    <s v="EH4545"/>
    <s v="Octopus"/>
    <n v="460"/>
    <n v="7.0000000000000007E-2"/>
    <n v="427.79999999999995"/>
  </r>
  <r>
    <n v="95093"/>
    <s v="Non-member"/>
    <m/>
    <m/>
    <x v="0"/>
    <s v="Football "/>
    <s v="sporting accessories"/>
    <n v="300"/>
    <n v="1"/>
    <d v="2023-01-27T00:00:00"/>
    <s v="18:17:46"/>
    <s v="Raymond Chou"/>
    <s v="RC1212"/>
    <s v="Cash"/>
    <n v="300"/>
    <n v="0"/>
    <n v="300"/>
  </r>
  <r>
    <n v="95178"/>
    <s v="Non-member"/>
    <m/>
    <m/>
    <x v="13"/>
    <s v="Compression Leggings"/>
    <s v=" pants"/>
    <n v="239"/>
    <n v="2"/>
    <d v="2023-01-17T00:00:00"/>
    <s v="11:10:07"/>
    <s v="Ernest Ho"/>
    <s v="EH4545"/>
    <s v="Cash"/>
    <n v="478"/>
    <n v="0"/>
    <n v="478"/>
  </r>
  <r>
    <n v="95230"/>
    <s v="Non-member"/>
    <m/>
    <m/>
    <x v="0"/>
    <s v="Football "/>
    <s v="sporting accessories"/>
    <n v="300"/>
    <n v="1"/>
    <d v="2023-01-01T00:00:00"/>
    <s v="20:52:57"/>
    <s v="Cordelia Wong"/>
    <s v="CW5645"/>
    <s v="Cash"/>
    <n v="300"/>
    <n v="0"/>
    <n v="300"/>
  </r>
  <r>
    <n v="95247"/>
    <s v="Silver"/>
    <s v="Samson Terrell"/>
    <n v="520757"/>
    <x v="0"/>
    <s v="Football "/>
    <s v="sporting accessories"/>
    <n v="300"/>
    <n v="1"/>
    <d v="2023-01-30T00:00:00"/>
    <s v="18:33:39"/>
    <s v="Kelly Lai"/>
    <s v="KL9878"/>
    <s v="WeChat Pay"/>
    <n v="300"/>
    <n v="0.06"/>
    <n v="282"/>
  </r>
  <r>
    <n v="95491"/>
    <s v="Silver"/>
    <s v="Safiyyah Gallagher"/>
    <n v="781579"/>
    <x v="4"/>
    <s v="Dri-Fit Short Sleeve T-shirt "/>
    <s v="clothes"/>
    <n v="449"/>
    <n v="2"/>
    <d v="2023-01-25T00:00:00"/>
    <s v="11:35:02"/>
    <s v="Alfred Cheung"/>
    <s v="AC8178"/>
    <s v="WeChat Pay"/>
    <n v="898"/>
    <n v="0.06"/>
    <n v="844.12"/>
  </r>
  <r>
    <n v="95491"/>
    <s v="Silver"/>
    <s v="Safiyyah Gallagher"/>
    <n v="781579"/>
    <x v="15"/>
    <s v="swimsuits"/>
    <s v="clothes"/>
    <n v="340"/>
    <n v="1"/>
    <d v="2023-01-11T00:00:00"/>
    <s v="11:29:47"/>
    <s v="Kelly Lai"/>
    <s v="KL9878"/>
    <s v="Alipay"/>
    <n v="340"/>
    <n v="0.05"/>
    <n v="323"/>
  </r>
  <r>
    <n v="95626"/>
    <s v="Non-member"/>
    <m/>
    <m/>
    <x v="22"/>
    <s v="GAT"/>
    <s v="Sneakers"/>
    <n v="700"/>
    <n v="1"/>
    <d v="2023-01-21T00:00:00"/>
    <s v="19:01:16"/>
    <s v="Cordelia Wong"/>
    <s v="CW5645"/>
    <s v="WeChat Pay"/>
    <n v="700"/>
    <n v="0.06"/>
    <n v="658"/>
  </r>
  <r>
    <n v="95677"/>
    <s v="Non-member"/>
    <m/>
    <m/>
    <x v="22"/>
    <s v="BJ1"/>
    <s v="Sneakers"/>
    <n v="850"/>
    <n v="1"/>
    <d v="2023-01-04T00:00:00"/>
    <s v="12:50:29"/>
    <s v="Kelvin Wong"/>
    <s v="KW7836"/>
    <s v="WeChat Pay"/>
    <n v="850"/>
    <n v="0.06"/>
    <n v="799"/>
  </r>
  <r>
    <n v="95699"/>
    <s v="Non-member"/>
    <m/>
    <m/>
    <x v="8"/>
    <s v="Adibas X15"/>
    <s v="Sneakers"/>
    <n v="2200"/>
    <n v="2"/>
    <d v="2023-01-18T00:00:00"/>
    <s v="20:49:25"/>
    <s v="Kelly Lai"/>
    <s v="KL9878"/>
    <s v="Cash"/>
    <n v="4400"/>
    <n v="0"/>
    <n v="4400"/>
  </r>
  <r>
    <n v="95715"/>
    <s v="Non-member"/>
    <m/>
    <m/>
    <x v="13"/>
    <s v="Compression Leggings"/>
    <s v=" pants"/>
    <n v="239"/>
    <n v="1"/>
    <d v="2023-01-02T00:00:00"/>
    <s v="13:54:31"/>
    <s v="Angel Wong"/>
    <s v="AW7871"/>
    <s v="Alipay"/>
    <n v="239"/>
    <n v="0.05"/>
    <n v="227.04999999999998"/>
  </r>
  <r>
    <n v="95834"/>
    <s v="Non-member"/>
    <m/>
    <m/>
    <x v="16"/>
    <s v="Yoga Pants"/>
    <s v=" pants"/>
    <n v="345"/>
    <n v="1"/>
    <d v="2023-01-24T00:00:00"/>
    <s v="14:49:36"/>
    <s v="Raymond Chou"/>
    <s v="RC1212"/>
    <s v="Octopus"/>
    <n v="345"/>
    <n v="7.0000000000000007E-2"/>
    <n v="320.84999999999997"/>
  </r>
  <r>
    <n v="95870"/>
    <s v="Gold"/>
    <s v="Shauna Finley"/>
    <n v="883045"/>
    <x v="16"/>
    <s v="Yoga Pants"/>
    <s v=" pants"/>
    <n v="345"/>
    <n v="1"/>
    <d v="2023-01-21T00:00:00"/>
    <s v="11:15:11"/>
    <s v="Albert Leung"/>
    <s v="AB5447"/>
    <s v="Alipay"/>
    <n v="345"/>
    <n v="0.05"/>
    <n v="327.75"/>
  </r>
  <r>
    <n v="96003"/>
    <s v="Gold"/>
    <s v="Jakob Lopez"/>
    <n v="286398"/>
    <x v="21"/>
    <s v="Super Pro"/>
    <s v="clothes"/>
    <n v="560"/>
    <n v="2"/>
    <d v="2023-01-04T00:00:00"/>
    <s v="12:06:49"/>
    <s v="Alfred Cheung"/>
    <s v="AC8178"/>
    <s v="UnionPay"/>
    <n v="1120"/>
    <n v="0.03"/>
    <n v="1086.3999999999999"/>
  </r>
  <r>
    <n v="96078"/>
    <s v="Non-member"/>
    <m/>
    <m/>
    <x v="7"/>
    <s v="Adibas XI"/>
    <s v="Sneakers"/>
    <n v="1700"/>
    <n v="2"/>
    <d v="2023-01-18T00:00:00"/>
    <s v="17:12:49"/>
    <s v="Ernest Ho"/>
    <s v="EH4545"/>
    <s v="Mastercard"/>
    <n v="3400"/>
    <n v="0.05"/>
    <n v="3230"/>
  </r>
  <r>
    <n v="96252"/>
    <s v="Non-member"/>
    <m/>
    <m/>
    <x v="8"/>
    <s v="Adibas X15"/>
    <s v="Sneakers"/>
    <n v="2200"/>
    <n v="1"/>
    <d v="2023-01-13T00:00:00"/>
    <s v="16:15:17"/>
    <s v="Albert Leung"/>
    <s v="AB5447"/>
    <s v="WeChat Pay"/>
    <n v="2200"/>
    <n v="0.06"/>
    <n v="2068"/>
  </r>
  <r>
    <n v="96312"/>
    <s v="Non-member"/>
    <m/>
    <m/>
    <x v="1"/>
    <s v="Basketball"/>
    <s v="sporting accessories"/>
    <n v="350"/>
    <n v="1"/>
    <d v="2023-01-30T00:00:00"/>
    <s v="21:59:49"/>
    <s v="Angel Wong"/>
    <s v="AW7871"/>
    <s v="WeChat Pay"/>
    <n v="350"/>
    <n v="0.06"/>
    <n v="329"/>
  </r>
  <r>
    <n v="96356"/>
    <s v="Silver"/>
    <s v="Addie Mosley"/>
    <n v="128328"/>
    <x v="1"/>
    <s v="Basketball"/>
    <s v="sporting accessories"/>
    <n v="350"/>
    <n v="1"/>
    <d v="2023-01-03T00:00:00"/>
    <s v="16:29:19"/>
    <s v="Piggy Leung"/>
    <s v="PL4454"/>
    <s v="Alipay"/>
    <n v="350"/>
    <n v="0.05"/>
    <n v="332.5"/>
  </r>
  <r>
    <n v="96583"/>
    <s v="Silver"/>
    <s v="Darius Farley"/>
    <n v="871485"/>
    <x v="21"/>
    <s v="Super Pro"/>
    <s v="clothes"/>
    <n v="560"/>
    <n v="2"/>
    <d v="2023-01-01T00:00:00"/>
    <s v="14:13:13"/>
    <s v="Alfred Cheung"/>
    <s v="AC8178"/>
    <s v="Alipay"/>
    <n v="1120"/>
    <n v="0.05"/>
    <n v="1064"/>
  </r>
  <r>
    <n v="96692"/>
    <s v="Non-member"/>
    <m/>
    <m/>
    <x v="22"/>
    <s v="BJ1"/>
    <s v="Sneakers"/>
    <n v="850"/>
    <n v="2"/>
    <d v="2023-01-21T00:00:00"/>
    <s v="14:39:12"/>
    <s v="Angel Wong"/>
    <s v="AW7871"/>
    <s v="Visa"/>
    <n v="1700"/>
    <n v="0.04"/>
    <n v="1632"/>
  </r>
  <r>
    <n v="96892"/>
    <s v="Non-member"/>
    <m/>
    <m/>
    <x v="22"/>
    <s v="GAT"/>
    <s v="Sneakers"/>
    <n v="700"/>
    <n v="2"/>
    <d v="2023-01-23T00:00:00"/>
    <s v="13:58:52"/>
    <s v="Piggy Leung"/>
    <s v="PL4454"/>
    <s v="Cash"/>
    <n v="1400"/>
    <n v="0"/>
    <n v="1400"/>
  </r>
  <r>
    <n v="96896"/>
    <s v="Non-member"/>
    <m/>
    <m/>
    <x v="4"/>
    <s v="Dri-Fit Short Sleeve T-shirt "/>
    <s v="clothes"/>
    <n v="449"/>
    <n v="1"/>
    <d v="2023-01-01T00:00:00"/>
    <s v="16:14:07"/>
    <s v="Alfred Cheung"/>
    <s v="AC8178"/>
    <s v="Apple Pay"/>
    <n v="449"/>
    <n v="0.03"/>
    <n v="435.53"/>
  </r>
  <r>
    <n v="96956"/>
    <s v="Non-member"/>
    <m/>
    <m/>
    <x v="16"/>
    <s v="Yoga Pants"/>
    <s v=" pants"/>
    <n v="345"/>
    <n v="2"/>
    <d v="2023-01-27T00:00:00"/>
    <s v="11:05:56"/>
    <s v="Piggy Leung"/>
    <s v="PL4454"/>
    <s v="Apple Pay"/>
    <n v="690"/>
    <n v="0.03"/>
    <n v="669.3"/>
  </r>
  <r>
    <n v="96996"/>
    <s v="Non-member"/>
    <m/>
    <m/>
    <x v="16"/>
    <s v="Yoga Pants"/>
    <s v=" pants"/>
    <n v="345"/>
    <n v="2"/>
    <d v="2023-01-12T00:00:00"/>
    <s v="11:14:57"/>
    <s v="Angel Wong"/>
    <s v="AW7871"/>
    <s v="Visa"/>
    <n v="690"/>
    <n v="0.04"/>
    <n v="662.4"/>
  </r>
  <r>
    <n v="97012"/>
    <s v="Non-member"/>
    <m/>
    <m/>
    <x v="2"/>
    <s v="Adibas Classics Pants"/>
    <s v=" pants"/>
    <n v="460"/>
    <n v="1"/>
    <d v="2023-01-16T00:00:00"/>
    <s v="13:12:25"/>
    <s v="Alfred Cheung"/>
    <s v="AC8178"/>
    <s v="Cash"/>
    <n v="460"/>
    <n v="0"/>
    <n v="460"/>
  </r>
  <r>
    <n v="97225"/>
    <s v="Non-member"/>
    <m/>
    <m/>
    <x v="25"/>
    <s v="Adibas Dry"/>
    <s v="clothes"/>
    <n v="499"/>
    <n v="1"/>
    <d v="2023-01-03T00:00:00"/>
    <s v="15:09:21"/>
    <s v="Ernest Ho"/>
    <s v="EH4545"/>
    <s v="WeChat Pay"/>
    <n v="499"/>
    <n v="0.06"/>
    <n v="469.05999999999995"/>
  </r>
  <r>
    <n v="97263"/>
    <s v="Silver"/>
    <s v="Aysha Fletcher"/>
    <n v="340263"/>
    <x v="10"/>
    <s v="Nets"/>
    <s v="sporting accessories"/>
    <n v="99"/>
    <n v="2"/>
    <d v="2023-01-24T00:00:00"/>
    <s v="15:58:58"/>
    <s v="Alfred Cheung"/>
    <s v="AC8178"/>
    <s v="UnionPay"/>
    <n v="198"/>
    <n v="0.03"/>
    <n v="192.06"/>
  </r>
  <r>
    <n v="97456"/>
    <s v="Non-member"/>
    <m/>
    <m/>
    <x v="7"/>
    <s v="Adibas XI"/>
    <s v="Sneakers"/>
    <n v="1700"/>
    <n v="1"/>
    <d v="2023-01-08T00:00:00"/>
    <s v="18:30:11"/>
    <s v="Haveny Yip"/>
    <s v="HY6541"/>
    <s v="Apple Pay"/>
    <n v="1700"/>
    <n v="0.03"/>
    <n v="1649"/>
  </r>
  <r>
    <n v="97646"/>
    <s v="Silver"/>
    <s v="Carolyn Mccullough"/>
    <n v="886742"/>
    <x v="17"/>
    <s v="leotards"/>
    <s v="clothes"/>
    <n v="230"/>
    <n v="1"/>
    <d v="2023-01-22T00:00:00"/>
    <s v="11:49:40"/>
    <s v="Angel Wong"/>
    <s v="AW7871"/>
    <s v="Mastercard"/>
    <n v="230"/>
    <n v="0.05"/>
    <n v="218.5"/>
  </r>
  <r>
    <n v="97802"/>
    <s v="Silver"/>
    <s v="Carl Dillon"/>
    <n v="807815"/>
    <x v="26"/>
    <s v="Sticks"/>
    <s v="sporting accessories"/>
    <n v="200"/>
    <n v="1"/>
    <d v="2023-01-08T00:00:00"/>
    <s v="12:59:37"/>
    <s v="Kelly Lai"/>
    <s v="KL9878"/>
    <s v="Alipay"/>
    <n v="200"/>
    <n v="0.05"/>
    <n v="190"/>
  </r>
  <r>
    <n v="97833"/>
    <s v="Non-member"/>
    <m/>
    <m/>
    <x v="6"/>
    <s v="Running Pants"/>
    <s v=" pants"/>
    <n v="339"/>
    <n v="1"/>
    <d v="2023-01-23T00:00:00"/>
    <s v="18:09:13"/>
    <s v="Cordelia Wong"/>
    <s v="CW5645"/>
    <s v="Visa"/>
    <n v="339"/>
    <n v="0.04"/>
    <n v="325.44"/>
  </r>
  <r>
    <n v="98146"/>
    <s v="Non-member"/>
    <m/>
    <m/>
    <x v="7"/>
    <s v="Adibas XI"/>
    <s v="Sneakers"/>
    <n v="1700"/>
    <n v="1"/>
    <d v="2023-01-17T00:00:00"/>
    <s v="11:30:41"/>
    <s v="Raymond Chou"/>
    <s v="RC1212"/>
    <s v="Visa"/>
    <n v="1700"/>
    <n v="0.04"/>
    <n v="1632"/>
  </r>
  <r>
    <n v="98191"/>
    <s v="Silver"/>
    <s v="Hussein Gallegos"/>
    <n v="931280"/>
    <x v="16"/>
    <s v="Yoga Pants"/>
    <s v=" pants"/>
    <n v="345"/>
    <n v="2"/>
    <d v="2023-01-09T00:00:00"/>
    <s v="20:34:17"/>
    <s v="Haveny Yip"/>
    <s v="HY6541"/>
    <s v="Alipay"/>
    <n v="690"/>
    <n v="0.05"/>
    <n v="655.5"/>
  </r>
  <r>
    <n v="98324"/>
    <s v="Platinum"/>
    <s v="Haider Flynn"/>
    <n v="526779"/>
    <x v="13"/>
    <s v="Compression Leggings"/>
    <s v=" pants"/>
    <n v="239"/>
    <n v="2"/>
    <d v="2023-01-07T00:00:00"/>
    <s v="12:02:13"/>
    <s v="Kelly Lai"/>
    <s v="KL9878"/>
    <s v="Octopus"/>
    <n v="478"/>
    <n v="7.0000000000000007E-2"/>
    <n v="444.53999999999996"/>
  </r>
  <r>
    <n v="98430"/>
    <s v="Non-member"/>
    <m/>
    <m/>
    <x v="8"/>
    <s v="Adibas X15"/>
    <s v="Sneakers"/>
    <n v="2200"/>
    <n v="1"/>
    <d v="2023-01-03T00:00:00"/>
    <s v="13:43:04"/>
    <s v="Ernest Ho"/>
    <s v="EH4545"/>
    <s v="UnionPay"/>
    <n v="2200"/>
    <n v="0.03"/>
    <n v="2134"/>
  </r>
  <r>
    <n v="98579"/>
    <s v="Non-member"/>
    <m/>
    <m/>
    <x v="27"/>
    <s v="ski suits"/>
    <s v="clothes"/>
    <n v="200"/>
    <n v="2"/>
    <d v="2023-01-02T00:00:00"/>
    <s v="19:48:07"/>
    <s v="Ernest Ho"/>
    <s v="EH4545"/>
    <s v="Octopus"/>
    <n v="400"/>
    <n v="7.0000000000000007E-2"/>
    <n v="372"/>
  </r>
  <r>
    <n v="98720"/>
    <s v="Non-member"/>
    <m/>
    <m/>
    <x v="16"/>
    <s v="Yoga Pants"/>
    <s v=" pants"/>
    <n v="345"/>
    <n v="2"/>
    <d v="2023-01-26T00:00:00"/>
    <s v="12:37:35"/>
    <s v="Kelvin Wong"/>
    <s v="KW7836"/>
    <s v="Cash"/>
    <n v="690"/>
    <n v="0"/>
    <n v="690"/>
  </r>
  <r>
    <n v="98732"/>
    <s v="Gold"/>
    <s v="Liberty Jensen"/>
    <n v="373752"/>
    <x v="13"/>
    <s v="Compression Leggings"/>
    <s v=" pants"/>
    <n v="239"/>
    <n v="2"/>
    <d v="2023-01-14T00:00:00"/>
    <s v="18:20:35"/>
    <s v="Raymond Chou"/>
    <s v="RC1212"/>
    <s v="UnionPay"/>
    <n v="478"/>
    <n v="0.03"/>
    <n v="463.65999999999997"/>
  </r>
  <r>
    <n v="98912"/>
    <s v="Non-member"/>
    <m/>
    <m/>
    <x v="13"/>
    <s v="Compression Leggings"/>
    <s v=" pants"/>
    <n v="239"/>
    <n v="1"/>
    <d v="2023-01-18T00:00:00"/>
    <s v="19:00:17"/>
    <s v="Angel Wong"/>
    <s v="AW7871"/>
    <s v="WeChat Pay"/>
    <n v="239"/>
    <n v="0.06"/>
    <n v="224.66"/>
  </r>
  <r>
    <n v="99225"/>
    <s v="Non-member"/>
    <m/>
    <m/>
    <x v="5"/>
    <s v="NB2000"/>
    <s v="Sneakers"/>
    <n v="1300"/>
    <n v="1"/>
    <d v="2023-01-12T00:00:00"/>
    <s v="17:45:06"/>
    <s v="Albert Leung"/>
    <s v="AB5447"/>
    <s v="WeChat Pay"/>
    <n v="1300"/>
    <n v="0.06"/>
    <n v="1222"/>
  </r>
  <r>
    <n v="99285"/>
    <s v="Gold"/>
    <s v="Lewis Farrell"/>
    <n v="328909"/>
    <x v="6"/>
    <s v="Running Pants"/>
    <s v=" pants"/>
    <n v="339"/>
    <n v="2"/>
    <d v="2023-01-20T00:00:00"/>
    <s v="16:18:49"/>
    <s v="Angel Wong"/>
    <s v="AW7871"/>
    <s v="Apple Pay"/>
    <n v="678"/>
    <n v="0.03"/>
    <n v="657.66"/>
  </r>
  <r>
    <n v="99285"/>
    <s v="Gold"/>
    <s v="Lewis Farrell"/>
    <n v="328909"/>
    <x v="16"/>
    <s v="Yoga Pants"/>
    <s v=" pants"/>
    <n v="345"/>
    <n v="2"/>
    <d v="2023-01-30T00:00:00"/>
    <s v="16:34:43"/>
    <s v="Albert Leung"/>
    <s v="AB5447"/>
    <s v="UnionPay"/>
    <n v="690"/>
    <n v="0.03"/>
    <n v="669.3"/>
  </r>
  <r>
    <n v="99408"/>
    <s v="Non-member"/>
    <m/>
    <m/>
    <x v="10"/>
    <s v="Nets"/>
    <s v="sporting accessories"/>
    <n v="99"/>
    <n v="2"/>
    <d v="2023-01-24T00:00:00"/>
    <s v="20:07:30"/>
    <s v="Ernest Ho"/>
    <s v="EH4545"/>
    <s v="Apple Pay"/>
    <n v="198"/>
    <n v="0.03"/>
    <n v="192.06"/>
  </r>
  <r>
    <n v="99587"/>
    <s v="Non-member"/>
    <m/>
    <m/>
    <x v="5"/>
    <s v="NB2000"/>
    <s v="Sneakers"/>
    <n v="1300"/>
    <n v="2"/>
    <d v="2023-01-24T00:00:00"/>
    <s v="11:12:50"/>
    <s v="Kelly Lai"/>
    <s v="KL9878"/>
    <s v="Cash"/>
    <n v="2600"/>
    <n v="0"/>
    <n v="2600"/>
  </r>
  <r>
    <n v="99615"/>
    <s v="Non-member"/>
    <m/>
    <m/>
    <x v="0"/>
    <s v="Football "/>
    <s v="sporting accessories"/>
    <n v="300"/>
    <n v="1"/>
    <d v="2023-01-21T00:00:00"/>
    <s v="20:26:56"/>
    <s v="Albert Leung"/>
    <s v="AB5447"/>
    <s v="Apple Pay"/>
    <n v="300"/>
    <n v="0.03"/>
    <n v="291"/>
  </r>
  <r>
    <n v="99652"/>
    <s v="Silver"/>
    <s v="Dominic Mcguire"/>
    <n v="422445"/>
    <x v="26"/>
    <s v="Sticks"/>
    <s v="sporting accessories"/>
    <n v="200"/>
    <n v="1"/>
    <d v="2023-01-06T00:00:00"/>
    <s v="12:55:01"/>
    <s v="Alfred Cheung"/>
    <s v="AC8178"/>
    <s v="Octopus"/>
    <n v="200"/>
    <n v="7.0000000000000007E-2"/>
    <n v="186"/>
  </r>
  <r>
    <n v="99812"/>
    <s v="Non-member"/>
    <m/>
    <m/>
    <x v="9"/>
    <s v="Racquets"/>
    <s v="sporting accessories"/>
    <n v="299"/>
    <n v="1"/>
    <d v="2023-01-08T00:00:00"/>
    <s v="16:04:02"/>
    <s v="Albert Leung"/>
    <s v="AB5447"/>
    <s v="UnionPay"/>
    <n v="299"/>
    <n v="0.03"/>
    <n v="290.02999999999997"/>
  </r>
  <r>
    <n v="99877"/>
    <s v="Silver"/>
    <s v="Penny Rangel"/>
    <n v="390607"/>
    <x v="18"/>
    <s v="Bicycle helmet"/>
    <s v="sporting accessories"/>
    <n v="450"/>
    <n v="2"/>
    <d v="2023-01-03T00:00:00"/>
    <s v="15:21:40"/>
    <s v="Kelly Lai"/>
    <s v="KL9878"/>
    <s v="Octopus"/>
    <n v="900"/>
    <n v="7.0000000000000007E-2"/>
    <n v="8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">
  <r>
    <n v="10013"/>
    <s v="Non-member"/>
    <m/>
    <m/>
    <x v="0"/>
    <s v="Football "/>
    <s v="sporting accessories"/>
    <n v="300"/>
    <n v="1"/>
    <d v="2023-01-12T00:00:00"/>
    <s v="21:37:32"/>
    <s v="Ernest Ho"/>
    <s v="EH4545"/>
    <s v="UnionPay"/>
    <n v="300"/>
    <n v="0.03"/>
    <n v="291"/>
  </r>
  <r>
    <n v="10209"/>
    <s v="Non-member"/>
    <m/>
    <m/>
    <x v="1"/>
    <s v="Basketball"/>
    <s v="sporting accessories"/>
    <n v="350"/>
    <n v="1"/>
    <d v="2023-01-24T00:00:00"/>
    <s v="14:14:47"/>
    <s v="Haveny Yip"/>
    <s v="HY6541"/>
    <s v="Apple Pay"/>
    <n v="350"/>
    <n v="0.03"/>
    <n v="339.5"/>
  </r>
  <r>
    <n v="10420"/>
    <s v="Non-member"/>
    <m/>
    <m/>
    <x v="2"/>
    <s v="Adibas Classics Pants"/>
    <s v=" pants"/>
    <n v="460"/>
    <n v="1"/>
    <d v="2023-01-08T00:00:00"/>
    <s v="14:31:31"/>
    <s v="Kelvin Wong"/>
    <s v="KW7836"/>
    <s v="WeChat Pay"/>
    <n v="460"/>
    <n v="0.06"/>
    <n v="432.4"/>
  </r>
  <r>
    <n v="10449"/>
    <s v="Non-member"/>
    <m/>
    <m/>
    <x v="3"/>
    <s v="BJ1"/>
    <s v="Sneakers"/>
    <n v="850"/>
    <n v="1"/>
    <d v="2023-01-19T00:00:00"/>
    <s v="16:03:54"/>
    <s v="Raymond Chou"/>
    <s v="RC1212"/>
    <s v="Apple Pay"/>
    <n v="850"/>
    <n v="0.03"/>
    <n v="824.5"/>
  </r>
  <r>
    <n v="10462"/>
    <s v="Silver"/>
    <s v="Ayub Galvan"/>
    <n v="599930"/>
    <x v="4"/>
    <s v="Dri-Fit Short Sleeve T-shirt "/>
    <s v="clothes"/>
    <n v="449"/>
    <n v="2"/>
    <d v="2023-01-14T00:00:00"/>
    <s v="17:05:48"/>
    <s v="Albert Leung"/>
    <s v="AB5447"/>
    <s v="Visa"/>
    <n v="898"/>
    <n v="0.04"/>
    <n v="862.07999999999993"/>
  </r>
  <r>
    <n v="10462"/>
    <s v="Silver"/>
    <s v="Ayub Galvan"/>
    <n v="599930"/>
    <x v="0"/>
    <s v="Football "/>
    <s v="sporting accessories"/>
    <n v="300"/>
    <n v="1"/>
    <d v="2023-01-22T00:00:00"/>
    <s v="19:01:33"/>
    <s v="Piggy Leung"/>
    <s v="PL4454"/>
    <s v="Visa"/>
    <n v="300"/>
    <n v="0.04"/>
    <n v="288"/>
  </r>
  <r>
    <n v="10846"/>
    <s v="Non-member"/>
    <m/>
    <m/>
    <x v="5"/>
    <s v="NB2000"/>
    <s v="Sneakers"/>
    <n v="1300"/>
    <n v="1"/>
    <d v="2023-01-11T00:00:00"/>
    <s v="11:19:39"/>
    <s v="Cordelia Wong"/>
    <s v="CW5645"/>
    <s v="Octopus"/>
    <n v="1300"/>
    <n v="7.0000000000000007E-2"/>
    <n v="1209"/>
  </r>
  <r>
    <n v="10852"/>
    <s v="Non-member"/>
    <m/>
    <m/>
    <x v="3"/>
    <s v="BJ1"/>
    <s v="Sneakers"/>
    <n v="850"/>
    <n v="2"/>
    <d v="2023-01-07T00:00:00"/>
    <s v="18:18:12"/>
    <s v="Alfred Cheung"/>
    <s v="AC8178"/>
    <s v="Apple Pay"/>
    <n v="1700"/>
    <n v="0.03"/>
    <n v="1649"/>
  </r>
  <r>
    <n v="10890"/>
    <s v="Non-member"/>
    <m/>
    <m/>
    <x v="6"/>
    <s v="Running Pants"/>
    <s v=" pants"/>
    <n v="339"/>
    <n v="2"/>
    <d v="2023-01-02T00:00:00"/>
    <s v="13:31:53"/>
    <s v="Cordelia Wong"/>
    <s v="CW5645"/>
    <s v="Visa"/>
    <n v="678"/>
    <n v="0.04"/>
    <n v="650.88"/>
  </r>
  <r>
    <n v="10922"/>
    <s v="Non-member"/>
    <m/>
    <m/>
    <x v="7"/>
    <s v="Adibas XI"/>
    <s v="Sneakers"/>
    <n v="1700"/>
    <n v="2"/>
    <d v="2023-01-09T00:00:00"/>
    <s v="14:53:01"/>
    <s v="Kelvin Wong"/>
    <s v="KW7836"/>
    <s v="Apple Pay"/>
    <n v="3400"/>
    <n v="0.03"/>
    <n v="3298"/>
  </r>
  <r>
    <n v="11045"/>
    <s v="Non-member"/>
    <m/>
    <m/>
    <x v="8"/>
    <s v="Adibas X15"/>
    <s v="Sneakers"/>
    <n v="2200"/>
    <n v="1"/>
    <d v="2023-01-24T00:00:00"/>
    <s v="15:33:13"/>
    <s v="Kelly Lai"/>
    <s v="KL9878"/>
    <s v="Alipay"/>
    <n v="2200"/>
    <n v="0.05"/>
    <n v="2090"/>
  </r>
  <r>
    <n v="11052"/>
    <s v="Platinum"/>
    <s v="Lea Khan"/>
    <n v="821090"/>
    <x v="9"/>
    <s v="Racquets"/>
    <s v="sporting accessories"/>
    <n v="299"/>
    <n v="2"/>
    <d v="2023-01-09T00:00:00"/>
    <s v="13:02:09"/>
    <s v="Cordelia Wong"/>
    <s v="CW5645"/>
    <s v="Cash"/>
    <n v="598"/>
    <n v="0"/>
    <n v="598"/>
  </r>
  <r>
    <n v="11052"/>
    <s v="Non-member"/>
    <s v="Lea Khan"/>
    <n v="821090"/>
    <x v="10"/>
    <s v="Nets"/>
    <s v="sporting accessories"/>
    <n v="99"/>
    <n v="1"/>
    <d v="2023-01-14T00:00:00"/>
    <s v="19:17:57"/>
    <s v="Kelly Lai"/>
    <s v="KL9878"/>
    <s v="Cash"/>
    <n v="99"/>
    <n v="0"/>
    <n v="99"/>
  </r>
  <r>
    <n v="11052"/>
    <s v="Non-member"/>
    <s v="Lea Khan"/>
    <n v="821090"/>
    <x v="11"/>
    <s v="High-Top"/>
    <s v="Sneakers"/>
    <n v="599"/>
    <n v="2"/>
    <d v="2023-01-24T00:00:00"/>
    <s v="15:31:35"/>
    <s v="Haveny Yip"/>
    <s v="HY6541"/>
    <s v="Visa"/>
    <n v="1198"/>
    <n v="0.04"/>
    <n v="1150.08"/>
  </r>
  <r>
    <n v="11239"/>
    <s v="Non-member"/>
    <m/>
    <m/>
    <x v="10"/>
    <s v="Nets"/>
    <s v="sporting accessories"/>
    <n v="99"/>
    <n v="1"/>
    <d v="2023-01-27T00:00:00"/>
    <s v="16:40:16"/>
    <s v="Alfred Cheung"/>
    <s v="AC8178"/>
    <s v="UnionPay"/>
    <n v="99"/>
    <n v="0.03"/>
    <n v="96.03"/>
  </r>
  <r>
    <n v="11279"/>
    <s v="Non-member"/>
    <m/>
    <m/>
    <x v="12"/>
    <s v="&quot;Dad&quot;Shoe"/>
    <s v="Sneakers"/>
    <n v="990"/>
    <n v="1"/>
    <d v="2023-01-23T00:00:00"/>
    <s v="17:00:17"/>
    <s v="Piggy Leung"/>
    <s v="PL4454"/>
    <s v="Octopus"/>
    <n v="990"/>
    <n v="7.0000000000000007E-2"/>
    <n v="920.69999999999993"/>
  </r>
  <r>
    <n v="11304"/>
    <s v="Non-member"/>
    <m/>
    <m/>
    <x v="13"/>
    <s v="Compression Leggings"/>
    <s v=" pants"/>
    <n v="239"/>
    <n v="2"/>
    <d v="2023-01-23T00:00:00"/>
    <s v="21:13:17"/>
    <s v="Raymond Chou"/>
    <s v="RC1212"/>
    <s v="Octopus"/>
    <n v="478"/>
    <n v="7.0000000000000007E-2"/>
    <n v="444.53999999999996"/>
  </r>
  <r>
    <n v="11363"/>
    <s v="Non-member"/>
    <m/>
    <m/>
    <x v="13"/>
    <s v="Compression Leggings"/>
    <s v=" pants"/>
    <n v="239"/>
    <n v="1"/>
    <d v="2023-01-27T00:00:00"/>
    <s v="12:36:07"/>
    <s v="Cordelia Wong"/>
    <s v="CW5645"/>
    <s v="Mastercard"/>
    <n v="239"/>
    <n v="0.05"/>
    <n v="227.04999999999998"/>
  </r>
  <r>
    <n v="11381"/>
    <s v="Gold"/>
    <s v="Taylor Roy"/>
    <n v="779220"/>
    <x v="12"/>
    <s v="&quot;Dad&quot;Shoe"/>
    <s v="Sneakers"/>
    <n v="990"/>
    <n v="2"/>
    <d v="2023-01-15T00:00:00"/>
    <s v="20:08:53"/>
    <s v="Haveny Yip"/>
    <s v="HY6541"/>
    <s v="Apple Pay"/>
    <n v="1980"/>
    <n v="0.03"/>
    <n v="1920.6"/>
  </r>
  <r>
    <n v="11404"/>
    <s v="Gold"/>
    <s v="Lachlan Espinoza"/>
    <n v="870035"/>
    <x v="10"/>
    <s v="Nets"/>
    <s v="sporting accessories"/>
    <n v="99"/>
    <n v="2"/>
    <d v="2023-01-23T00:00:00"/>
    <s v="12:45:52"/>
    <s v="Raymond Chou"/>
    <s v="RC1212"/>
    <s v="Apple Pay"/>
    <n v="198"/>
    <n v="0.03"/>
    <n v="192.06"/>
  </r>
  <r>
    <n v="11424"/>
    <s v="Silver"/>
    <s v="Enzo Keller"/>
    <n v="480692"/>
    <x v="14"/>
    <s v="Gym Pro"/>
    <s v="clothes"/>
    <n v="389"/>
    <n v="2"/>
    <d v="2023-01-16T00:00:00"/>
    <s v="17:27:22"/>
    <s v="Kelvin Wong"/>
    <s v="KW7836"/>
    <s v="Visa"/>
    <n v="778"/>
    <n v="0.04"/>
    <n v="746.88"/>
  </r>
  <r>
    <n v="11490"/>
    <s v="Non-member"/>
    <m/>
    <m/>
    <x v="15"/>
    <s v="swimsuits"/>
    <s v="clothes"/>
    <n v="340"/>
    <n v="2"/>
    <d v="2023-01-24T00:00:00"/>
    <s v="15:39:41"/>
    <s v="Angel Wong"/>
    <s v="AW7871"/>
    <s v="Visa"/>
    <n v="680"/>
    <n v="0.04"/>
    <n v="652.79999999999995"/>
  </r>
  <r>
    <n v="11661"/>
    <s v="Gold"/>
    <s v="Abdur Wang"/>
    <n v="134039"/>
    <x v="9"/>
    <s v="Racquets"/>
    <s v="sporting accessories"/>
    <n v="299"/>
    <n v="1"/>
    <d v="2023-01-06T00:00:00"/>
    <s v="20:51:19"/>
    <s v="Kelvin Wong"/>
    <s v="KW7836"/>
    <s v="Mastercard"/>
    <n v="299"/>
    <n v="0.05"/>
    <n v="284.05"/>
  </r>
  <r>
    <n v="11683"/>
    <s v="Non-member"/>
    <m/>
    <m/>
    <x v="6"/>
    <s v="Running Pants"/>
    <s v=" pants"/>
    <n v="339"/>
    <n v="2"/>
    <d v="2023-01-27T00:00:00"/>
    <s v="17:45:59"/>
    <s v="Raymond Chou"/>
    <s v="RC1212"/>
    <s v="Octopus"/>
    <n v="678"/>
    <n v="7.0000000000000007E-2"/>
    <n v="630.54"/>
  </r>
  <r>
    <n v="11721"/>
    <s v="Non-member"/>
    <m/>
    <m/>
    <x v="15"/>
    <s v="swimsuits"/>
    <s v="clothes"/>
    <n v="340"/>
    <n v="2"/>
    <d v="2023-01-02T00:00:00"/>
    <s v="14:38:39"/>
    <s v="Angel Wong"/>
    <s v="AW7871"/>
    <s v="WeChat Pay"/>
    <n v="680"/>
    <n v="0.06"/>
    <n v="639.19999999999993"/>
  </r>
  <r>
    <n v="11725"/>
    <s v="Non-member"/>
    <m/>
    <m/>
    <x v="15"/>
    <s v="swimsuits"/>
    <s v="clothes"/>
    <n v="340"/>
    <n v="1"/>
    <d v="2023-01-01T00:00:00"/>
    <s v="21:02:18"/>
    <s v="Alfred Cheung"/>
    <s v="AC8178"/>
    <s v="Visa"/>
    <n v="340"/>
    <n v="0.04"/>
    <n v="326.39999999999998"/>
  </r>
  <r>
    <n v="11733"/>
    <s v="Platinum"/>
    <s v="Alexia Vincent"/>
    <n v="731354"/>
    <x v="16"/>
    <s v="Yoga Pants"/>
    <s v=" pants"/>
    <n v="345"/>
    <n v="2"/>
    <d v="2023-01-02T00:00:00"/>
    <s v="17:51:12"/>
    <s v="Angel Wong"/>
    <s v="AW7871"/>
    <s v="Alipay"/>
    <n v="690"/>
    <n v="0.05"/>
    <n v="655.5"/>
  </r>
  <r>
    <n v="11816"/>
    <s v="Non-member"/>
    <m/>
    <m/>
    <x v="17"/>
    <s v="leotards"/>
    <s v="clothes"/>
    <n v="230"/>
    <n v="1"/>
    <d v="2023-01-14T00:00:00"/>
    <s v="16:36:36"/>
    <s v="Alfred Cheung"/>
    <s v="AC8178"/>
    <s v="UnionPay"/>
    <n v="230"/>
    <n v="0.03"/>
    <n v="223.1"/>
  </r>
  <r>
    <n v="11901"/>
    <s v="Non-member"/>
    <m/>
    <m/>
    <x v="18"/>
    <s v="Bicycle helmet"/>
    <s v="sporting accessories"/>
    <n v="450"/>
    <n v="1"/>
    <d v="2023-01-08T00:00:00"/>
    <s v="19:58:55"/>
    <s v="Cordelia Wong"/>
    <s v="CW5645"/>
    <s v="WeChat Pay"/>
    <n v="450"/>
    <n v="0.06"/>
    <n v="423"/>
  </r>
  <r>
    <n v="11906"/>
    <s v="Non-member"/>
    <m/>
    <m/>
    <x v="1"/>
    <s v="Basketball"/>
    <s v="sporting accessories"/>
    <n v="350"/>
    <n v="2"/>
    <d v="2023-01-19T00:00:00"/>
    <s v="14:45:07"/>
    <s v="Cordelia Wong"/>
    <s v="CW5645"/>
    <s v="UnionPay"/>
    <n v="700"/>
    <n v="0.03"/>
    <n v="679"/>
  </r>
  <r>
    <n v="11966"/>
    <s v="Non-member"/>
    <m/>
    <m/>
    <x v="16"/>
    <s v="Yoga Pants"/>
    <s v=" pants"/>
    <n v="345"/>
    <n v="1"/>
    <d v="2023-01-07T00:00:00"/>
    <s v="12:28:38"/>
    <s v="Cordelia Wong"/>
    <s v="CW5645"/>
    <s v="Mastercard"/>
    <n v="345"/>
    <n v="0.05"/>
    <n v="327.75"/>
  </r>
  <r>
    <n v="11986"/>
    <s v="Non-member"/>
    <m/>
    <m/>
    <x v="2"/>
    <s v="Adibas Classics Pants"/>
    <s v=" pants"/>
    <n v="460"/>
    <n v="2"/>
    <d v="2023-01-26T00:00:00"/>
    <s v="13:26:48"/>
    <s v="Cordelia Wong"/>
    <s v="CW5645"/>
    <s v="Octopus"/>
    <n v="920"/>
    <n v="7.0000000000000007E-2"/>
    <n v="855.59999999999991"/>
  </r>
  <r>
    <n v="12122"/>
    <s v="Non-member"/>
    <m/>
    <m/>
    <x v="2"/>
    <s v="Adibas Classics Pants"/>
    <s v=" pants"/>
    <n v="460"/>
    <n v="1"/>
    <d v="2023-01-27T00:00:00"/>
    <s v="12:16:37"/>
    <s v="Albert Leung"/>
    <s v="AB5447"/>
    <s v="Alipay"/>
    <n v="460"/>
    <n v="0.05"/>
    <n v="437"/>
  </r>
  <r>
    <n v="12175"/>
    <s v="Silver"/>
    <s v="Tomasz O'Quinn"/>
    <n v="619967"/>
    <x v="4"/>
    <s v="Dri-Fit Short Sleeve T-shirt "/>
    <s v="clothes"/>
    <n v="449"/>
    <n v="2"/>
    <d v="2023-01-07T00:00:00"/>
    <s v="19:37:08"/>
    <s v="Kelvin Wong"/>
    <s v="KW7836"/>
    <s v="UnionPay"/>
    <n v="898"/>
    <n v="0.03"/>
    <n v="871.06"/>
  </r>
  <r>
    <n v="12221"/>
    <s v="Non-member"/>
    <m/>
    <m/>
    <x v="7"/>
    <s v="Adibas XI"/>
    <s v="Sneakers"/>
    <n v="1700"/>
    <n v="1"/>
    <d v="2023-01-30T00:00:00"/>
    <s v="14:08:20"/>
    <s v="Albert Leung"/>
    <s v="AB5447"/>
    <s v="UnionPay"/>
    <n v="1700"/>
    <n v="0.03"/>
    <n v="1649"/>
  </r>
  <r>
    <n v="12340"/>
    <s v="Gold"/>
    <s v="Katrina Houston"/>
    <n v="146689"/>
    <x v="15"/>
    <s v="swimsuits"/>
    <s v="clothes"/>
    <n v="340"/>
    <n v="1"/>
    <d v="2023-01-02T00:00:00"/>
    <s v="12:55:25"/>
    <s v="Piggy Leung"/>
    <s v="PL4454"/>
    <s v="Visa"/>
    <n v="340"/>
    <n v="0.04"/>
    <n v="326.39999999999998"/>
  </r>
  <r>
    <n v="12360"/>
    <s v="Non-member"/>
    <m/>
    <m/>
    <x v="6"/>
    <s v="Running Pants"/>
    <s v=" pants"/>
    <n v="339"/>
    <n v="1"/>
    <d v="2023-01-04T00:00:00"/>
    <s v="11:29:11"/>
    <s v="Kelvin Wong"/>
    <s v="KW7836"/>
    <s v="Cash"/>
    <n v="339"/>
    <n v="0"/>
    <n v="339"/>
  </r>
  <r>
    <n v="12403"/>
    <s v="Non-member"/>
    <m/>
    <m/>
    <x v="0"/>
    <s v="Football "/>
    <s v="sporting accessories"/>
    <n v="300"/>
    <n v="2"/>
    <d v="2023-01-27T00:00:00"/>
    <s v="13:21:35"/>
    <s v="Raymond Chou"/>
    <s v="RC1212"/>
    <s v="WeChat Pay"/>
    <n v="600"/>
    <n v="0.06"/>
    <n v="564"/>
  </r>
  <r>
    <n v="12533"/>
    <s v="Silver"/>
    <s v="Mikey Chang"/>
    <n v="645635"/>
    <x v="16"/>
    <s v="Yoga Pants"/>
    <s v=" pants"/>
    <n v="345"/>
    <n v="1"/>
    <d v="2023-01-29T00:00:00"/>
    <s v="16:04:12"/>
    <s v="Alfred Cheung"/>
    <s v="AC8178"/>
    <s v="Cash"/>
    <n v="345"/>
    <n v="0"/>
    <n v="345"/>
  </r>
  <r>
    <n v="12711"/>
    <s v="Non-member"/>
    <m/>
    <m/>
    <x v="8"/>
    <s v="Adibas X15"/>
    <s v="Sneakers"/>
    <n v="2200"/>
    <n v="2"/>
    <d v="2023-01-20T00:00:00"/>
    <s v="18:51:50"/>
    <s v="Ernest Ho"/>
    <s v="EH4545"/>
    <s v="WeChat Pay"/>
    <n v="4400"/>
    <n v="0.06"/>
    <n v="4136"/>
  </r>
  <r>
    <n v="12864"/>
    <s v="Platinum"/>
    <s v="Lloyd Harrington"/>
    <n v="690762"/>
    <x v="17"/>
    <s v="leotards"/>
    <s v="clothes"/>
    <n v="230"/>
    <n v="1"/>
    <d v="2023-01-22T00:00:00"/>
    <s v="13:29:08"/>
    <s v="Kelly Lai"/>
    <s v="KL9878"/>
    <s v="Cash"/>
    <n v="230"/>
    <n v="0"/>
    <n v="230"/>
  </r>
  <r>
    <n v="12899"/>
    <s v="Non-member"/>
    <m/>
    <m/>
    <x v="12"/>
    <s v="&quot;Dad&quot;Shoe"/>
    <s v="Sneakers"/>
    <n v="990"/>
    <n v="1"/>
    <d v="2023-01-19T00:00:00"/>
    <s v="13:59:32"/>
    <s v="Kelvin Wong"/>
    <s v="KW7836"/>
    <s v="Cash"/>
    <n v="990"/>
    <n v="0"/>
    <n v="990"/>
  </r>
  <r>
    <n v="13099"/>
    <s v="Non-member"/>
    <m/>
    <m/>
    <x v="7"/>
    <s v="Adibas XI"/>
    <s v="Sneakers"/>
    <n v="1700"/>
    <n v="2"/>
    <d v="2023-01-16T00:00:00"/>
    <s v="15:23:52"/>
    <s v="Angel Wong"/>
    <s v="AW7871"/>
    <s v="Cash"/>
    <n v="3400"/>
    <n v="0"/>
    <n v="3400"/>
  </r>
  <r>
    <n v="13217"/>
    <s v="Non-member"/>
    <m/>
    <m/>
    <x v="11"/>
    <s v="High-Top"/>
    <s v="Sneakers"/>
    <n v="599"/>
    <n v="1"/>
    <d v="2023-01-24T00:00:00"/>
    <s v="18:04:51"/>
    <s v="Haveny Yip"/>
    <s v="HY6541"/>
    <s v="Octopus"/>
    <n v="599"/>
    <n v="7.0000000000000007E-2"/>
    <n v="557.06999999999994"/>
  </r>
  <r>
    <n v="13469"/>
    <s v="Non-member"/>
    <m/>
    <m/>
    <x v="16"/>
    <s v="Yoga Pants"/>
    <s v=" pants"/>
    <n v="345"/>
    <n v="1"/>
    <d v="2023-01-13T00:00:00"/>
    <s v="19:41:39"/>
    <s v="Alfred Cheung"/>
    <s v="AC8178"/>
    <s v="Visa"/>
    <n v="345"/>
    <n v="0.04"/>
    <n v="331.2"/>
  </r>
  <r>
    <n v="13513"/>
    <s v="Non-member"/>
    <m/>
    <m/>
    <x v="3"/>
    <s v="BJ1"/>
    <s v="Sneakers"/>
    <n v="850"/>
    <n v="2"/>
    <d v="2023-01-14T00:00:00"/>
    <s v="12:38:43"/>
    <s v="Haveny Yip"/>
    <s v="HY6541"/>
    <s v="Visa"/>
    <n v="1700"/>
    <n v="0.04"/>
    <n v="1632"/>
  </r>
  <r>
    <n v="13534"/>
    <s v="Platinum"/>
    <s v="Hermione Clements"/>
    <n v="310365"/>
    <x v="8"/>
    <s v="Adibas X15"/>
    <s v="Sneakers"/>
    <n v="2200"/>
    <n v="2"/>
    <d v="2023-01-03T00:00:00"/>
    <s v="16:31:35"/>
    <s v="Ernest Ho"/>
    <s v="EH4545"/>
    <s v="Apple Pay"/>
    <n v="4400"/>
    <n v="0.03"/>
    <n v="4268"/>
  </r>
  <r>
    <n v="13557"/>
    <s v="Non-member"/>
    <m/>
    <m/>
    <x v="10"/>
    <s v="Nets"/>
    <s v="sporting accessories"/>
    <n v="99"/>
    <n v="1"/>
    <d v="2023-01-11T00:00:00"/>
    <s v="12:17:59"/>
    <s v="Raymond Chou"/>
    <s v="RC1212"/>
    <s v="Octopus"/>
    <n v="99"/>
    <n v="7.0000000000000007E-2"/>
    <n v="92.07"/>
  </r>
  <r>
    <n v="13638"/>
    <s v="Non-member"/>
    <m/>
    <m/>
    <x v="18"/>
    <s v="Bicycle helmet"/>
    <s v="sporting accessories"/>
    <n v="450"/>
    <n v="2"/>
    <d v="2023-01-02T00:00:00"/>
    <s v="21:48:10"/>
    <s v="Kelly Lai"/>
    <s v="KL9878"/>
    <s v="Cash"/>
    <n v="900"/>
    <n v="0"/>
    <n v="900"/>
  </r>
  <r>
    <n v="13672"/>
    <s v="Silver"/>
    <s v="Tara Jenkins"/>
    <n v="882401"/>
    <x v="13"/>
    <s v="Compression Leggings"/>
    <s v=" pants"/>
    <n v="239"/>
    <n v="2"/>
    <d v="2023-01-25T00:00:00"/>
    <s v="18:59:44"/>
    <s v="Albert Leung"/>
    <s v="AB5447"/>
    <s v="Visa"/>
    <n v="478"/>
    <n v="0.04"/>
    <n v="458.88"/>
  </r>
  <r>
    <n v="13702"/>
    <s v="Silver"/>
    <s v="Cameron Burns"/>
    <n v="697887"/>
    <x v="2"/>
    <s v="Adibas Classics Pants"/>
    <s v=" pants"/>
    <n v="460"/>
    <n v="2"/>
    <d v="2023-01-25T00:00:00"/>
    <s v="21:51:26"/>
    <s v="Kelvin Wong"/>
    <s v="KW7836"/>
    <s v="WeChat Pay"/>
    <n v="920"/>
    <n v="0.06"/>
    <n v="864.8"/>
  </r>
  <r>
    <n v="13711"/>
    <s v="Gold"/>
    <s v="Layla O'Doherty"/>
    <n v="188431"/>
    <x v="16"/>
    <s v="Yoga Pants"/>
    <s v=" pants"/>
    <n v="345"/>
    <n v="1"/>
    <d v="2023-01-01T00:00:00"/>
    <s v="20:21:56"/>
    <s v="Kelly Lai"/>
    <s v="KL9878"/>
    <s v="UnionPay"/>
    <n v="345"/>
    <n v="0.03"/>
    <n v="334.65"/>
  </r>
  <r>
    <n v="13715"/>
    <s v="Non-member"/>
    <m/>
    <m/>
    <x v="2"/>
    <s v="Adibas Classics Pants"/>
    <s v=" pants"/>
    <n v="460"/>
    <n v="1"/>
    <d v="2023-01-29T00:00:00"/>
    <s v="21:58:34"/>
    <s v="Angel Wong"/>
    <s v="AW7871"/>
    <s v="Visa"/>
    <n v="460"/>
    <n v="0.04"/>
    <n v="441.59999999999997"/>
  </r>
  <r>
    <n v="13785"/>
    <s v="Gold"/>
    <s v="Kaan Gardner"/>
    <n v="713945"/>
    <x v="2"/>
    <s v="Adibas Classics Pants"/>
    <s v=" pants"/>
    <n v="460"/>
    <n v="2"/>
    <d v="2023-01-02T00:00:00"/>
    <s v="19:58:37"/>
    <s v="Haveny Yip"/>
    <s v="HY6541"/>
    <s v="UnionPay"/>
    <n v="920"/>
    <n v="0.03"/>
    <n v="892.4"/>
  </r>
  <r>
    <n v="13785"/>
    <s v="Gold"/>
    <s v="Kaan Gardner"/>
    <m/>
    <x v="19"/>
    <s v="wet suits"/>
    <s v="clothes"/>
    <n v="240"/>
    <n v="1"/>
    <d v="2023-01-17T00:00:00"/>
    <s v="17:19:00"/>
    <s v="Angel Wong"/>
    <s v="AW7871"/>
    <s v="Octopus"/>
    <n v="240"/>
    <n v="7.0000000000000007E-2"/>
    <n v="223.2"/>
  </r>
  <r>
    <n v="13855"/>
    <s v="Non-member"/>
    <m/>
    <m/>
    <x v="20"/>
    <s v="GAT"/>
    <s v="Sneakers"/>
    <n v="700"/>
    <n v="1"/>
    <d v="2023-01-01T00:00:00"/>
    <s v="14:31:11"/>
    <s v="Kelvin Wong"/>
    <s v="KW7836"/>
    <s v="Apple Pay"/>
    <n v="700"/>
    <n v="0.03"/>
    <n v="679"/>
  </r>
  <r>
    <n v="13855"/>
    <s v="Non-member"/>
    <m/>
    <m/>
    <x v="6"/>
    <s v="Running Pants"/>
    <s v=" pants"/>
    <n v="339"/>
    <n v="3"/>
    <d v="2023-01-11T00:00:00"/>
    <s v="21:09:05"/>
    <s v="Ernest Ho"/>
    <s v="EH4545"/>
    <s v="Apple Pay"/>
    <n v="1017"/>
    <n v="0.03"/>
    <n v="986.49"/>
  </r>
  <r>
    <n v="13939"/>
    <s v="Non-member"/>
    <m/>
    <m/>
    <x v="0"/>
    <s v="Football "/>
    <s v="sporting accessories"/>
    <n v="300"/>
    <n v="1"/>
    <d v="2023-01-02T00:00:00"/>
    <s v="20:29:00"/>
    <s v="Albert Leung"/>
    <s v="AB5447"/>
    <s v="Apple Pay"/>
    <n v="300"/>
    <n v="0.03"/>
    <n v="291"/>
  </r>
  <r>
    <n v="13953"/>
    <s v="Silver"/>
    <s v="Mabel Best"/>
    <n v="107560"/>
    <x v="17"/>
    <s v="leotards"/>
    <s v="clothes"/>
    <n v="230"/>
    <n v="1"/>
    <d v="2023-01-03T00:00:00"/>
    <s v="15:37:47"/>
    <s v="Alfred Cheung"/>
    <s v="AC8178"/>
    <s v="Apple Pay"/>
    <n v="230"/>
    <n v="0.03"/>
    <n v="223.1"/>
  </r>
  <r>
    <n v="14047"/>
    <s v="Non-member"/>
    <m/>
    <m/>
    <x v="5"/>
    <s v="NB2000"/>
    <s v="Sneakers"/>
    <n v="1300"/>
    <n v="1"/>
    <d v="2023-01-28T00:00:00"/>
    <s v="18:58:18"/>
    <s v="Haveny Yip"/>
    <s v="HY6541"/>
    <s v="WeChat Pay"/>
    <n v="1300"/>
    <n v="0.06"/>
    <n v="1222"/>
  </r>
  <r>
    <n v="14047"/>
    <s v="Non-member"/>
    <m/>
    <m/>
    <x v="13"/>
    <s v="Compression Leggings"/>
    <s v=" pants"/>
    <n v="239"/>
    <n v="2"/>
    <d v="2023-01-04T00:00:00"/>
    <s v="21:44:56"/>
    <s v="Ernest Ho"/>
    <s v="EH4545"/>
    <s v="WeChat Pay"/>
    <n v="478"/>
    <n v="0.06"/>
    <n v="449.32"/>
  </r>
  <r>
    <n v="14213"/>
    <s v="Non-member"/>
    <m/>
    <m/>
    <x v="16"/>
    <s v="Yoga Pants"/>
    <s v=" pants"/>
    <n v="345"/>
    <n v="2"/>
    <d v="2023-01-11T00:00:00"/>
    <s v="18:43:41"/>
    <s v="Kelvin Wong"/>
    <s v="KW7836"/>
    <s v="Apple Pay"/>
    <n v="690"/>
    <n v="0.03"/>
    <n v="669.3"/>
  </r>
  <r>
    <n v="14273"/>
    <s v="Non-member"/>
    <m/>
    <m/>
    <x v="2"/>
    <s v="Adibas Classics Pants"/>
    <s v=" pants"/>
    <n v="460"/>
    <n v="2"/>
    <d v="2023-01-24T00:00:00"/>
    <s v="13:49:07"/>
    <s v="Haveny Yip"/>
    <s v="HY6541"/>
    <s v="UnionPay"/>
    <n v="920"/>
    <n v="0.03"/>
    <n v="892.4"/>
  </r>
  <r>
    <n v="14360"/>
    <s v="Gold"/>
    <s v="Mathew Rowland"/>
    <n v="968708"/>
    <x v="13"/>
    <s v="Compression Leggings"/>
    <s v=" pants"/>
    <n v="239"/>
    <n v="1"/>
    <d v="2023-01-28T00:00:00"/>
    <s v="18:27:41"/>
    <s v="Raymond Chou"/>
    <s v="RC1212"/>
    <s v="WeChat Pay"/>
    <n v="239"/>
    <n v="0.06"/>
    <n v="224.66"/>
  </r>
  <r>
    <n v="14360"/>
    <s v="Gold"/>
    <s v="Mathew Rowland"/>
    <n v="968708"/>
    <x v="7"/>
    <s v="Adibas XI"/>
    <s v="Sneakers"/>
    <n v="1700"/>
    <n v="2"/>
    <d v="2023-01-17T00:00:00"/>
    <s v="16:46:22"/>
    <s v="Raymond Chou"/>
    <s v="RC1212"/>
    <s v="WeChat Pay"/>
    <n v="3400"/>
    <n v="0.06"/>
    <n v="3196"/>
  </r>
  <r>
    <n v="14649"/>
    <s v="Non-member"/>
    <m/>
    <m/>
    <x v="21"/>
    <s v="Super Pro"/>
    <s v="clothes"/>
    <n v="560"/>
    <n v="1"/>
    <d v="2023-01-06T00:00:00"/>
    <s v="11:57:06"/>
    <s v="Alfred Cheung"/>
    <s v="AC8178"/>
    <s v="Mastercard"/>
    <n v="560"/>
    <n v="0.05"/>
    <n v="532"/>
  </r>
  <r>
    <n v="14745"/>
    <s v="Gold"/>
    <s v="Miranda Stone"/>
    <n v="620752"/>
    <x v="22"/>
    <s v="Plimsoll"/>
    <s v="Sneakers"/>
    <n v="1400"/>
    <n v="2"/>
    <d v="2023-01-26T00:00:00"/>
    <s v="20:14:33"/>
    <s v="Alfred Cheung"/>
    <s v="AC8178"/>
    <s v="Mastercard"/>
    <n v="2800"/>
    <n v="0.05"/>
    <n v="2660"/>
  </r>
  <r>
    <n v="14776"/>
    <s v="Silver"/>
    <s v="Alys Sparks"/>
    <n v="987055"/>
    <x v="0"/>
    <s v="Football "/>
    <s v="sporting accessories"/>
    <n v="300"/>
    <n v="1"/>
    <d v="2023-01-10T00:00:00"/>
    <s v="19:09:12"/>
    <s v="Cordelia Wong"/>
    <s v="CW5645"/>
    <s v="Apple Pay"/>
    <n v="300"/>
    <n v="0.03"/>
    <n v="291"/>
  </r>
  <r>
    <n v="14881"/>
    <s v="Non-member"/>
    <m/>
    <m/>
    <x v="21"/>
    <s v="Super Pro"/>
    <s v="clothes"/>
    <n v="560"/>
    <n v="1"/>
    <d v="2023-01-11T00:00:00"/>
    <s v="16:04:21"/>
    <s v="Alfred Cheung"/>
    <s v="AC8178"/>
    <s v="Apple Pay"/>
    <n v="560"/>
    <n v="0.03"/>
    <n v="543.19999999999993"/>
  </r>
  <r>
    <n v="15141"/>
    <s v="Silver"/>
    <s v="Aled Villa"/>
    <n v="632167"/>
    <x v="7"/>
    <s v="Adibas XI"/>
    <s v="Sneakers"/>
    <n v="1700"/>
    <n v="2"/>
    <d v="2023-01-29T00:00:00"/>
    <s v="18:27:11"/>
    <s v="Angel Wong"/>
    <s v="AW7871"/>
    <s v="Mastercard"/>
    <n v="3400"/>
    <n v="0.05"/>
    <n v="3230"/>
  </r>
  <r>
    <n v="15378"/>
    <s v="Non-member"/>
    <m/>
    <m/>
    <x v="14"/>
    <s v="Gym Pro"/>
    <s v="clothes"/>
    <n v="389"/>
    <n v="1"/>
    <d v="2023-01-13T00:00:00"/>
    <s v="20:41:14"/>
    <s v="Kelvin Wong"/>
    <s v="KW7836"/>
    <s v="Visa"/>
    <n v="389"/>
    <n v="0.04"/>
    <n v="373.44"/>
  </r>
  <r>
    <n v="15422"/>
    <s v="Non-member"/>
    <m/>
    <m/>
    <x v="22"/>
    <s v="BJ1"/>
    <s v="Sneakers"/>
    <n v="850"/>
    <n v="2"/>
    <d v="2023-01-21T00:00:00"/>
    <s v="12:56:46"/>
    <s v="Kelly Lai"/>
    <s v="KL9878"/>
    <s v="UnionPay"/>
    <n v="1700"/>
    <n v="0.03"/>
    <n v="1649"/>
  </r>
  <r>
    <n v="15646"/>
    <s v="Non-member"/>
    <m/>
    <m/>
    <x v="2"/>
    <s v="Adibas Classics Pants"/>
    <s v=" pants"/>
    <n v="460"/>
    <n v="1"/>
    <d v="2023-01-22T00:00:00"/>
    <s v="19:49:42"/>
    <s v="Kelly Lai"/>
    <s v="KL9878"/>
    <s v="Alipay"/>
    <n v="460"/>
    <n v="0.05"/>
    <n v="437"/>
  </r>
  <r>
    <n v="15754"/>
    <s v="Non-member"/>
    <m/>
    <m/>
    <x v="16"/>
    <s v="Yoga Pants"/>
    <s v=" pants"/>
    <n v="345"/>
    <n v="1"/>
    <d v="2023-01-13T00:00:00"/>
    <s v="12:57:13"/>
    <s v="Kelly Lai"/>
    <s v="KL9878"/>
    <s v="Alipay"/>
    <n v="345"/>
    <n v="0.05"/>
    <n v="327.75"/>
  </r>
  <r>
    <n v="15799"/>
    <s v="Non-member"/>
    <m/>
    <m/>
    <x v="1"/>
    <s v="Basketball"/>
    <s v="sporting accessories"/>
    <n v="350"/>
    <n v="1"/>
    <d v="2023-01-03T00:00:00"/>
    <s v="12:01:49"/>
    <s v="Kelly Lai"/>
    <s v="KL9878"/>
    <s v="Apple Pay"/>
    <n v="350"/>
    <n v="0.03"/>
    <n v="339.5"/>
  </r>
  <r>
    <n v="15916"/>
    <s v="Platinum"/>
    <s v="Linda Jordan"/>
    <n v="891446"/>
    <x v="21"/>
    <s v="Super Pro"/>
    <s v="clothes"/>
    <n v="560"/>
    <n v="1"/>
    <d v="2023-01-25T00:00:00"/>
    <s v="14:57:46"/>
    <s v="Ernest Ho"/>
    <s v="EH4545"/>
    <s v="Cash"/>
    <n v="560"/>
    <n v="0"/>
    <n v="560"/>
  </r>
  <r>
    <n v="15916"/>
    <s v="Platinum"/>
    <s v="Linda Jordan"/>
    <n v="891447"/>
    <x v="22"/>
    <s v="Slip-On"/>
    <s v="Sneakers"/>
    <n v="900"/>
    <n v="1"/>
    <d v="2023-01-22T00:00:00"/>
    <s v="16:35:22"/>
    <s v="Piggy Leung"/>
    <s v="PL4454"/>
    <s v="WeChat Pay"/>
    <n v="900"/>
    <n v="0.06"/>
    <n v="846"/>
  </r>
  <r>
    <n v="15916"/>
    <s v="Platinum"/>
    <s v="Linda Jordan"/>
    <n v="891448"/>
    <x v="14"/>
    <s v="Gym Pro"/>
    <s v="clothes"/>
    <n v="389"/>
    <n v="1"/>
    <d v="2023-01-01T00:00:00"/>
    <s v="14:54:05"/>
    <s v="Kelvin Wong"/>
    <s v="KW7836"/>
    <s v="Mastercard"/>
    <n v="389"/>
    <n v="0.05"/>
    <n v="369.54999999999995"/>
  </r>
  <r>
    <n v="16418"/>
    <s v="Non-member"/>
    <m/>
    <m/>
    <x v="9"/>
    <s v="Racquets"/>
    <s v="sporting accessories"/>
    <n v="299"/>
    <n v="2"/>
    <d v="2023-01-22T00:00:00"/>
    <s v="18:07:37"/>
    <s v="Raymond Chou"/>
    <s v="RC1212"/>
    <s v="Cash"/>
    <n v="598"/>
    <n v="0"/>
    <n v="598"/>
  </r>
  <r>
    <n v="16454"/>
    <s v="Non-member"/>
    <m/>
    <m/>
    <x v="4"/>
    <s v="Dri-Fit Short Sleeve T-shirt "/>
    <s v="clothes"/>
    <n v="449"/>
    <n v="1"/>
    <d v="2023-01-10T00:00:00"/>
    <s v="12:35:16"/>
    <s v="Ernest Ho"/>
    <s v="EH4545"/>
    <s v="Cash"/>
    <n v="449"/>
    <n v="0"/>
    <n v="449"/>
  </r>
  <r>
    <n v="16586"/>
    <s v="Non-member"/>
    <m/>
    <m/>
    <x v="16"/>
    <s v="Yoga Pants"/>
    <s v=" pants"/>
    <n v="345"/>
    <n v="2"/>
    <d v="2023-01-18T00:00:00"/>
    <s v="11:41:20"/>
    <s v="Kelly Lai"/>
    <s v="KL9878"/>
    <s v="Apple Pay"/>
    <n v="690"/>
    <n v="0.03"/>
    <n v="669.3"/>
  </r>
  <r>
    <n v="17292"/>
    <s v="Non-member"/>
    <m/>
    <m/>
    <x v="22"/>
    <s v="Deck Shoe11"/>
    <s v="Sneakers"/>
    <n v="600"/>
    <n v="1"/>
    <d v="2023-01-21T00:00:00"/>
    <s v="20:12:20"/>
    <s v="Kelly Lai"/>
    <s v="KL9878"/>
    <s v="Apple Pay"/>
    <n v="600"/>
    <n v="0.03"/>
    <n v="582"/>
  </r>
  <r>
    <n v="17361"/>
    <s v="Non-member"/>
    <m/>
    <m/>
    <x v="23"/>
    <s v="Running Vest"/>
    <s v="clothes"/>
    <n v="345"/>
    <n v="2"/>
    <d v="2023-01-15T00:00:00"/>
    <s v="12:34:34"/>
    <s v="Cordelia Wong"/>
    <s v="CW5645"/>
    <s v="Visa"/>
    <n v="690"/>
    <n v="0.04"/>
    <n v="662.4"/>
  </r>
  <r>
    <n v="17367"/>
    <s v="Non-member"/>
    <m/>
    <m/>
    <x v="2"/>
    <s v="Adibas Classics Pants"/>
    <s v=" pants"/>
    <n v="460"/>
    <n v="1"/>
    <d v="2023-01-19T00:00:00"/>
    <s v="16:34:28"/>
    <s v="Kelvin Wong"/>
    <s v="KW7836"/>
    <s v="Cash"/>
    <n v="460"/>
    <n v="0"/>
    <n v="460"/>
  </r>
  <r>
    <n v="17460"/>
    <s v="Non-member"/>
    <m/>
    <m/>
    <x v="10"/>
    <s v="Nets"/>
    <s v="sporting accessories"/>
    <n v="99"/>
    <n v="2"/>
    <d v="2023-01-24T00:00:00"/>
    <s v="19:10:29"/>
    <s v="Cordelia Wong"/>
    <s v="CW5645"/>
    <s v="Mastercard"/>
    <n v="198"/>
    <n v="0.05"/>
    <n v="188.1"/>
  </r>
  <r>
    <n v="17528"/>
    <s v="Non-member"/>
    <m/>
    <m/>
    <x v="24"/>
    <s v="Adibas Pro"/>
    <s v="clothes"/>
    <n v="499"/>
    <n v="1"/>
    <d v="2023-01-26T00:00:00"/>
    <s v="20:29:28"/>
    <s v="Ernest Ho"/>
    <s v="EH4545"/>
    <s v="Cash"/>
    <n v="499"/>
    <n v="0"/>
    <n v="499"/>
  </r>
  <r>
    <n v="17573"/>
    <s v="Non-member"/>
    <m/>
    <m/>
    <x v="19"/>
    <s v="wet suits"/>
    <s v="clothes"/>
    <n v="240"/>
    <n v="1"/>
    <d v="2023-01-14T00:00:00"/>
    <s v="20:26:42"/>
    <s v="Ernest Ho"/>
    <s v="EH4545"/>
    <s v="Cash"/>
    <n v="240"/>
    <n v="0"/>
    <n v="240"/>
  </r>
  <r>
    <n v="17599"/>
    <s v="Silver"/>
    <s v="Adriana Torres"/>
    <n v="307057"/>
    <x v="25"/>
    <s v="Adibas Dry"/>
    <s v="clothes"/>
    <n v="499"/>
    <n v="2"/>
    <d v="2023-01-17T00:00:00"/>
    <s v="15:48:29"/>
    <s v="Alfred Cheung"/>
    <s v="AC8178"/>
    <s v="WeChat Pay"/>
    <n v="998"/>
    <n v="0.06"/>
    <n v="938.11999999999989"/>
  </r>
  <r>
    <n v="17722"/>
    <s v="Non-member"/>
    <m/>
    <m/>
    <x v="22"/>
    <s v="High-Top"/>
    <s v="Sneakers"/>
    <n v="599"/>
    <n v="1"/>
    <d v="2023-01-26T00:00:00"/>
    <s v="13:35:10"/>
    <s v="Raymond Chou"/>
    <s v="RC1212"/>
    <s v="Mastercard"/>
    <n v="599"/>
    <n v="0.05"/>
    <n v="569.04999999999995"/>
  </r>
  <r>
    <n v="17745"/>
    <s v="Platinum"/>
    <s v="Shannon Mata"/>
    <n v="437300"/>
    <x v="4"/>
    <s v="Dri-Fit Short Sleeve T-shirt "/>
    <s v="clothes"/>
    <n v="449"/>
    <n v="2"/>
    <d v="2023-01-06T00:00:00"/>
    <s v="14:44:46"/>
    <s v="Ernest Ho"/>
    <s v="EH4545"/>
    <s v="Mastercard"/>
    <n v="898"/>
    <n v="0.05"/>
    <n v="853.09999999999991"/>
  </r>
  <r>
    <n v="18333"/>
    <s v="Non-member"/>
    <m/>
    <m/>
    <x v="16"/>
    <s v="Yoga Pants"/>
    <s v=" pants"/>
    <n v="345"/>
    <n v="2"/>
    <d v="2023-01-09T00:00:00"/>
    <s v="18:29:19"/>
    <s v="Kelly Lai"/>
    <s v="KL9878"/>
    <s v="Apple Pay"/>
    <n v="690"/>
    <n v="0.03"/>
    <n v="669.3"/>
  </r>
  <r>
    <n v="18345"/>
    <s v="Non-member"/>
    <m/>
    <m/>
    <x v="10"/>
    <s v="Nets"/>
    <s v="sporting accessories"/>
    <n v="99"/>
    <n v="2"/>
    <d v="2023-01-23T00:00:00"/>
    <s v="20:35:43"/>
    <s v="Haveny Yip"/>
    <s v="HY6541"/>
    <s v="Octopus"/>
    <n v="198"/>
    <n v="7.0000000000000007E-2"/>
    <n v="184.14"/>
  </r>
  <r>
    <n v="18457"/>
    <s v="Non-member"/>
    <m/>
    <m/>
    <x v="14"/>
    <s v="Gym Pro"/>
    <s v="clothes"/>
    <n v="389"/>
    <n v="2"/>
    <d v="2023-01-12T00:00:00"/>
    <s v="21:49:12"/>
    <s v="Albert Leung"/>
    <s v="AB5447"/>
    <s v="Cash"/>
    <n v="778"/>
    <n v="0"/>
    <n v="778"/>
  </r>
  <r>
    <n v="18457"/>
    <s v="Non-member"/>
    <m/>
    <m/>
    <x v="16"/>
    <s v="Yoga Pants"/>
    <s v=" pants"/>
    <n v="345"/>
    <n v="1"/>
    <d v="2023-01-17T00:00:00"/>
    <s v="19:36:37"/>
    <s v="Alfred Cheung"/>
    <s v="AC8178"/>
    <s v="Cash"/>
    <n v="345"/>
    <n v="0"/>
    <n v="345"/>
  </r>
  <r>
    <n v="18457"/>
    <s v="Non-member"/>
    <m/>
    <m/>
    <x v="16"/>
    <s v="Yoga Pants"/>
    <s v=" pants"/>
    <n v="345"/>
    <n v="2"/>
    <d v="2023-01-27T00:00:00"/>
    <s v="17:38:13"/>
    <s v="Angel Wong"/>
    <s v="AW7871"/>
    <s v="WeChat Pay"/>
    <n v="690"/>
    <n v="0.06"/>
    <n v="648.59999999999991"/>
  </r>
  <r>
    <n v="18624"/>
    <s v="Non-member"/>
    <m/>
    <m/>
    <x v="13"/>
    <s v="Compression Leggings"/>
    <s v=" pants"/>
    <n v="239"/>
    <n v="2"/>
    <d v="2023-01-25T00:00:00"/>
    <s v="11:05:04"/>
    <s v="Alfred Cheung"/>
    <s v="AC8178"/>
    <s v="Cash"/>
    <n v="478"/>
    <n v="0"/>
    <n v="478"/>
  </r>
  <r>
    <n v="18705"/>
    <s v="Non-member"/>
    <m/>
    <m/>
    <x v="12"/>
    <s v="&quot;Dad&quot;Shoe"/>
    <s v="Sneakers"/>
    <n v="990"/>
    <n v="1"/>
    <d v="2023-01-28T00:00:00"/>
    <s v="20:37:40"/>
    <s v="Haveny Yip"/>
    <s v="HY6541"/>
    <s v="Mastercard"/>
    <n v="990"/>
    <n v="0.05"/>
    <n v="940.5"/>
  </r>
  <r>
    <n v="18729"/>
    <s v="Non-member"/>
    <m/>
    <m/>
    <x v="12"/>
    <s v="&quot;Dad&quot;Shoe"/>
    <s v="Sneakers"/>
    <n v="990"/>
    <n v="1"/>
    <d v="2023-01-07T00:00:00"/>
    <s v="15:27:00"/>
    <s v="Albert Leung"/>
    <s v="AB5447"/>
    <s v="Cash"/>
    <n v="990"/>
    <n v="0"/>
    <n v="990"/>
  </r>
  <r>
    <n v="18760"/>
    <s v="Non-member"/>
    <m/>
    <m/>
    <x v="21"/>
    <s v="Super Pro"/>
    <s v="clothes"/>
    <n v="560"/>
    <n v="1"/>
    <d v="2023-01-09T00:00:00"/>
    <s v="12:21:49"/>
    <s v="Kelvin Wong"/>
    <s v="KW7836"/>
    <s v="UnionPay"/>
    <n v="560"/>
    <n v="0.03"/>
    <n v="543.19999999999993"/>
  </r>
  <r>
    <n v="18851"/>
    <s v="Non-member"/>
    <m/>
    <m/>
    <x v="19"/>
    <s v="wet suits"/>
    <s v="clothes"/>
    <n v="240"/>
    <n v="2"/>
    <d v="2023-01-25T00:00:00"/>
    <s v="16:28:58"/>
    <s v="Ernest Ho"/>
    <s v="EH4545"/>
    <s v="Alipay"/>
    <n v="480"/>
    <n v="0.05"/>
    <n v="456"/>
  </r>
  <r>
    <n v="18930"/>
    <s v="Non-member"/>
    <m/>
    <m/>
    <x v="21"/>
    <s v="Super Pro"/>
    <s v="clothes"/>
    <n v="560"/>
    <n v="1"/>
    <d v="2023-01-01T00:00:00"/>
    <s v="13:11:47"/>
    <s v="Raymond Chou"/>
    <s v="RC1212"/>
    <s v="UnionPay"/>
    <n v="560"/>
    <n v="0.03"/>
    <n v="543.19999999999993"/>
  </r>
  <r>
    <n v="19013"/>
    <s v="Non-member"/>
    <m/>
    <m/>
    <x v="7"/>
    <s v="Adibas XI"/>
    <s v="Sneakers"/>
    <n v="1700"/>
    <n v="1"/>
    <d v="2023-01-18T00:00:00"/>
    <s v="13:19:16"/>
    <s v="Raymond Chou"/>
    <s v="RC1212"/>
    <s v="Octopus"/>
    <n v="1700"/>
    <n v="7.0000000000000007E-2"/>
    <n v="1581"/>
  </r>
  <r>
    <n v="19170"/>
    <s v="Non-member"/>
    <m/>
    <m/>
    <x v="23"/>
    <s v="Running Vest"/>
    <s v="clothes"/>
    <n v="345"/>
    <n v="1"/>
    <d v="2023-01-01T00:00:00"/>
    <s v="18:57:10"/>
    <s v="Haveny Yip"/>
    <s v="HY6541"/>
    <s v="Octopus"/>
    <n v="345"/>
    <n v="7.0000000000000007E-2"/>
    <n v="320.84999999999997"/>
  </r>
  <r>
    <n v="19174"/>
    <s v="Non-member"/>
    <m/>
    <m/>
    <x v="8"/>
    <s v="Adibas X15"/>
    <s v="Sneakers"/>
    <n v="2200"/>
    <n v="2"/>
    <d v="2023-01-17T00:00:00"/>
    <s v="19:39:10"/>
    <s v="Alfred Cheung"/>
    <s v="AC8178"/>
    <s v="WeChat Pay"/>
    <n v="4400"/>
    <n v="0.06"/>
    <n v="4136"/>
  </r>
  <r>
    <n v="19175"/>
    <s v="Non-member"/>
    <m/>
    <m/>
    <x v="25"/>
    <s v="Adibas Dry"/>
    <s v="clothes"/>
    <n v="499"/>
    <n v="1"/>
    <d v="2023-01-19T00:00:00"/>
    <s v="12:11:32"/>
    <s v="Raymond Chou"/>
    <s v="RC1212"/>
    <s v="UnionPay"/>
    <n v="499"/>
    <n v="0.03"/>
    <n v="484.03"/>
  </r>
  <r>
    <n v="19220"/>
    <s v="Non-member"/>
    <m/>
    <m/>
    <x v="26"/>
    <s v="Sticks"/>
    <s v="sporting accessories"/>
    <n v="200"/>
    <n v="1"/>
    <d v="2023-01-21T00:00:00"/>
    <s v="16:02:28"/>
    <s v="Angel Wong"/>
    <s v="AW7871"/>
    <s v="Alipay"/>
    <n v="200"/>
    <n v="0.05"/>
    <n v="190"/>
  </r>
  <r>
    <n v="19549"/>
    <s v="Non-member"/>
    <m/>
    <m/>
    <x v="27"/>
    <s v="ski suits"/>
    <s v="clothes"/>
    <n v="200"/>
    <n v="1"/>
    <d v="2023-01-04T00:00:00"/>
    <s v="13:48:42"/>
    <s v="Kelly Lai"/>
    <s v="KL9878"/>
    <s v="Cash"/>
    <n v="200"/>
    <n v="0"/>
    <n v="200"/>
  </r>
  <r>
    <n v="19627"/>
    <s v="Non-member"/>
    <m/>
    <m/>
    <x v="0"/>
    <s v="Football "/>
    <s v="sporting accessories"/>
    <n v="300"/>
    <n v="1"/>
    <d v="2023-01-09T00:00:00"/>
    <s v="12:12:00"/>
    <s v="Alfred Cheung"/>
    <s v="AC8178"/>
    <s v="Cash"/>
    <n v="300"/>
    <n v="0"/>
    <n v="300"/>
  </r>
  <r>
    <n v="19994"/>
    <s v="Non-member"/>
    <m/>
    <m/>
    <x v="13"/>
    <s v="Compression Leggings"/>
    <s v=" pants"/>
    <n v="239"/>
    <n v="1"/>
    <d v="2023-01-03T00:00:00"/>
    <s v="21:24:42"/>
    <s v="Alfred Cheung"/>
    <s v="AC8178"/>
    <s v="Mastercard"/>
    <n v="239"/>
    <n v="0.05"/>
    <n v="227.04999999999998"/>
  </r>
  <r>
    <n v="20380"/>
    <s v="Non-member"/>
    <m/>
    <m/>
    <x v="2"/>
    <s v="Adibas Classics Pants"/>
    <s v=" pants"/>
    <n v="460"/>
    <n v="1"/>
    <d v="2023-01-17T00:00:00"/>
    <s v="17:26:46"/>
    <s v="Kelly Lai"/>
    <s v="KL9878"/>
    <s v="WeChat Pay"/>
    <n v="460"/>
    <n v="0.06"/>
    <n v="432.4"/>
  </r>
  <r>
    <n v="20766"/>
    <s v="Silver"/>
    <s v="Elspeth Nolan"/>
    <n v="411900"/>
    <x v="15"/>
    <s v="swimsuits"/>
    <s v="clothes"/>
    <n v="340"/>
    <n v="1"/>
    <d v="2023-01-22T00:00:00"/>
    <s v="19:46:34"/>
    <s v="Kelly Lai"/>
    <s v="KL9878"/>
    <s v="Octopus"/>
    <n v="340"/>
    <n v="7.0000000000000007E-2"/>
    <n v="316.2"/>
  </r>
  <r>
    <n v="20955"/>
    <s v="Non-member"/>
    <m/>
    <m/>
    <x v="13"/>
    <s v="Compression Leggings"/>
    <s v=" pants"/>
    <n v="239"/>
    <n v="1"/>
    <d v="2023-01-12T00:00:00"/>
    <s v="20:24:20"/>
    <s v="Piggy Leung"/>
    <s v="PL4454"/>
    <s v="Alipay"/>
    <n v="239"/>
    <n v="0.05"/>
    <n v="227.04999999999998"/>
  </r>
  <r>
    <n v="21003"/>
    <s v="Non-member"/>
    <m/>
    <m/>
    <x v="14"/>
    <s v="Gym Pro"/>
    <s v="clothes"/>
    <n v="389"/>
    <n v="1"/>
    <d v="2023-01-25T00:00:00"/>
    <s v="15:37:08"/>
    <s v="Kelvin Wong"/>
    <s v="KW7836"/>
    <s v="Apple Pay"/>
    <n v="389"/>
    <n v="0.03"/>
    <n v="377.33"/>
  </r>
  <r>
    <n v="21270"/>
    <s v="Non-member"/>
    <m/>
    <m/>
    <x v="22"/>
    <s v="Deck Shoe11"/>
    <s v="Sneakers"/>
    <n v="600"/>
    <n v="2"/>
    <d v="2023-01-04T00:00:00"/>
    <s v="14:30:59"/>
    <s v="Alfred Cheung"/>
    <s v="AC8178"/>
    <s v="Apple Pay"/>
    <n v="1200"/>
    <n v="0.03"/>
    <n v="1164"/>
  </r>
  <r>
    <n v="21371"/>
    <s v="Non-member"/>
    <m/>
    <m/>
    <x v="22"/>
    <s v="BJ1"/>
    <s v="Sneakers"/>
    <n v="850"/>
    <n v="2"/>
    <d v="2023-01-27T00:00:00"/>
    <s v="11:36:20"/>
    <s v="Angel Wong"/>
    <s v="AW7871"/>
    <s v="Cash"/>
    <n v="1700"/>
    <n v="0"/>
    <n v="1700"/>
  </r>
  <r>
    <n v="21383"/>
    <s v="Non-member"/>
    <m/>
    <m/>
    <x v="10"/>
    <s v="Nets"/>
    <s v="sporting accessories"/>
    <n v="99"/>
    <n v="2"/>
    <d v="2023-01-16T00:00:00"/>
    <s v="17:34:33"/>
    <s v="Piggy Leung"/>
    <s v="PL4454"/>
    <s v="WeChat Pay"/>
    <n v="198"/>
    <n v="0.06"/>
    <n v="186.11999999999998"/>
  </r>
  <r>
    <n v="21625"/>
    <s v="Gold"/>
    <s v="Jaden Pierce"/>
    <n v="148701"/>
    <x v="10"/>
    <s v="Nets"/>
    <s v="sporting accessories"/>
    <n v="99"/>
    <n v="1"/>
    <d v="2023-01-15T00:00:00"/>
    <s v="16:06:49"/>
    <s v="Haveny Yip"/>
    <s v="HY6541"/>
    <s v="Visa"/>
    <n v="99"/>
    <n v="0.04"/>
    <n v="95.039999999999992"/>
  </r>
  <r>
    <n v="21709"/>
    <s v="Non-member"/>
    <m/>
    <m/>
    <x v="15"/>
    <s v="swimsuits"/>
    <s v="clothes"/>
    <n v="340"/>
    <n v="1"/>
    <d v="2023-01-20T00:00:00"/>
    <s v="18:20:47"/>
    <s v="Angel Wong"/>
    <s v="AW7871"/>
    <s v="WeChat Pay"/>
    <n v="340"/>
    <n v="0.06"/>
    <n v="319.59999999999997"/>
  </r>
  <r>
    <n v="21803"/>
    <s v="Platinum"/>
    <s v="Riley Holland"/>
    <n v="535403"/>
    <x v="26"/>
    <s v="Sticks"/>
    <s v="sporting accessories"/>
    <n v="200"/>
    <n v="2"/>
    <d v="2023-01-18T00:00:00"/>
    <s v="16:44:14"/>
    <s v="Kelly Lai"/>
    <s v="KL9878"/>
    <s v="Apple Pay"/>
    <n v="400"/>
    <n v="0.03"/>
    <n v="388"/>
  </r>
  <r>
    <n v="22056"/>
    <s v="Non-member"/>
    <m/>
    <m/>
    <x v="22"/>
    <s v="BJ1"/>
    <s v="Sneakers"/>
    <n v="850"/>
    <n v="2"/>
    <d v="2023-01-15T00:00:00"/>
    <s v="17:55:24"/>
    <s v="Piggy Leung"/>
    <s v="PL4454"/>
    <s v="UnionPay"/>
    <n v="1700"/>
    <n v="0.03"/>
    <n v="1649"/>
  </r>
  <r>
    <n v="22182"/>
    <s v="Silver"/>
    <s v="Karen Gallegos"/>
    <n v="446999"/>
    <x v="7"/>
    <s v="Adibas XI"/>
    <s v="Sneakers"/>
    <n v="1700"/>
    <n v="1"/>
    <d v="2023-01-06T00:00:00"/>
    <s v="18:45:15"/>
    <s v="Ernest Ho"/>
    <s v="EH4545"/>
    <s v="Alipay"/>
    <n v="1700"/>
    <n v="0.05"/>
    <n v="1615"/>
  </r>
  <r>
    <n v="22182"/>
    <s v="Silver"/>
    <s v="Karen Gallegos"/>
    <n v="446999"/>
    <x v="8"/>
    <s v="Adibas X15"/>
    <s v="Sneakers"/>
    <n v="2200"/>
    <n v="2"/>
    <d v="2023-01-05T00:00:00"/>
    <s v="20:31:32"/>
    <s v="Ernest Ho"/>
    <s v="EH4545"/>
    <s v="WeChat Pay"/>
    <n v="4400"/>
    <n v="0.06"/>
    <n v="4136"/>
  </r>
  <r>
    <n v="22319"/>
    <s v="Non-member"/>
    <m/>
    <m/>
    <x v="18"/>
    <s v="Bicycle helmet"/>
    <s v="sporting accessories"/>
    <n v="450"/>
    <n v="2"/>
    <d v="2023-01-02T00:00:00"/>
    <s v="15:06:38"/>
    <s v="Cordelia Wong"/>
    <s v="CW5645"/>
    <s v="Apple Pay"/>
    <n v="900"/>
    <n v="0.03"/>
    <n v="873"/>
  </r>
  <r>
    <n v="22507"/>
    <s v="Non-member"/>
    <m/>
    <m/>
    <x v="19"/>
    <s v="wet suits"/>
    <s v="clothes"/>
    <n v="240"/>
    <n v="2"/>
    <d v="2023-01-11T00:00:00"/>
    <s v="13:04:20"/>
    <s v="Albert Leung"/>
    <s v="AB5447"/>
    <s v="WeChat Pay"/>
    <n v="480"/>
    <n v="0.06"/>
    <n v="451.2"/>
  </r>
  <r>
    <n v="22704"/>
    <s v="Non-member"/>
    <m/>
    <m/>
    <x v="13"/>
    <s v="Compression Leggings"/>
    <s v=" pants"/>
    <n v="239"/>
    <n v="2"/>
    <d v="2023-01-18T00:00:00"/>
    <s v="17:03:56"/>
    <s v="Angel Wong"/>
    <s v="AW7871"/>
    <s v="Visa"/>
    <n v="478"/>
    <n v="0.04"/>
    <n v="458.88"/>
  </r>
  <r>
    <n v="22790"/>
    <s v="Platinum"/>
    <s v="Shane Cabrera"/>
    <n v="547492"/>
    <x v="10"/>
    <s v="Nets"/>
    <s v="sporting accessories"/>
    <n v="99"/>
    <n v="1"/>
    <d v="2023-01-27T00:00:00"/>
    <s v="19:45:28"/>
    <s v="Angel Wong"/>
    <s v="AW7871"/>
    <s v="Octopus"/>
    <n v="99"/>
    <n v="7.0000000000000007E-2"/>
    <n v="92.07"/>
  </r>
  <r>
    <n v="22838"/>
    <s v="Non-member"/>
    <m/>
    <m/>
    <x v="18"/>
    <s v="Bicycle helmet"/>
    <s v="sporting accessories"/>
    <n v="450"/>
    <n v="2"/>
    <d v="2023-01-17T00:00:00"/>
    <s v="14:27:06"/>
    <s v="Haveny Yip"/>
    <s v="HY6541"/>
    <s v="WeChat Pay"/>
    <n v="900"/>
    <n v="0.06"/>
    <n v="846"/>
  </r>
  <r>
    <n v="22861"/>
    <s v="Non-member"/>
    <m/>
    <m/>
    <x v="0"/>
    <s v="Football "/>
    <s v="sporting accessories"/>
    <n v="300"/>
    <n v="2"/>
    <d v="2023-01-12T00:00:00"/>
    <s v="20:38:23"/>
    <s v="Cordelia Wong"/>
    <s v="CW5645"/>
    <s v="Apple Pay"/>
    <n v="600"/>
    <n v="0.03"/>
    <n v="582"/>
  </r>
  <r>
    <n v="22967"/>
    <s v="Non-member"/>
    <m/>
    <m/>
    <x v="10"/>
    <s v="Nets"/>
    <s v="sporting accessories"/>
    <n v="99"/>
    <n v="2"/>
    <d v="2023-01-02T00:00:00"/>
    <s v="15:16:52"/>
    <s v="Kelly Lai"/>
    <s v="KL9878"/>
    <s v="Alipay"/>
    <n v="198"/>
    <n v="0.05"/>
    <n v="188.1"/>
  </r>
  <r>
    <n v="22993"/>
    <s v="Non-member"/>
    <m/>
    <m/>
    <x v="14"/>
    <s v="Gym Pro"/>
    <s v="clothes"/>
    <n v="389"/>
    <n v="2"/>
    <d v="2023-01-04T00:00:00"/>
    <s v="13:01:07"/>
    <s v="Kelvin Wong"/>
    <s v="KW7836"/>
    <s v="WeChat Pay"/>
    <n v="778"/>
    <n v="0.06"/>
    <n v="731.31999999999994"/>
  </r>
  <r>
    <n v="23042"/>
    <s v="Non-member"/>
    <m/>
    <m/>
    <x v="18"/>
    <s v="Bicycle helmet"/>
    <s v="sporting accessories"/>
    <n v="450"/>
    <n v="1"/>
    <d v="2023-01-21T00:00:00"/>
    <s v="13:11:46"/>
    <s v="Raymond Chou"/>
    <s v="RC1212"/>
    <s v="Cash"/>
    <n v="450"/>
    <n v="0"/>
    <n v="450"/>
  </r>
  <r>
    <n v="23137"/>
    <s v="Non-member"/>
    <m/>
    <m/>
    <x v="10"/>
    <s v="Nets"/>
    <s v="sporting accessories"/>
    <n v="99"/>
    <n v="1"/>
    <d v="2023-01-25T00:00:00"/>
    <s v="14:57:01"/>
    <s v="Piggy Leung"/>
    <s v="PL4454"/>
    <s v="Alipay"/>
    <n v="99"/>
    <n v="0.05"/>
    <n v="94.05"/>
  </r>
  <r>
    <n v="23150"/>
    <s v="Non-member"/>
    <m/>
    <m/>
    <x v="22"/>
    <s v="GAT"/>
    <s v="Sneakers"/>
    <n v="700"/>
    <n v="1"/>
    <d v="2023-01-30T00:00:00"/>
    <s v="16:11:35"/>
    <s v="Raymond Chou"/>
    <s v="RC1212"/>
    <s v="Visa"/>
    <n v="700"/>
    <n v="0.04"/>
    <n v="672"/>
  </r>
  <r>
    <n v="23416"/>
    <s v="Non-member"/>
    <m/>
    <m/>
    <x v="25"/>
    <s v="Adibas Dry"/>
    <s v="clothes"/>
    <n v="499"/>
    <n v="2"/>
    <d v="2023-01-24T00:00:00"/>
    <s v="11:26:21"/>
    <s v="Ernest Ho"/>
    <s v="EH4545"/>
    <s v="Octopus"/>
    <n v="998"/>
    <n v="7.0000000000000007E-2"/>
    <n v="928.14"/>
  </r>
  <r>
    <n v="23580"/>
    <s v="Non-member"/>
    <m/>
    <m/>
    <x v="17"/>
    <s v="leotards"/>
    <s v="clothes"/>
    <n v="230"/>
    <n v="2"/>
    <d v="2023-01-13T00:00:00"/>
    <s v="16:08:21"/>
    <s v="Piggy Leung"/>
    <s v="PL4454"/>
    <s v="Apple Pay"/>
    <n v="460"/>
    <n v="0.03"/>
    <n v="446.2"/>
  </r>
  <r>
    <n v="23962"/>
    <s v="Non-member"/>
    <m/>
    <m/>
    <x v="23"/>
    <s v="Running Vest"/>
    <s v="clothes"/>
    <n v="345"/>
    <n v="2"/>
    <d v="2023-01-15T00:00:00"/>
    <s v="21:53:17"/>
    <s v="Kelvin Wong"/>
    <s v="KW7836"/>
    <s v="Octopus"/>
    <n v="690"/>
    <n v="7.0000000000000007E-2"/>
    <n v="641.69999999999993"/>
  </r>
  <r>
    <n v="23979"/>
    <s v="Non-member"/>
    <m/>
    <m/>
    <x v="13"/>
    <s v="Compression Leggings"/>
    <s v=" pants"/>
    <n v="239"/>
    <n v="2"/>
    <d v="2023-01-16T00:00:00"/>
    <s v="19:54:38"/>
    <s v="Cordelia Wong"/>
    <s v="CW5645"/>
    <s v="Octopus"/>
    <n v="478"/>
    <n v="7.0000000000000007E-2"/>
    <n v="444.53999999999996"/>
  </r>
  <r>
    <n v="24112"/>
    <s v="Platinum"/>
    <s v="Alyssia Cooke"/>
    <n v="707583"/>
    <x v="6"/>
    <s v="Running Pants"/>
    <s v=" pants"/>
    <n v="339"/>
    <n v="2"/>
    <d v="2023-01-30T00:00:00"/>
    <s v="12:06:30"/>
    <s v="Raymond Chou"/>
    <s v="RC1212"/>
    <s v="Apple Pay"/>
    <n v="678"/>
    <n v="0.03"/>
    <n v="657.66"/>
  </r>
  <r>
    <n v="24182"/>
    <s v="Platinum"/>
    <s v="Aisha Durham"/>
    <n v="390130"/>
    <x v="17"/>
    <s v="leotards"/>
    <s v="clothes"/>
    <n v="230"/>
    <n v="1"/>
    <d v="2023-01-08T00:00:00"/>
    <s v="19:23:41"/>
    <s v="Kelvin Wong"/>
    <s v="KW7836"/>
    <s v="Mastercard"/>
    <n v="230"/>
    <n v="0.05"/>
    <n v="218.5"/>
  </r>
  <r>
    <n v="24443"/>
    <s v="Platinum"/>
    <s v="Maddison Vega"/>
    <n v="847216"/>
    <x v="1"/>
    <s v="Basketball"/>
    <s v="sporting accessories"/>
    <n v="350"/>
    <n v="2"/>
    <d v="2023-01-18T00:00:00"/>
    <s v="13:48:23"/>
    <s v="Haveny Yip"/>
    <s v="HY6541"/>
    <s v="Visa"/>
    <n v="700"/>
    <n v="0.04"/>
    <n v="672"/>
  </r>
  <r>
    <n v="24671"/>
    <s v="Non-member"/>
    <m/>
    <m/>
    <x v="7"/>
    <s v="Adibas XI"/>
    <s v="Sneakers"/>
    <n v="1700"/>
    <n v="1"/>
    <d v="2023-01-30T00:00:00"/>
    <s v="20:20:16"/>
    <s v="Cordelia Wong"/>
    <s v="CW5645"/>
    <s v="WeChat Pay"/>
    <n v="1700"/>
    <n v="0.06"/>
    <n v="1598"/>
  </r>
  <r>
    <n v="24694"/>
    <s v="Non-member"/>
    <m/>
    <m/>
    <x v="22"/>
    <s v="BJ1"/>
    <s v="Sneakers"/>
    <n v="850"/>
    <n v="1"/>
    <d v="2023-01-18T00:00:00"/>
    <s v="12:04:03"/>
    <s v="Albert Leung"/>
    <s v="AB5447"/>
    <s v="Mastercard"/>
    <n v="850"/>
    <n v="0.05"/>
    <n v="807.5"/>
  </r>
  <r>
    <n v="24738"/>
    <s v="Non-member"/>
    <m/>
    <m/>
    <x v="4"/>
    <s v="Dri-Fit Short Sleeve T-shirt "/>
    <s v="clothes"/>
    <n v="449"/>
    <n v="1"/>
    <d v="2023-01-07T00:00:00"/>
    <s v="20:55:54"/>
    <s v="Kelvin Wong"/>
    <s v="KW7836"/>
    <s v="Apple Pay"/>
    <n v="449"/>
    <n v="0.03"/>
    <n v="435.53"/>
  </r>
  <r>
    <n v="24863"/>
    <s v="Non-member"/>
    <m/>
    <m/>
    <x v="12"/>
    <s v="&quot;Dad&quot;Shoe"/>
    <s v="Sneakers"/>
    <n v="990"/>
    <n v="1"/>
    <d v="2023-01-06T00:00:00"/>
    <s v="14:45:49"/>
    <s v="Kelvin Wong"/>
    <s v="KW7836"/>
    <s v="Mastercard"/>
    <n v="990"/>
    <n v="0.05"/>
    <n v="940.5"/>
  </r>
  <r>
    <n v="25065"/>
    <s v="Platinum"/>
    <s v="Archibald Stanley"/>
    <n v="415712"/>
    <x v="22"/>
    <s v="GAT"/>
    <s v="Sneakers"/>
    <n v="700"/>
    <n v="2"/>
    <d v="2023-01-17T00:00:00"/>
    <s v="20:07:48"/>
    <s v="Alfred Cheung"/>
    <s v="AC8178"/>
    <s v="Apple Pay"/>
    <n v="1400"/>
    <n v="0.03"/>
    <n v="1358"/>
  </r>
  <r>
    <n v="25065"/>
    <s v="Platinum"/>
    <s v="Archibald Stanley"/>
    <n v="415712"/>
    <x v="14"/>
    <s v="Gym Pro"/>
    <s v="clothes"/>
    <n v="389"/>
    <n v="1"/>
    <d v="2023-01-26T00:00:00"/>
    <s v="21:26:33"/>
    <s v="Cordelia Wong"/>
    <s v="CW5645"/>
    <s v="UnionPay"/>
    <n v="389"/>
    <n v="0.03"/>
    <n v="377.33"/>
  </r>
  <r>
    <n v="25287"/>
    <s v="Non-member"/>
    <m/>
    <m/>
    <x v="6"/>
    <s v="Running Pants"/>
    <s v=" pants"/>
    <n v="339"/>
    <n v="1"/>
    <d v="2023-01-16T00:00:00"/>
    <s v="12:44:29"/>
    <s v="Kelvin Wong"/>
    <s v="KW7836"/>
    <s v="Octopus"/>
    <n v="339"/>
    <n v="7.0000000000000007E-2"/>
    <n v="315.27"/>
  </r>
  <r>
    <n v="25460"/>
    <s v="Non-member"/>
    <m/>
    <m/>
    <x v="13"/>
    <s v="Compression Leggings"/>
    <s v=" pants"/>
    <n v="239"/>
    <n v="2"/>
    <d v="2023-01-19T00:00:00"/>
    <s v="18:56:25"/>
    <s v="Raymond Chou"/>
    <s v="RC1212"/>
    <s v="Cash"/>
    <n v="478"/>
    <n v="0"/>
    <n v="478"/>
  </r>
  <r>
    <n v="25624"/>
    <s v="Non-member"/>
    <m/>
    <m/>
    <x v="5"/>
    <s v="NB2000"/>
    <s v="Sneakers"/>
    <n v="1300"/>
    <n v="2"/>
    <d v="2023-01-02T00:00:00"/>
    <s v="16:48:07"/>
    <s v="Albert Leung"/>
    <s v="AB5447"/>
    <s v="UnionPay"/>
    <n v="2600"/>
    <n v="0.03"/>
    <n v="2522"/>
  </r>
  <r>
    <n v="25634"/>
    <s v="Non-member"/>
    <m/>
    <m/>
    <x v="8"/>
    <s v="Adibas X15"/>
    <s v="Sneakers"/>
    <n v="2200"/>
    <n v="3"/>
    <d v="2023-01-10T00:00:00"/>
    <s v="21:16:50"/>
    <s v="Ernest Ho"/>
    <s v="EH4545"/>
    <s v="UnionPay"/>
    <n v="6600"/>
    <n v="0.03"/>
    <n v="6402"/>
  </r>
  <r>
    <n v="25689"/>
    <s v="Platinum"/>
    <s v="Darren Orr"/>
    <n v="903924"/>
    <x v="12"/>
    <s v="&quot;Dad&quot;Shoe"/>
    <s v="Sneakers"/>
    <n v="990"/>
    <n v="1"/>
    <d v="2023-01-01T00:00:00"/>
    <s v="15:33:17"/>
    <s v="Angel Wong"/>
    <s v="AW7871"/>
    <s v="Visa"/>
    <n v="990"/>
    <n v="0.04"/>
    <n v="950.4"/>
  </r>
  <r>
    <n v="25914"/>
    <s v="Non-member"/>
    <m/>
    <m/>
    <x v="24"/>
    <s v="Adibas Pro"/>
    <s v="clothes"/>
    <n v="499"/>
    <n v="1"/>
    <d v="2023-01-13T00:00:00"/>
    <s v="20:38:02"/>
    <s v="Kelly Lai"/>
    <s v="KL9878"/>
    <s v="Apple Pay"/>
    <n v="499"/>
    <n v="0.03"/>
    <n v="484.03"/>
  </r>
  <r>
    <n v="25927"/>
    <s v="Non-member"/>
    <m/>
    <m/>
    <x v="18"/>
    <s v="Bicycle helmet"/>
    <s v="sporting accessories"/>
    <n v="450"/>
    <n v="1"/>
    <d v="2023-01-30T00:00:00"/>
    <s v="15:22:31"/>
    <s v="Kelly Lai"/>
    <s v="KL9878"/>
    <s v="WeChat Pay"/>
    <n v="450"/>
    <n v="0.06"/>
    <n v="423"/>
  </r>
  <r>
    <n v="26082"/>
    <s v="Non-member"/>
    <m/>
    <m/>
    <x v="22"/>
    <s v="Slip-On"/>
    <s v="Sneakers"/>
    <n v="900"/>
    <n v="2"/>
    <d v="2023-01-12T00:00:00"/>
    <s v="17:44:07"/>
    <s v="Raymond Chou"/>
    <s v="RC1212"/>
    <s v="Octopus"/>
    <n v="1800"/>
    <n v="7.0000000000000007E-2"/>
    <n v="1674"/>
  </r>
  <r>
    <n v="26397"/>
    <s v="Non-member"/>
    <m/>
    <m/>
    <x v="26"/>
    <s v="Sticks"/>
    <s v="sporting accessories"/>
    <n v="200"/>
    <n v="1"/>
    <d v="2023-01-10T00:00:00"/>
    <s v="20:33:55"/>
    <s v="Ernest Ho"/>
    <s v="EH4545"/>
    <s v="WeChat Pay"/>
    <n v="200"/>
    <n v="0.06"/>
    <n v="188"/>
  </r>
  <r>
    <n v="26504"/>
    <s v="Non-member"/>
    <m/>
    <m/>
    <x v="9"/>
    <s v="Racquets"/>
    <s v="sporting accessories"/>
    <n v="299"/>
    <n v="1"/>
    <d v="2023-01-11T00:00:00"/>
    <s v="14:32:49"/>
    <s v="Alfred Cheung"/>
    <s v="AC8178"/>
    <s v="WeChat Pay"/>
    <n v="299"/>
    <n v="0.06"/>
    <n v="281.06"/>
  </r>
  <r>
    <n v="26517"/>
    <s v="Non-member"/>
    <m/>
    <m/>
    <x v="17"/>
    <s v="leotards"/>
    <s v="clothes"/>
    <n v="230"/>
    <n v="2"/>
    <d v="2023-01-29T00:00:00"/>
    <s v="15:21:40"/>
    <s v="Piggy Leung"/>
    <s v="PL4454"/>
    <s v="Mastercard"/>
    <n v="460"/>
    <n v="0.05"/>
    <n v="437"/>
  </r>
  <r>
    <n v="26570"/>
    <s v="Non-member"/>
    <m/>
    <m/>
    <x v="1"/>
    <s v="Basketball"/>
    <s v="sporting accessories"/>
    <n v="350"/>
    <n v="1"/>
    <d v="2023-01-23T00:00:00"/>
    <s v="20:45:52"/>
    <s v="Kelly Lai"/>
    <s v="KL9878"/>
    <s v="Visa"/>
    <n v="350"/>
    <n v="0.04"/>
    <n v="336"/>
  </r>
  <r>
    <n v="26717"/>
    <s v="Platinum"/>
    <s v="Francesco Daniels"/>
    <n v="114756"/>
    <x v="22"/>
    <s v="Deck Shoe11"/>
    <s v="Sneakers"/>
    <n v="600"/>
    <n v="2"/>
    <d v="2023-01-05T00:00:00"/>
    <s v="20:02:05"/>
    <s v="Alfred Cheung"/>
    <s v="AC8178"/>
    <s v="UnionPay"/>
    <n v="1200"/>
    <n v="0.03"/>
    <n v="1164"/>
  </r>
  <r>
    <n v="26764"/>
    <s v="Non-member"/>
    <m/>
    <m/>
    <x v="17"/>
    <s v="leotards"/>
    <s v="clothes"/>
    <n v="230"/>
    <n v="2"/>
    <d v="2023-01-13T00:00:00"/>
    <s v="14:38:33"/>
    <s v="Angel Wong"/>
    <s v="AW7871"/>
    <s v="Apple Pay"/>
    <n v="460"/>
    <n v="0.03"/>
    <n v="446.2"/>
  </r>
  <r>
    <n v="26766"/>
    <s v="Non-member"/>
    <m/>
    <m/>
    <x v="17"/>
    <s v="leotards"/>
    <s v="clothes"/>
    <n v="230"/>
    <n v="2"/>
    <d v="2023-01-24T00:00:00"/>
    <s v="17:26:08"/>
    <s v="Kelly Lai"/>
    <s v="KL9878"/>
    <s v="Cash"/>
    <n v="460"/>
    <n v="0"/>
    <n v="460"/>
  </r>
  <r>
    <n v="26876"/>
    <s v="Platinum"/>
    <s v="Kaitlin Glover"/>
    <n v="680390"/>
    <x v="25"/>
    <s v="Adibas Dry"/>
    <s v="clothes"/>
    <n v="499"/>
    <n v="1"/>
    <d v="2023-01-29T00:00:00"/>
    <s v="11:40:23"/>
    <s v="Kelly Lai"/>
    <s v="KL9878"/>
    <s v="Octopus"/>
    <n v="499"/>
    <n v="7.0000000000000007E-2"/>
    <n v="464.07"/>
  </r>
  <r>
    <n v="26923"/>
    <s v="Non-member"/>
    <m/>
    <m/>
    <x v="17"/>
    <s v="leotards"/>
    <s v="clothes"/>
    <n v="230"/>
    <n v="1"/>
    <d v="2023-01-16T00:00:00"/>
    <s v="14:28:43"/>
    <s v="Cordelia Wong"/>
    <s v="CW5645"/>
    <s v="Visa"/>
    <n v="230"/>
    <n v="0.04"/>
    <n v="220.79999999999998"/>
  </r>
  <r>
    <n v="27038"/>
    <s v="Platinum"/>
    <s v="Stephen Gomez"/>
    <n v="824202"/>
    <x v="12"/>
    <s v="&quot;Dad&quot;Shoe"/>
    <s v="Sneakers"/>
    <n v="990"/>
    <n v="1"/>
    <d v="2023-01-15T00:00:00"/>
    <s v="15:57:20"/>
    <s v="Haveny Yip"/>
    <s v="HY6541"/>
    <s v="Cash"/>
    <n v="990"/>
    <n v="0"/>
    <n v="990"/>
  </r>
  <r>
    <n v="27114"/>
    <s v="Non-member"/>
    <m/>
    <m/>
    <x v="17"/>
    <s v="leotards"/>
    <s v="clothes"/>
    <n v="230"/>
    <n v="2"/>
    <d v="2023-01-24T00:00:00"/>
    <s v="14:29:52"/>
    <s v="Raymond Chou"/>
    <s v="RC1212"/>
    <s v="WeChat Pay"/>
    <n v="460"/>
    <n v="0.06"/>
    <n v="432.4"/>
  </r>
  <r>
    <n v="27199"/>
    <s v="Platinum"/>
    <s v="Miles Wilkinson"/>
    <n v="800942"/>
    <x v="13"/>
    <s v="Compression Leggings"/>
    <s v=" pants"/>
    <n v="239"/>
    <n v="2"/>
    <d v="2023-01-30T00:00:00"/>
    <s v="17:47:47"/>
    <s v="Albert Leung"/>
    <s v="AB5447"/>
    <s v="Apple Pay"/>
    <n v="478"/>
    <n v="0.03"/>
    <n v="463.65999999999997"/>
  </r>
  <r>
    <n v="27200"/>
    <s v="Non-member"/>
    <m/>
    <m/>
    <x v="22"/>
    <s v="High-Top"/>
    <s v="Sneakers"/>
    <n v="599"/>
    <n v="2"/>
    <d v="2023-01-08T00:00:00"/>
    <s v="14:11:43"/>
    <s v="Haveny Yip"/>
    <s v="HY6541"/>
    <s v="Mastercard"/>
    <n v="1198"/>
    <n v="0.05"/>
    <n v="1138.0999999999999"/>
  </r>
  <r>
    <n v="27232"/>
    <s v="Platinum"/>
    <s v="Kaine Juarez"/>
    <n v="440783"/>
    <x v="16"/>
    <s v="Yoga Pants"/>
    <s v=" pants"/>
    <n v="345"/>
    <n v="1"/>
    <d v="2023-01-05T00:00:00"/>
    <s v="17:15:38"/>
    <s v="Alfred Cheung"/>
    <s v="AC8178"/>
    <s v="Octopus"/>
    <n v="345"/>
    <n v="7.0000000000000007E-2"/>
    <n v="320.84999999999997"/>
  </r>
  <r>
    <n v="27281"/>
    <s v="Silver"/>
    <s v="Alannah Valdez"/>
    <n v="872697"/>
    <x v="6"/>
    <s v="Running Pants"/>
    <s v=" pants"/>
    <n v="339"/>
    <n v="2"/>
    <d v="2023-01-25T00:00:00"/>
    <s v="19:30:12"/>
    <s v="Cordelia Wong"/>
    <s v="CW5645"/>
    <s v="WeChat Pay"/>
    <n v="678"/>
    <n v="0.06"/>
    <n v="637.31999999999994"/>
  </r>
  <r>
    <n v="27380"/>
    <s v="Silver"/>
    <s v="Arran West"/>
    <n v="761626"/>
    <x v="19"/>
    <s v="wet suits"/>
    <s v="clothes"/>
    <n v="240"/>
    <n v="1"/>
    <d v="2023-01-19T00:00:00"/>
    <s v="12:00:18"/>
    <s v="Angel Wong"/>
    <s v="AW7871"/>
    <s v="Mastercard"/>
    <n v="240"/>
    <n v="0.05"/>
    <n v="228"/>
  </r>
  <r>
    <n v="27442"/>
    <s v="Non-member"/>
    <m/>
    <m/>
    <x v="1"/>
    <s v="Basketball"/>
    <s v="sporting accessories"/>
    <n v="350"/>
    <n v="1"/>
    <d v="2023-01-11T00:00:00"/>
    <s v="13:52:12"/>
    <s v="Piggy Leung"/>
    <s v="PL4454"/>
    <s v="Octopus"/>
    <n v="350"/>
    <n v="7.0000000000000007E-2"/>
    <n v="325.5"/>
  </r>
  <r>
    <n v="27476"/>
    <s v="Non-member"/>
    <m/>
    <m/>
    <x v="22"/>
    <s v="BJ1"/>
    <s v="Sneakers"/>
    <n v="850"/>
    <n v="2"/>
    <d v="2023-01-19T00:00:00"/>
    <s v="14:53:54"/>
    <s v="Ernest Ho"/>
    <s v="EH4545"/>
    <s v="Apple Pay"/>
    <n v="1700"/>
    <n v="0.03"/>
    <n v="1649"/>
  </r>
  <r>
    <n v="27816"/>
    <s v="Non-member"/>
    <m/>
    <m/>
    <x v="1"/>
    <s v="Basketball"/>
    <s v="sporting accessories"/>
    <n v="350"/>
    <n v="2"/>
    <d v="2023-01-24T00:00:00"/>
    <s v="15:20:32"/>
    <s v="Cordelia Wong"/>
    <s v="CW5645"/>
    <s v="WeChat Pay"/>
    <n v="700"/>
    <n v="0.06"/>
    <n v="658"/>
  </r>
  <r>
    <n v="27836"/>
    <s v="Non-member"/>
    <m/>
    <m/>
    <x v="13"/>
    <s v="Compression Leggings"/>
    <s v=" pants"/>
    <n v="239"/>
    <n v="1"/>
    <d v="2023-01-24T00:00:00"/>
    <s v="20:25:33"/>
    <s v="Haveny Yip"/>
    <s v="HY6541"/>
    <s v="WeChat Pay"/>
    <n v="239"/>
    <n v="0.06"/>
    <n v="224.66"/>
  </r>
  <r>
    <n v="27838"/>
    <s v="Non-member"/>
    <m/>
    <m/>
    <x v="8"/>
    <s v="Adibas X15"/>
    <s v="Sneakers"/>
    <n v="2200"/>
    <n v="1"/>
    <d v="2023-01-02T00:00:00"/>
    <s v="19:57:12"/>
    <s v="Ernest Ho"/>
    <s v="EH4545"/>
    <s v="Visa"/>
    <n v="2200"/>
    <n v="0.04"/>
    <n v="2112"/>
  </r>
  <r>
    <n v="27906"/>
    <s v="Non-member"/>
    <m/>
    <m/>
    <x v="13"/>
    <s v="Compression Leggings"/>
    <s v=" pants"/>
    <n v="239"/>
    <n v="1"/>
    <d v="2023-01-21T00:00:00"/>
    <s v="12:09:11"/>
    <s v="Haveny Yip"/>
    <s v="HY6541"/>
    <s v="Alipay"/>
    <n v="239"/>
    <n v="0.05"/>
    <n v="227.04999999999998"/>
  </r>
  <r>
    <n v="27996"/>
    <s v="Gold"/>
    <s v="Rebecca Delacruz"/>
    <n v="859316"/>
    <x v="22"/>
    <s v="BJ1"/>
    <s v="Sneakers"/>
    <n v="850"/>
    <n v="1"/>
    <d v="2023-01-12T00:00:00"/>
    <s v="21:29:22"/>
    <s v="Kelvin Wong"/>
    <s v="KW7836"/>
    <s v="Visa"/>
    <n v="850"/>
    <n v="0.04"/>
    <n v="816"/>
  </r>
  <r>
    <n v="28181"/>
    <s v="Non-member"/>
    <m/>
    <m/>
    <x v="10"/>
    <s v="Nets"/>
    <s v="sporting accessories"/>
    <n v="99"/>
    <n v="1"/>
    <d v="2023-01-16T00:00:00"/>
    <s v="19:56:47"/>
    <s v="Raymond Chou"/>
    <s v="RC1212"/>
    <s v="Apple Pay"/>
    <n v="99"/>
    <n v="0.03"/>
    <n v="96.03"/>
  </r>
  <r>
    <n v="28265"/>
    <s v="Silver"/>
    <s v="Joanna Cochran"/>
    <n v="518204"/>
    <x v="13"/>
    <s v="Compression Leggings"/>
    <s v=" pants"/>
    <n v="239"/>
    <n v="2"/>
    <d v="2023-01-30T00:00:00"/>
    <s v="19:12:21"/>
    <s v="Piggy Leung"/>
    <s v="PL4454"/>
    <s v="Visa"/>
    <n v="478"/>
    <n v="0.04"/>
    <n v="458.88"/>
  </r>
  <r>
    <n v="28517"/>
    <s v="Silver"/>
    <s v="Brooke Cox"/>
    <n v="908460"/>
    <x v="27"/>
    <s v="ski suits"/>
    <s v="clothes"/>
    <n v="200"/>
    <n v="2"/>
    <d v="2023-01-06T00:00:00"/>
    <s v="14:47:51"/>
    <s v="Alfred Cheung"/>
    <s v="AC8178"/>
    <s v="Mastercard"/>
    <n v="400"/>
    <n v="0.05"/>
    <n v="380"/>
  </r>
  <r>
    <n v="28644"/>
    <s v="Non-member"/>
    <m/>
    <m/>
    <x v="15"/>
    <s v="swimsuits"/>
    <s v="clothes"/>
    <n v="340"/>
    <n v="2"/>
    <d v="2023-01-26T00:00:00"/>
    <s v="13:45:53"/>
    <s v="Kelvin Wong"/>
    <s v="KW7836"/>
    <s v="Cash"/>
    <n v="680"/>
    <n v="0"/>
    <n v="680"/>
  </r>
  <r>
    <n v="28659"/>
    <s v="Non-member"/>
    <m/>
    <m/>
    <x v="23"/>
    <s v="Running Vest"/>
    <s v="clothes"/>
    <n v="345"/>
    <n v="1"/>
    <d v="2023-01-17T00:00:00"/>
    <s v="15:10:26"/>
    <s v="Cordelia Wong"/>
    <s v="CW5645"/>
    <s v="WeChat Pay"/>
    <n v="345"/>
    <n v="0.06"/>
    <n v="324.29999999999995"/>
  </r>
  <r>
    <n v="28752"/>
    <s v="Platinum"/>
    <s v="Carmen Fitzgerald"/>
    <n v="640593"/>
    <x v="12"/>
    <s v="&quot;Dad&quot;Shoe"/>
    <s v="Sneakers"/>
    <n v="990"/>
    <n v="1"/>
    <d v="2023-01-30T00:00:00"/>
    <s v="18:52:14"/>
    <s v="Albert Leung"/>
    <s v="AB5447"/>
    <s v="Octopus"/>
    <n v="990"/>
    <n v="7.0000000000000007E-2"/>
    <n v="920.69999999999993"/>
  </r>
  <r>
    <n v="28843"/>
    <s v="Silver"/>
    <s v="Saskia Wheeler"/>
    <n v="793398"/>
    <x v="5"/>
    <s v="NB2000"/>
    <s v="Sneakers"/>
    <n v="1300"/>
    <n v="1"/>
    <d v="2023-01-19T00:00:00"/>
    <s v="18:40:58"/>
    <s v="Piggy Leung"/>
    <s v="PL4454"/>
    <s v="Alipay"/>
    <n v="1300"/>
    <n v="0.05"/>
    <n v="1235"/>
  </r>
  <r>
    <n v="28929"/>
    <s v="Non-member"/>
    <m/>
    <m/>
    <x v="4"/>
    <s v="Dri-Fit Short Sleeve T-shirt "/>
    <s v="clothes"/>
    <n v="449"/>
    <n v="2"/>
    <d v="2023-01-12T00:00:00"/>
    <s v="19:31:08"/>
    <s v="Alfred Cheung"/>
    <s v="AC8178"/>
    <s v="Visa"/>
    <n v="898"/>
    <n v="0.04"/>
    <n v="862.07999999999993"/>
  </r>
  <r>
    <n v="28961"/>
    <s v="Non-member"/>
    <m/>
    <m/>
    <x v="7"/>
    <s v="Adibas XI"/>
    <s v="Sneakers"/>
    <n v="1700"/>
    <n v="2"/>
    <d v="2023-01-24T00:00:00"/>
    <s v="14:19:00"/>
    <s v="Angel Wong"/>
    <s v="AW7871"/>
    <s v="Visa"/>
    <n v="3400"/>
    <n v="0.04"/>
    <n v="3264"/>
  </r>
  <r>
    <n v="29058"/>
    <s v="Silver"/>
    <s v="Cohen Kerr"/>
    <n v="968956"/>
    <x v="4"/>
    <s v="Dri-Fit Short Sleeve T-shirt "/>
    <s v="clothes"/>
    <n v="449"/>
    <n v="2"/>
    <d v="2023-01-19T00:00:00"/>
    <s v="18:38:41"/>
    <s v="Cordelia Wong"/>
    <s v="CW5645"/>
    <s v="UnionPay"/>
    <n v="898"/>
    <n v="0.03"/>
    <n v="871.06"/>
  </r>
  <r>
    <n v="29064"/>
    <s v="Non-member"/>
    <m/>
    <m/>
    <x v="21"/>
    <s v="Super Pro"/>
    <s v="clothes"/>
    <n v="560"/>
    <n v="1"/>
    <d v="2023-01-06T00:00:00"/>
    <s v="17:52:51"/>
    <s v="Haveny Yip"/>
    <s v="HY6541"/>
    <s v="Alipay"/>
    <n v="560"/>
    <n v="0.05"/>
    <n v="532"/>
  </r>
  <r>
    <n v="29147"/>
    <s v="Non-member"/>
    <m/>
    <m/>
    <x v="22"/>
    <s v="BJ1"/>
    <s v="Sneakers"/>
    <n v="850"/>
    <n v="1"/>
    <d v="2023-01-20T00:00:00"/>
    <s v="18:00:08"/>
    <s v="Kelly Lai"/>
    <s v="KL9878"/>
    <s v="Cash"/>
    <n v="850"/>
    <n v="0"/>
    <n v="850"/>
  </r>
  <r>
    <n v="29222"/>
    <s v="Silver"/>
    <s v="Liam Benjamin"/>
    <n v="281238"/>
    <x v="22"/>
    <s v="Deck Shoe11"/>
    <s v="Sneakers"/>
    <n v="600"/>
    <n v="1"/>
    <d v="2023-01-18T00:00:00"/>
    <s v="13:42:30"/>
    <s v="Kelvin Wong"/>
    <s v="KW7836"/>
    <s v="Apple Pay"/>
    <n v="600"/>
    <n v="0.03"/>
    <n v="582"/>
  </r>
  <r>
    <n v="29328"/>
    <s v="Non-member"/>
    <m/>
    <m/>
    <x v="13"/>
    <s v="Compression Leggings"/>
    <s v=" pants"/>
    <n v="239"/>
    <n v="2"/>
    <d v="2023-01-09T00:00:00"/>
    <s v="20:59:12"/>
    <s v="Ernest Ho"/>
    <s v="EH4545"/>
    <s v="Octopus"/>
    <n v="478"/>
    <n v="7.0000000000000007E-2"/>
    <n v="444.53999999999996"/>
  </r>
  <r>
    <n v="29358"/>
    <s v="Non-member"/>
    <m/>
    <m/>
    <x v="2"/>
    <s v="Adibas Classics Pants"/>
    <s v=" pants"/>
    <n v="460"/>
    <n v="2"/>
    <d v="2023-01-26T00:00:00"/>
    <s v="16:01:07"/>
    <s v="Albert Leung"/>
    <s v="AB5447"/>
    <s v="Cash"/>
    <n v="920"/>
    <n v="0"/>
    <n v="920"/>
  </r>
  <r>
    <n v="29639"/>
    <s v="Silver"/>
    <s v="Lyla Maddox"/>
    <n v="796486"/>
    <x v="0"/>
    <s v="Football "/>
    <s v="sporting accessories"/>
    <n v="300"/>
    <n v="1"/>
    <d v="2023-01-06T00:00:00"/>
    <s v="16:09:07"/>
    <s v="Ernest Ho"/>
    <s v="EH4545"/>
    <s v="Apple Pay"/>
    <n v="300"/>
    <n v="0.03"/>
    <n v="291"/>
  </r>
  <r>
    <n v="29655"/>
    <s v="Non-member"/>
    <m/>
    <m/>
    <x v="1"/>
    <s v="Basketball"/>
    <s v="sporting accessories"/>
    <n v="350"/>
    <n v="1"/>
    <d v="2023-01-14T00:00:00"/>
    <s v="16:49:40"/>
    <s v="Kelvin Wong"/>
    <s v="KW7836"/>
    <s v="Octopus"/>
    <n v="350"/>
    <n v="7.0000000000000007E-2"/>
    <n v="325.5"/>
  </r>
  <r>
    <n v="29718"/>
    <s v="Non-member"/>
    <m/>
    <m/>
    <x v="7"/>
    <s v="Adibas XI"/>
    <s v="Sneakers"/>
    <n v="1700"/>
    <n v="1"/>
    <d v="2023-01-02T00:00:00"/>
    <s v="16:56:07"/>
    <s v="Kelly Lai"/>
    <s v="KL9878"/>
    <s v="Mastercard"/>
    <n v="1700"/>
    <n v="0.05"/>
    <n v="1615"/>
  </r>
  <r>
    <n v="29974"/>
    <s v="Non-member"/>
    <m/>
    <m/>
    <x v="18"/>
    <s v="Bicycle helmet"/>
    <s v="sporting accessories"/>
    <n v="450"/>
    <n v="2"/>
    <d v="2023-01-05T00:00:00"/>
    <s v="21:27:36"/>
    <s v="Raymond Chou"/>
    <s v="RC1212"/>
    <s v="Alipay"/>
    <n v="900"/>
    <n v="0.05"/>
    <n v="855"/>
  </r>
  <r>
    <n v="30067"/>
    <s v="Platinum"/>
    <s v="Syed Reilly"/>
    <n v="750474"/>
    <x v="1"/>
    <s v="Basketball"/>
    <s v="sporting accessories"/>
    <n v="350"/>
    <n v="1"/>
    <d v="2023-01-06T00:00:00"/>
    <s v="14:41:26"/>
    <s v="Raymond Chou"/>
    <s v="RC1212"/>
    <s v="Octopus"/>
    <n v="350"/>
    <n v="7.0000000000000007E-2"/>
    <n v="325.5"/>
  </r>
  <r>
    <n v="30141"/>
    <s v="Non-member"/>
    <m/>
    <m/>
    <x v="22"/>
    <s v="GAT"/>
    <s v="Sneakers"/>
    <n v="700"/>
    <n v="2"/>
    <d v="2023-01-22T00:00:00"/>
    <s v="20:47:16"/>
    <s v="Ernest Ho"/>
    <s v="EH4545"/>
    <s v="Alipay"/>
    <n v="1400"/>
    <n v="0.05"/>
    <n v="1330"/>
  </r>
  <r>
    <n v="30226"/>
    <s v="Non-member"/>
    <m/>
    <m/>
    <x v="1"/>
    <s v="Basketball"/>
    <s v="sporting accessories"/>
    <n v="350"/>
    <n v="2"/>
    <d v="2023-01-30T00:00:00"/>
    <s v="12:05:06"/>
    <s v="Kelly Lai"/>
    <s v="KL9878"/>
    <s v="Alipay"/>
    <n v="700"/>
    <n v="0.05"/>
    <n v="665"/>
  </r>
  <r>
    <n v="30396"/>
    <s v="Gold"/>
    <s v="Anish Olson"/>
    <n v="368408"/>
    <x v="26"/>
    <s v="Sticks"/>
    <s v="sporting accessories"/>
    <n v="200"/>
    <n v="2"/>
    <d v="2023-01-03T00:00:00"/>
    <s v="20:08:51"/>
    <s v="Kelvin Wong"/>
    <s v="KW7836"/>
    <s v="Apple Pay"/>
    <n v="400"/>
    <n v="0.03"/>
    <n v="388"/>
  </r>
  <r>
    <n v="30504"/>
    <s v="Gold"/>
    <s v="Samia Hicks"/>
    <n v="648032"/>
    <x v="22"/>
    <s v="High-Top"/>
    <s v="Sneakers"/>
    <n v="599"/>
    <n v="2"/>
    <d v="2023-01-07T00:00:00"/>
    <s v="11:08:47"/>
    <s v="Piggy Leung"/>
    <s v="PL4454"/>
    <s v="Cash"/>
    <n v="1198"/>
    <n v="0"/>
    <n v="1198"/>
  </r>
  <r>
    <n v="30504"/>
    <s v="Gold"/>
    <s v="Samia Hicks"/>
    <n v="648032"/>
    <x v="4"/>
    <s v="Dri-Fit Short Sleeve T-shirt "/>
    <s v="clothes"/>
    <n v="449"/>
    <n v="1"/>
    <d v="2023-01-11T00:00:00"/>
    <s v="11:01:00"/>
    <s v="Haveny Yip"/>
    <s v="HY6541"/>
    <s v="Cash"/>
    <n v="449"/>
    <n v="0"/>
    <n v="449"/>
  </r>
  <r>
    <n v="30536"/>
    <s v="Non-member"/>
    <m/>
    <m/>
    <x v="24"/>
    <s v="Adibas Pro"/>
    <s v="clothes"/>
    <n v="499"/>
    <n v="1"/>
    <d v="2023-01-16T00:00:00"/>
    <s v="12:03:39"/>
    <s v="Kelly Lai"/>
    <s v="KL9878"/>
    <s v="UnionPay"/>
    <n v="499"/>
    <n v="0.03"/>
    <n v="484.03"/>
  </r>
  <r>
    <n v="30583"/>
    <s v="Non-member"/>
    <m/>
    <m/>
    <x v="13"/>
    <s v="Compression Leggings"/>
    <s v=" pants"/>
    <n v="239"/>
    <n v="1"/>
    <d v="2023-01-10T00:00:00"/>
    <s v="11:35:52"/>
    <s v="Piggy Leung"/>
    <s v="PL4454"/>
    <s v="UnionPay"/>
    <n v="239"/>
    <n v="0.03"/>
    <n v="231.82999999999998"/>
  </r>
  <r>
    <n v="30695"/>
    <s v="Non-member"/>
    <m/>
    <m/>
    <x v="26"/>
    <s v="Sticks"/>
    <s v="sporting accessories"/>
    <n v="200"/>
    <n v="2"/>
    <d v="2023-01-26T00:00:00"/>
    <s v="16:10:52"/>
    <s v="Albert Leung"/>
    <s v="AB5447"/>
    <s v="UnionPay"/>
    <n v="400"/>
    <n v="0.03"/>
    <n v="388"/>
  </r>
  <r>
    <n v="30810"/>
    <s v="Non-member"/>
    <m/>
    <m/>
    <x v="6"/>
    <s v="Running Pants"/>
    <s v=" pants"/>
    <n v="339"/>
    <n v="2"/>
    <d v="2023-01-24T00:00:00"/>
    <s v="15:49:15"/>
    <s v="Angel Wong"/>
    <s v="AW7871"/>
    <s v="Mastercard"/>
    <n v="678"/>
    <n v="0.05"/>
    <n v="644.1"/>
  </r>
  <r>
    <n v="30994"/>
    <s v="Non-member"/>
    <m/>
    <m/>
    <x v="17"/>
    <s v="leotards"/>
    <s v="clothes"/>
    <n v="230"/>
    <n v="2"/>
    <d v="2023-01-20T00:00:00"/>
    <s v="12:51:41"/>
    <s v="Piggy Leung"/>
    <s v="PL4454"/>
    <s v="UnionPay"/>
    <n v="460"/>
    <n v="0.03"/>
    <n v="446.2"/>
  </r>
  <r>
    <n v="30996"/>
    <s v="Non-member"/>
    <m/>
    <m/>
    <x v="16"/>
    <s v="Yoga Pants"/>
    <s v=" pants"/>
    <n v="345"/>
    <n v="1"/>
    <d v="2023-01-29T00:00:00"/>
    <s v="20:05:31"/>
    <s v="Alfred Cheung"/>
    <s v="AC8178"/>
    <s v="Cash"/>
    <n v="345"/>
    <n v="0"/>
    <n v="345"/>
  </r>
  <r>
    <n v="31032"/>
    <s v="Non-member"/>
    <m/>
    <m/>
    <x v="13"/>
    <s v="Compression Leggings"/>
    <s v=" pants"/>
    <n v="239"/>
    <n v="1"/>
    <d v="2023-01-02T00:00:00"/>
    <s v="11:54:48"/>
    <s v="Kelvin Wong"/>
    <s v="KW7836"/>
    <s v="Cash"/>
    <n v="239"/>
    <n v="0"/>
    <n v="239"/>
  </r>
  <r>
    <n v="31185"/>
    <s v="Non-member"/>
    <m/>
    <m/>
    <x v="22"/>
    <s v="Deck Shoe11"/>
    <s v="Sneakers"/>
    <n v="600"/>
    <n v="1"/>
    <d v="2023-01-05T00:00:00"/>
    <s v="14:06:46"/>
    <s v="Alfred Cheung"/>
    <s v="AC8178"/>
    <s v="Alipay"/>
    <n v="600"/>
    <n v="0.05"/>
    <n v="570"/>
  </r>
  <r>
    <n v="31361"/>
    <s v="Non-member"/>
    <m/>
    <m/>
    <x v="8"/>
    <s v="Adibas X15"/>
    <s v="Sneakers"/>
    <n v="2200"/>
    <n v="1"/>
    <d v="2023-01-29T00:00:00"/>
    <s v="20:11:17"/>
    <s v="Cordelia Wong"/>
    <s v="CW5645"/>
    <s v="Alipay"/>
    <n v="2200"/>
    <n v="0.05"/>
    <n v="2090"/>
  </r>
  <r>
    <n v="31413"/>
    <s v="Platinum"/>
    <s v="Gloria Ray"/>
    <n v="562372"/>
    <x v="2"/>
    <s v="Adibas Classics Pants"/>
    <s v=" pants"/>
    <n v="460"/>
    <n v="2"/>
    <d v="2023-01-28T00:00:00"/>
    <s v="18:39:25"/>
    <s v="Ernest Ho"/>
    <s v="EH4545"/>
    <s v="Cash"/>
    <n v="920"/>
    <n v="0"/>
    <n v="920"/>
  </r>
  <r>
    <n v="31611"/>
    <s v="Non-member"/>
    <m/>
    <m/>
    <x v="9"/>
    <s v="Racquets"/>
    <s v="sporting accessories"/>
    <n v="299"/>
    <n v="2"/>
    <d v="2023-01-23T00:00:00"/>
    <s v="14:14:48"/>
    <s v="Albert Leung"/>
    <s v="AB5447"/>
    <s v="Alipay"/>
    <n v="598"/>
    <n v="0.05"/>
    <n v="568.1"/>
  </r>
  <r>
    <n v="31731"/>
    <s v="Non-member"/>
    <m/>
    <m/>
    <x v="22"/>
    <s v="Deck Shoe11"/>
    <s v="Sneakers"/>
    <n v="600"/>
    <n v="1"/>
    <d v="2023-01-15T00:00:00"/>
    <s v="19:41:23"/>
    <s v="Kelvin Wong"/>
    <s v="KW7836"/>
    <s v="Octopus"/>
    <n v="600"/>
    <n v="7.0000000000000007E-2"/>
    <n v="558"/>
  </r>
  <r>
    <n v="31784"/>
    <s v="Non-member"/>
    <m/>
    <m/>
    <x v="2"/>
    <s v="Adibas Classics Pants"/>
    <s v=" pants"/>
    <n v="460"/>
    <n v="1"/>
    <d v="2023-01-01T00:00:00"/>
    <s v="21:40:30"/>
    <s v="Alfred Cheung"/>
    <s v="AC8178"/>
    <s v="Mastercard"/>
    <n v="460"/>
    <n v="0.05"/>
    <n v="437"/>
  </r>
  <r>
    <n v="31803"/>
    <s v="Non-member"/>
    <m/>
    <m/>
    <x v="10"/>
    <s v="Nets"/>
    <s v="sporting accessories"/>
    <n v="99"/>
    <n v="2"/>
    <d v="2023-01-13T00:00:00"/>
    <s v="18:48:58"/>
    <s v="Albert Leung"/>
    <s v="AB5447"/>
    <s v="UnionPay"/>
    <n v="198"/>
    <n v="0.03"/>
    <n v="192.06"/>
  </r>
  <r>
    <n v="31875"/>
    <s v="Non-member"/>
    <m/>
    <m/>
    <x v="27"/>
    <s v="ski suits"/>
    <s v="clothes"/>
    <n v="200"/>
    <n v="2"/>
    <d v="2023-01-08T00:00:00"/>
    <s v="11:17:47"/>
    <s v="Albert Leung"/>
    <s v="AB5447"/>
    <s v="Alipay"/>
    <n v="400"/>
    <n v="0.05"/>
    <n v="380"/>
  </r>
  <r>
    <n v="32193"/>
    <s v="Gold"/>
    <s v="Wilfred Martin"/>
    <n v="492368"/>
    <x v="22"/>
    <s v="Slip-On"/>
    <s v="Sneakers"/>
    <n v="900"/>
    <n v="1"/>
    <d v="2023-01-13T00:00:00"/>
    <s v="13:49:59"/>
    <s v="Ernest Ho"/>
    <s v="EH4545"/>
    <s v="UnionPay"/>
    <n v="900"/>
    <n v="0.03"/>
    <n v="873"/>
  </r>
  <r>
    <n v="32293"/>
    <s v="Non-member"/>
    <m/>
    <m/>
    <x v="7"/>
    <s v="Adibas XI"/>
    <s v="Sneakers"/>
    <n v="1700"/>
    <n v="1"/>
    <d v="2023-01-17T00:00:00"/>
    <s v="20:35:01"/>
    <s v="Haveny Yip"/>
    <s v="HY6541"/>
    <s v="WeChat Pay"/>
    <n v="1700"/>
    <n v="0.06"/>
    <n v="1598"/>
  </r>
  <r>
    <n v="32323"/>
    <s v="Non-member"/>
    <m/>
    <m/>
    <x v="10"/>
    <s v="Nets"/>
    <s v="sporting accessories"/>
    <n v="99"/>
    <n v="1"/>
    <d v="2023-01-05T00:00:00"/>
    <s v="11:06:38"/>
    <s v="Cordelia Wong"/>
    <s v="CW5645"/>
    <s v="Octopus"/>
    <n v="99"/>
    <n v="7.0000000000000007E-2"/>
    <n v="92.07"/>
  </r>
  <r>
    <n v="32356"/>
    <s v="Non-member"/>
    <m/>
    <m/>
    <x v="2"/>
    <s v="Adibas Classics Pants"/>
    <s v=" pants"/>
    <n v="460"/>
    <n v="2"/>
    <d v="2023-01-01T00:00:00"/>
    <s v="18:06:27"/>
    <s v="Ernest Ho"/>
    <s v="EH4545"/>
    <s v="WeChat Pay"/>
    <n v="920"/>
    <n v="0.06"/>
    <n v="864.8"/>
  </r>
  <r>
    <n v="32633"/>
    <s v="Non-member"/>
    <m/>
    <m/>
    <x v="9"/>
    <s v="Racquets"/>
    <s v="sporting accessories"/>
    <n v="299"/>
    <n v="2"/>
    <d v="2023-01-28T00:00:00"/>
    <s v="20:09:52"/>
    <s v="Alfred Cheung"/>
    <s v="AC8178"/>
    <s v="Octopus"/>
    <n v="598"/>
    <n v="7.0000000000000007E-2"/>
    <n v="556.14"/>
  </r>
  <r>
    <n v="32741"/>
    <s v="Silver"/>
    <s v="Catrin Allison"/>
    <n v="867119"/>
    <x v="22"/>
    <s v="GAT"/>
    <s v="Sneakers"/>
    <n v="700"/>
    <n v="1"/>
    <d v="2023-01-13T00:00:00"/>
    <s v="12:07:39"/>
    <s v="Angel Wong"/>
    <s v="AW7871"/>
    <s v="Visa"/>
    <n v="700"/>
    <n v="0.04"/>
    <n v="672"/>
  </r>
  <r>
    <n v="32903"/>
    <s v="Non-member"/>
    <m/>
    <m/>
    <x v="2"/>
    <s v="Adibas Classics Pants"/>
    <s v=" pants"/>
    <n v="460"/>
    <n v="1"/>
    <d v="2023-01-29T00:00:00"/>
    <s v="21:01:22"/>
    <s v="Angel Wong"/>
    <s v="AW7871"/>
    <s v="Cash"/>
    <n v="460"/>
    <n v="0"/>
    <n v="460"/>
  </r>
  <r>
    <n v="32966"/>
    <s v="Non-member"/>
    <m/>
    <m/>
    <x v="22"/>
    <s v="BJ1"/>
    <s v="Sneakers"/>
    <n v="850"/>
    <n v="2"/>
    <d v="2023-01-19T00:00:00"/>
    <s v="21:56:04"/>
    <s v="Albert Leung"/>
    <s v="AB5447"/>
    <s v="Cash"/>
    <n v="1700"/>
    <n v="0"/>
    <n v="1700"/>
  </r>
  <r>
    <n v="32997"/>
    <s v="Non-member"/>
    <m/>
    <m/>
    <x v="9"/>
    <s v="Racquets"/>
    <s v="sporting accessories"/>
    <n v="299"/>
    <n v="1"/>
    <d v="2023-01-22T00:00:00"/>
    <s v="15:05:36"/>
    <s v="Kelvin Wong"/>
    <s v="KW7836"/>
    <s v="Apple Pay"/>
    <n v="299"/>
    <n v="0.03"/>
    <n v="290.02999999999997"/>
  </r>
  <r>
    <n v="33573"/>
    <s v="Non-member"/>
    <m/>
    <m/>
    <x v="14"/>
    <s v="Gym Pro"/>
    <s v="clothes"/>
    <n v="389"/>
    <n v="1"/>
    <d v="2023-01-20T00:00:00"/>
    <s v="21:33:55"/>
    <s v="Alfred Cheung"/>
    <s v="AC8178"/>
    <s v="Visa"/>
    <n v="389"/>
    <n v="0.04"/>
    <n v="373.44"/>
  </r>
  <r>
    <n v="33686"/>
    <s v="Non-member"/>
    <m/>
    <m/>
    <x v="1"/>
    <s v="Basketball"/>
    <s v="sporting accessories"/>
    <n v="350"/>
    <n v="1"/>
    <d v="2023-01-13T00:00:00"/>
    <s v="15:30:46"/>
    <s v="Raymond Chou"/>
    <s v="RC1212"/>
    <s v="Apple Pay"/>
    <n v="350"/>
    <n v="0.03"/>
    <n v="339.5"/>
  </r>
  <r>
    <n v="33849"/>
    <s v="Non-member"/>
    <m/>
    <m/>
    <x v="22"/>
    <s v="Plimsoll"/>
    <s v="Sneakers"/>
    <n v="1400"/>
    <n v="2"/>
    <d v="2023-01-17T00:00:00"/>
    <s v="19:36:03"/>
    <s v="Haveny Yip"/>
    <s v="HY6541"/>
    <s v="Cash"/>
    <n v="2800"/>
    <n v="0"/>
    <n v="2800"/>
  </r>
  <r>
    <n v="33914"/>
    <s v="Non-member"/>
    <m/>
    <m/>
    <x v="17"/>
    <s v="leotards"/>
    <s v="clothes"/>
    <n v="230"/>
    <n v="1"/>
    <d v="2023-01-25T00:00:00"/>
    <s v="13:15:02"/>
    <s v="Alfred Cheung"/>
    <s v="AC8178"/>
    <s v="Mastercard"/>
    <n v="230"/>
    <n v="0.05"/>
    <n v="218.5"/>
  </r>
  <r>
    <n v="34267"/>
    <s v="Non-member"/>
    <m/>
    <m/>
    <x v="22"/>
    <s v="BJ1"/>
    <s v="Sneakers"/>
    <n v="850"/>
    <n v="2"/>
    <d v="2023-01-29T00:00:00"/>
    <s v="17:32:34"/>
    <s v="Alfred Cheung"/>
    <s v="AC8178"/>
    <s v="Mastercard"/>
    <n v="1700"/>
    <n v="0.05"/>
    <n v="1615"/>
  </r>
  <r>
    <n v="34300"/>
    <s v="Gold"/>
    <s v="Amina Bradley"/>
    <n v="889102"/>
    <x v="7"/>
    <s v="Adibas XI"/>
    <s v="Sneakers"/>
    <n v="1700"/>
    <n v="2"/>
    <d v="2023-01-19T00:00:00"/>
    <s v="14:32:36"/>
    <s v="Albert Leung"/>
    <s v="AB5447"/>
    <s v="Visa"/>
    <n v="3400"/>
    <n v="0.04"/>
    <n v="3264"/>
  </r>
  <r>
    <n v="34325"/>
    <s v="Non-member"/>
    <m/>
    <m/>
    <x v="12"/>
    <s v="&quot;Dad&quot;Shoe"/>
    <s v="Sneakers"/>
    <n v="990"/>
    <n v="2"/>
    <d v="2023-01-06T00:00:00"/>
    <s v="11:37:56"/>
    <s v="Raymond Chou"/>
    <s v="RC1212"/>
    <s v="Cash"/>
    <n v="1980"/>
    <n v="0"/>
    <n v="1980"/>
  </r>
  <r>
    <n v="34517"/>
    <s v="Non-member"/>
    <m/>
    <m/>
    <x v="7"/>
    <s v="Adibas XI"/>
    <s v="Sneakers"/>
    <n v="1700"/>
    <n v="2"/>
    <d v="2023-01-25T00:00:00"/>
    <s v="19:57:04"/>
    <s v="Angel Wong"/>
    <s v="AW7871"/>
    <s v="UnionPay"/>
    <n v="3400"/>
    <n v="0.03"/>
    <n v="3298"/>
  </r>
  <r>
    <n v="34568"/>
    <s v="Non-member"/>
    <m/>
    <m/>
    <x v="14"/>
    <s v="Gym Pro"/>
    <s v="clothes"/>
    <n v="389"/>
    <n v="2"/>
    <d v="2023-01-16T00:00:00"/>
    <s v="18:31:24"/>
    <s v="Haveny Yip"/>
    <s v="HY6541"/>
    <s v="Visa"/>
    <n v="778"/>
    <n v="0.04"/>
    <n v="746.88"/>
  </r>
  <r>
    <n v="34575"/>
    <s v="Non-member"/>
    <m/>
    <m/>
    <x v="6"/>
    <s v="Running Pants"/>
    <s v=" pants"/>
    <n v="339"/>
    <n v="2"/>
    <d v="2023-01-22T00:00:00"/>
    <s v="17:09:15"/>
    <s v="Haveny Yip"/>
    <s v="HY6541"/>
    <s v="Visa"/>
    <n v="678"/>
    <n v="0.04"/>
    <n v="650.88"/>
  </r>
  <r>
    <n v="34599"/>
    <s v="Non-member"/>
    <m/>
    <m/>
    <x v="13"/>
    <s v="Compression Leggings"/>
    <s v=" pants"/>
    <n v="239"/>
    <n v="2"/>
    <d v="2023-01-22T00:00:00"/>
    <s v="20:06:44"/>
    <s v="Kelly Lai"/>
    <s v="KL9878"/>
    <s v="Alipay"/>
    <n v="478"/>
    <n v="0.05"/>
    <n v="454.09999999999997"/>
  </r>
  <r>
    <n v="34667"/>
    <s v="Non-member"/>
    <m/>
    <m/>
    <x v="0"/>
    <s v="Football "/>
    <s v="sporting accessories"/>
    <n v="300"/>
    <n v="1"/>
    <d v="2023-01-30T00:00:00"/>
    <s v="15:28:31"/>
    <s v="Kelly Lai"/>
    <s v="KL9878"/>
    <s v="Alipay"/>
    <n v="300"/>
    <n v="0.05"/>
    <n v="285"/>
  </r>
  <r>
    <n v="34772"/>
    <s v="Platinum"/>
    <s v="Esme Kennedy"/>
    <n v="401121"/>
    <x v="18"/>
    <s v="Bicycle helmet"/>
    <s v="sporting accessories"/>
    <n v="450"/>
    <n v="2"/>
    <d v="2023-01-03T00:00:00"/>
    <s v="20:08:05"/>
    <s v="Ernest Ho"/>
    <s v="EH4545"/>
    <s v="Mastercard"/>
    <n v="900"/>
    <n v="0.05"/>
    <n v="855"/>
  </r>
  <r>
    <n v="35145"/>
    <s v="Non-member"/>
    <m/>
    <m/>
    <x v="15"/>
    <s v="swimsuits"/>
    <s v="clothes"/>
    <n v="340"/>
    <n v="1"/>
    <d v="2023-01-10T00:00:00"/>
    <s v="20:59:53"/>
    <s v="Kelly Lai"/>
    <s v="KL9878"/>
    <s v="Octopus"/>
    <n v="340"/>
    <n v="7.0000000000000007E-2"/>
    <n v="316.2"/>
  </r>
  <r>
    <n v="35344"/>
    <s v="Non-member"/>
    <m/>
    <m/>
    <x v="16"/>
    <s v="Yoga Pants"/>
    <s v=" pants"/>
    <n v="345"/>
    <n v="2"/>
    <d v="2023-01-11T00:00:00"/>
    <s v="16:53:58"/>
    <s v="Angel Wong"/>
    <s v="AW7871"/>
    <s v="Apple Pay"/>
    <n v="690"/>
    <n v="0.03"/>
    <n v="669.3"/>
  </r>
  <r>
    <n v="35583"/>
    <s v="Silver"/>
    <s v="Paul Hanna"/>
    <n v="269121"/>
    <x v="22"/>
    <s v="BJ1"/>
    <s v="Sneakers"/>
    <n v="850"/>
    <n v="2"/>
    <d v="2023-01-04T00:00:00"/>
    <s v="21:17:46"/>
    <s v="Raymond Chou"/>
    <s v="RC1212"/>
    <s v="Apple Pay"/>
    <n v="1700"/>
    <n v="0.03"/>
    <n v="1649"/>
  </r>
  <r>
    <n v="35583"/>
    <s v="Silver"/>
    <s v="Paul Hanna"/>
    <n v="269121"/>
    <x v="4"/>
    <s v="Dri-Fit Short Sleeve T-shirt "/>
    <s v="clothes"/>
    <n v="449"/>
    <n v="1"/>
    <d v="2023-01-27T00:00:00"/>
    <s v="15:42:53"/>
    <s v="Piggy Leung"/>
    <s v="PL4454"/>
    <s v="Visa"/>
    <n v="449"/>
    <n v="0.04"/>
    <n v="431.03999999999996"/>
  </r>
  <r>
    <n v="35949"/>
    <s v="Non-member"/>
    <m/>
    <m/>
    <x v="22"/>
    <s v="BJ1"/>
    <s v="Sneakers"/>
    <n v="850"/>
    <n v="1"/>
    <d v="2023-01-06T00:00:00"/>
    <s v="13:05:38"/>
    <s v="Cordelia Wong"/>
    <s v="CW5645"/>
    <s v="UnionPay"/>
    <n v="850"/>
    <n v="0.03"/>
    <n v="824.5"/>
  </r>
  <r>
    <n v="36228"/>
    <s v="Non-member"/>
    <m/>
    <m/>
    <x v="22"/>
    <s v="Slip-On"/>
    <s v="Sneakers"/>
    <n v="900"/>
    <n v="1"/>
    <d v="2023-01-22T00:00:00"/>
    <s v="21:25:56"/>
    <s v="Haveny Yip"/>
    <s v="HY6541"/>
    <s v="Visa"/>
    <n v="900"/>
    <n v="0.04"/>
    <n v="864"/>
  </r>
  <r>
    <n v="36381"/>
    <s v="Non-member"/>
    <m/>
    <m/>
    <x v="0"/>
    <s v="Football "/>
    <s v="sporting accessories"/>
    <n v="300"/>
    <n v="2"/>
    <d v="2023-01-19T00:00:00"/>
    <s v="21:14:18"/>
    <s v="Kelly Lai"/>
    <s v="KL9878"/>
    <s v="Apple Pay"/>
    <n v="600"/>
    <n v="0.03"/>
    <n v="582"/>
  </r>
  <r>
    <n v="36410"/>
    <s v="Non-member"/>
    <m/>
    <m/>
    <x v="6"/>
    <s v="Running Pants"/>
    <s v=" pants"/>
    <n v="339"/>
    <n v="1"/>
    <d v="2023-01-18T00:00:00"/>
    <s v="19:03:49"/>
    <s v="Kelvin Wong"/>
    <s v="KW7836"/>
    <s v="Cash"/>
    <n v="339"/>
    <n v="0"/>
    <n v="339"/>
  </r>
  <r>
    <n v="36719"/>
    <s v="Non-member"/>
    <m/>
    <m/>
    <x v="22"/>
    <s v="GAT"/>
    <s v="Sneakers"/>
    <n v="700"/>
    <n v="2"/>
    <d v="2023-01-29T00:00:00"/>
    <s v="13:49:13"/>
    <s v="Kelvin Wong"/>
    <s v="KW7836"/>
    <s v="Visa"/>
    <n v="1400"/>
    <n v="0.04"/>
    <n v="1344"/>
  </r>
  <r>
    <n v="36846"/>
    <s v="Non-member"/>
    <m/>
    <m/>
    <x v="19"/>
    <s v="wet suits"/>
    <s v="clothes"/>
    <n v="240"/>
    <n v="1"/>
    <d v="2023-01-29T00:00:00"/>
    <s v="20:23:52"/>
    <s v="Piggy Leung"/>
    <s v="PL4454"/>
    <s v="Cash"/>
    <n v="240"/>
    <n v="0"/>
    <n v="240"/>
  </r>
  <r>
    <n v="36848"/>
    <s v="Non-member"/>
    <m/>
    <m/>
    <x v="25"/>
    <s v="Adibas Dry"/>
    <s v="clothes"/>
    <n v="499"/>
    <n v="1"/>
    <d v="2023-01-16T00:00:00"/>
    <s v="11:28:12"/>
    <s v="Haveny Yip"/>
    <s v="HY6541"/>
    <s v="WeChat Pay"/>
    <n v="499"/>
    <n v="0.06"/>
    <n v="469.05999999999995"/>
  </r>
  <r>
    <n v="37012"/>
    <s v="Non-member"/>
    <m/>
    <m/>
    <x v="22"/>
    <s v="BJ1"/>
    <s v="Sneakers"/>
    <n v="850"/>
    <n v="2"/>
    <d v="2023-01-05T00:00:00"/>
    <s v="18:14:20"/>
    <s v="Albert Leung"/>
    <s v="AB5447"/>
    <s v="Mastercard"/>
    <n v="1700"/>
    <n v="0.05"/>
    <n v="1615"/>
  </r>
  <r>
    <n v="37076"/>
    <s v="Non-member"/>
    <m/>
    <m/>
    <x v="25"/>
    <s v="Adibas Dry"/>
    <s v="clothes"/>
    <n v="499"/>
    <n v="2"/>
    <d v="2023-01-15T00:00:00"/>
    <s v="21:30:21"/>
    <s v="Kelvin Wong"/>
    <s v="KW7836"/>
    <s v="Visa"/>
    <n v="998"/>
    <n v="0.04"/>
    <n v="958.07999999999993"/>
  </r>
  <r>
    <n v="37106"/>
    <s v="Non-member"/>
    <m/>
    <m/>
    <x v="6"/>
    <s v="Running Pants"/>
    <s v=" pants"/>
    <n v="339"/>
    <n v="1"/>
    <d v="2023-01-02T00:00:00"/>
    <s v="14:46:22"/>
    <s v="Alfred Cheung"/>
    <s v="AC8178"/>
    <s v="Cash"/>
    <n v="339"/>
    <n v="0"/>
    <n v="339"/>
  </r>
  <r>
    <n v="37207"/>
    <s v="Platinum"/>
    <s v="Aaliyah Waters"/>
    <n v="474933"/>
    <x v="10"/>
    <s v="Nets"/>
    <s v="sporting accessories"/>
    <n v="99"/>
    <n v="1"/>
    <d v="2023-01-12T00:00:00"/>
    <s v="16:06:35"/>
    <s v="Piggy Leung"/>
    <s v="PL4454"/>
    <s v="WeChat Pay"/>
    <n v="99"/>
    <n v="0.06"/>
    <n v="93.059999999999988"/>
  </r>
  <r>
    <n v="37408"/>
    <s v="Non-member"/>
    <m/>
    <m/>
    <x v="22"/>
    <s v="Plimsoll"/>
    <s v="Sneakers"/>
    <n v="1400"/>
    <n v="2"/>
    <d v="2023-01-02T00:00:00"/>
    <s v="13:12:46"/>
    <s v="Ernest Ho"/>
    <s v="EH4545"/>
    <s v="Mastercard"/>
    <n v="2800"/>
    <n v="0.05"/>
    <n v="2660"/>
  </r>
  <r>
    <n v="37408"/>
    <s v="Non-member"/>
    <m/>
    <m/>
    <x v="1"/>
    <s v="Basketball"/>
    <s v="sporting accessories"/>
    <n v="350"/>
    <n v="1"/>
    <d v="2023-01-14T00:00:00"/>
    <s v="19:16:49"/>
    <s v="Cordelia Wong"/>
    <s v="CW5645"/>
    <s v="Visa"/>
    <n v="350"/>
    <n v="0.04"/>
    <n v="336"/>
  </r>
  <r>
    <n v="37609"/>
    <s v="Non-member"/>
    <m/>
    <m/>
    <x v="7"/>
    <s v="Adibas XI"/>
    <s v="Sneakers"/>
    <n v="1700"/>
    <n v="1"/>
    <d v="2023-01-26T00:00:00"/>
    <s v="15:27:49"/>
    <s v="Kelly Lai"/>
    <s v="KL9878"/>
    <s v="WeChat Pay"/>
    <n v="1700"/>
    <n v="0.06"/>
    <n v="1598"/>
  </r>
  <r>
    <n v="37993"/>
    <s v="Non-member"/>
    <m/>
    <m/>
    <x v="1"/>
    <s v="Basketball"/>
    <s v="sporting accessories"/>
    <n v="350"/>
    <n v="2"/>
    <d v="2023-01-03T00:00:00"/>
    <s v="11:55:42"/>
    <s v="Haveny Yip"/>
    <s v="HY6541"/>
    <s v="Mastercard"/>
    <n v="700"/>
    <n v="0.05"/>
    <n v="665"/>
  </r>
  <r>
    <n v="38077"/>
    <s v="Non-member"/>
    <m/>
    <m/>
    <x v="18"/>
    <s v="Bicycle helmet"/>
    <s v="sporting accessories"/>
    <n v="450"/>
    <n v="2"/>
    <d v="2023-01-21T00:00:00"/>
    <s v="18:06:43"/>
    <s v="Piggy Leung"/>
    <s v="PL4454"/>
    <s v="Visa"/>
    <n v="900"/>
    <n v="0.04"/>
    <n v="864"/>
  </r>
  <r>
    <n v="38274"/>
    <s v="Non-member"/>
    <m/>
    <m/>
    <x v="14"/>
    <s v="Gym Pro"/>
    <s v="clothes"/>
    <n v="389"/>
    <n v="1"/>
    <d v="2023-01-20T00:00:00"/>
    <s v="19:18:47"/>
    <s v="Raymond Chou"/>
    <s v="RC1212"/>
    <s v="Octopus"/>
    <n v="389"/>
    <n v="7.0000000000000007E-2"/>
    <n v="361.77"/>
  </r>
  <r>
    <n v="38379"/>
    <s v="Non-member"/>
    <m/>
    <m/>
    <x v="21"/>
    <s v="Super Pro"/>
    <s v="clothes"/>
    <n v="560"/>
    <n v="2"/>
    <d v="2023-01-17T00:00:00"/>
    <s v="20:30:27"/>
    <s v="Kelvin Wong"/>
    <s v="KW7836"/>
    <s v="Mastercard"/>
    <n v="1120"/>
    <n v="0.05"/>
    <n v="1064"/>
  </r>
  <r>
    <n v="38514"/>
    <s v="Non-member"/>
    <m/>
    <m/>
    <x v="1"/>
    <s v="Basketball"/>
    <s v="sporting accessories"/>
    <n v="350"/>
    <n v="1"/>
    <d v="2023-01-12T00:00:00"/>
    <s v="11:15:37"/>
    <s v="Ernest Ho"/>
    <s v="EH4545"/>
    <s v="Apple Pay"/>
    <n v="350"/>
    <n v="0.03"/>
    <n v="339.5"/>
  </r>
  <r>
    <n v="38574"/>
    <s v="Non-member"/>
    <m/>
    <m/>
    <x v="2"/>
    <s v="Adibas Classics Pants"/>
    <s v=" pants"/>
    <n v="460"/>
    <n v="1"/>
    <d v="2023-01-10T00:00:00"/>
    <s v="14:18:46"/>
    <s v="Angel Wong"/>
    <s v="AW7871"/>
    <s v="WeChat Pay"/>
    <n v="460"/>
    <n v="0.06"/>
    <n v="432.4"/>
  </r>
  <r>
    <n v="38592"/>
    <s v="Non-member"/>
    <m/>
    <m/>
    <x v="4"/>
    <s v="Dri-Fit Short Sleeve T-shirt "/>
    <s v="clothes"/>
    <n v="449"/>
    <n v="1"/>
    <d v="2023-01-06T00:00:00"/>
    <s v="20:23:31"/>
    <s v="Raymond Chou"/>
    <s v="RC1212"/>
    <s v="Apple Pay"/>
    <n v="449"/>
    <n v="0.03"/>
    <n v="435.53"/>
  </r>
  <r>
    <n v="38707"/>
    <s v="Non-member"/>
    <m/>
    <m/>
    <x v="6"/>
    <s v="Running Pants"/>
    <s v=" pants"/>
    <n v="339"/>
    <n v="1"/>
    <d v="2023-01-06T00:00:00"/>
    <s v="15:34:45"/>
    <s v="Cordelia Wong"/>
    <s v="CW5645"/>
    <s v="Mastercard"/>
    <n v="339"/>
    <n v="0.05"/>
    <n v="322.05"/>
  </r>
  <r>
    <n v="38765"/>
    <s v="Gold"/>
    <s v="Muhammed Snow"/>
    <n v="478488"/>
    <x v="25"/>
    <s v="Adibas Dry"/>
    <s v="clothes"/>
    <n v="499"/>
    <n v="1"/>
    <d v="2023-01-18T00:00:00"/>
    <s v="12:26:18"/>
    <s v="Cordelia Wong"/>
    <s v="CW5645"/>
    <s v="Visa"/>
    <n v="499"/>
    <n v="0.04"/>
    <n v="479.03999999999996"/>
  </r>
  <r>
    <n v="38859"/>
    <s v="Platinum"/>
    <s v="Eva Solis"/>
    <n v="551284"/>
    <x v="2"/>
    <s v="Adibas Classics Pants"/>
    <s v=" pants"/>
    <n v="460"/>
    <n v="2"/>
    <d v="2023-01-03T00:00:00"/>
    <s v="18:00:13"/>
    <s v="Cordelia Wong"/>
    <s v="CW5645"/>
    <s v="WeChat Pay"/>
    <n v="920"/>
    <n v="0.06"/>
    <n v="864.8"/>
  </r>
  <r>
    <n v="39093"/>
    <s v="Non-member"/>
    <m/>
    <m/>
    <x v="10"/>
    <s v="Nets"/>
    <s v="sporting accessories"/>
    <n v="99"/>
    <n v="1"/>
    <d v="2023-01-01T00:00:00"/>
    <s v="14:33:49"/>
    <s v="Raymond Chou"/>
    <s v="RC1212"/>
    <s v="Alipay"/>
    <n v="99"/>
    <n v="0.05"/>
    <n v="94.05"/>
  </r>
  <r>
    <n v="39283"/>
    <s v="Non-member"/>
    <m/>
    <m/>
    <x v="13"/>
    <s v="Compression Leggings"/>
    <s v=" pants"/>
    <n v="239"/>
    <n v="2"/>
    <d v="2023-01-14T00:00:00"/>
    <s v="11:38:12"/>
    <s v="Haveny Yip"/>
    <s v="HY6541"/>
    <s v="Visa"/>
    <n v="478"/>
    <n v="0.04"/>
    <n v="458.88"/>
  </r>
  <r>
    <n v="39422"/>
    <s v="Non-member"/>
    <m/>
    <m/>
    <x v="13"/>
    <s v="Compression Leggings"/>
    <s v=" pants"/>
    <n v="239"/>
    <n v="2"/>
    <d v="2023-01-15T00:00:00"/>
    <s v="17:53:08"/>
    <s v="Kelvin Wong"/>
    <s v="KW7836"/>
    <s v="Mastercard"/>
    <n v="478"/>
    <n v="0.05"/>
    <n v="454.09999999999997"/>
  </r>
  <r>
    <n v="39440"/>
    <s v="Non-member"/>
    <m/>
    <m/>
    <x v="12"/>
    <s v="&quot;Dad&quot;Shoe"/>
    <s v="Sneakers"/>
    <n v="990"/>
    <n v="1"/>
    <d v="2023-01-05T00:00:00"/>
    <s v="16:09:05"/>
    <s v="Kelly Lai"/>
    <s v="KL9878"/>
    <s v="Octopus"/>
    <n v="990"/>
    <n v="7.0000000000000007E-2"/>
    <n v="920.69999999999993"/>
  </r>
  <r>
    <n v="39457"/>
    <s v="Non-member"/>
    <m/>
    <m/>
    <x v="9"/>
    <s v="Racquets"/>
    <s v="sporting accessories"/>
    <n v="299"/>
    <n v="1"/>
    <d v="2023-01-27T00:00:00"/>
    <s v="15:56:52"/>
    <s v="Haveny Yip"/>
    <s v="HY6541"/>
    <s v="WeChat Pay"/>
    <n v="299"/>
    <n v="0.06"/>
    <n v="281.06"/>
  </r>
  <r>
    <n v="39530"/>
    <s v="Non-member"/>
    <m/>
    <m/>
    <x v="22"/>
    <s v="Slip-On"/>
    <s v="Sneakers"/>
    <n v="900"/>
    <n v="1"/>
    <d v="2023-01-10T00:00:00"/>
    <s v="19:53:54"/>
    <s v="Ernest Ho"/>
    <s v="EH4545"/>
    <s v="UnionPay"/>
    <n v="900"/>
    <n v="0.03"/>
    <n v="873"/>
  </r>
  <r>
    <n v="39575"/>
    <s v="Non-member"/>
    <m/>
    <m/>
    <x v="2"/>
    <s v="Adibas Classics Pants"/>
    <s v=" pants"/>
    <n v="460"/>
    <n v="1"/>
    <d v="2023-01-30T00:00:00"/>
    <s v="21:34:32"/>
    <s v="Ernest Ho"/>
    <s v="EH4545"/>
    <s v="Octopus"/>
    <n v="460"/>
    <n v="7.0000000000000007E-2"/>
    <n v="427.79999999999995"/>
  </r>
  <r>
    <n v="39581"/>
    <s v="Non-member"/>
    <m/>
    <m/>
    <x v="18"/>
    <s v="Bicycle helmet"/>
    <s v="sporting accessories"/>
    <n v="450"/>
    <n v="1"/>
    <d v="2023-01-14T00:00:00"/>
    <s v="14:35:07"/>
    <s v="Haveny Yip"/>
    <s v="HY6541"/>
    <s v="Alipay"/>
    <n v="450"/>
    <n v="0.05"/>
    <n v="427.5"/>
  </r>
  <r>
    <n v="39800"/>
    <s v="Non-member"/>
    <m/>
    <m/>
    <x v="10"/>
    <s v="Nets"/>
    <s v="sporting accessories"/>
    <n v="99"/>
    <n v="1"/>
    <d v="2023-01-03T00:00:00"/>
    <s v="16:10:14"/>
    <s v="Raymond Chou"/>
    <s v="RC1212"/>
    <s v="Cash"/>
    <n v="99"/>
    <n v="0"/>
    <n v="99"/>
  </r>
  <r>
    <n v="39880"/>
    <s v="Gold"/>
    <s v="Jonah Ruiz"/>
    <n v="631872"/>
    <x v="18"/>
    <s v="Bicycle helmet"/>
    <s v="sporting accessories"/>
    <n v="450"/>
    <n v="1"/>
    <d v="2023-01-20T00:00:00"/>
    <s v="18:43:08"/>
    <s v="Alfred Cheung"/>
    <s v="AC8178"/>
    <s v="Mastercard"/>
    <n v="450"/>
    <n v="0.05"/>
    <n v="427.5"/>
  </r>
  <r>
    <n v="39908"/>
    <s v="Non-member"/>
    <m/>
    <m/>
    <x v="27"/>
    <s v="ski suits"/>
    <s v="clothes"/>
    <n v="200"/>
    <n v="2"/>
    <d v="2023-01-24T00:00:00"/>
    <s v="11:34:06"/>
    <s v="Haveny Yip"/>
    <s v="HY6541"/>
    <s v="Cash"/>
    <n v="400"/>
    <n v="0"/>
    <n v="400"/>
  </r>
  <r>
    <n v="40038"/>
    <s v="Non-member"/>
    <m/>
    <m/>
    <x v="15"/>
    <s v="swimsuits"/>
    <s v="clothes"/>
    <n v="340"/>
    <n v="2"/>
    <d v="2023-01-07T00:00:00"/>
    <s v="11:32:43"/>
    <s v="Kelly Lai"/>
    <s v="KL9878"/>
    <s v="WeChat Pay"/>
    <n v="680"/>
    <n v="0.06"/>
    <n v="639.19999999999993"/>
  </r>
  <r>
    <n v="40062"/>
    <s v="Non-member"/>
    <m/>
    <m/>
    <x v="21"/>
    <s v="Super Pro"/>
    <s v="clothes"/>
    <n v="560"/>
    <n v="1"/>
    <d v="2023-01-25T00:00:00"/>
    <s v="21:30:54"/>
    <s v="Haveny Yip"/>
    <s v="HY6541"/>
    <s v="Octopus"/>
    <n v="560"/>
    <n v="7.0000000000000007E-2"/>
    <n v="520.79999999999995"/>
  </r>
  <r>
    <n v="40334"/>
    <s v="Non-member"/>
    <m/>
    <m/>
    <x v="13"/>
    <s v="Compression Leggings"/>
    <s v=" pants"/>
    <n v="239"/>
    <n v="1"/>
    <d v="2023-01-10T00:00:00"/>
    <s v="11:46:46"/>
    <s v="Piggy Leung"/>
    <s v="PL4454"/>
    <s v="Apple Pay"/>
    <n v="239"/>
    <n v="0.03"/>
    <n v="231.82999999999998"/>
  </r>
  <r>
    <n v="40341"/>
    <s v="Non-member"/>
    <m/>
    <m/>
    <x v="17"/>
    <s v="leotards"/>
    <s v="clothes"/>
    <n v="230"/>
    <n v="2"/>
    <d v="2023-01-21T00:00:00"/>
    <s v="19:30:51"/>
    <s v="Haveny Yip"/>
    <s v="HY6541"/>
    <s v="UnionPay"/>
    <n v="460"/>
    <n v="0.03"/>
    <n v="446.2"/>
  </r>
  <r>
    <n v="40401"/>
    <s v="Platinum"/>
    <s v="Nikita Higgins"/>
    <n v="733711"/>
    <x v="7"/>
    <s v="Adibas XI"/>
    <s v="Sneakers"/>
    <n v="1700"/>
    <n v="1"/>
    <d v="2023-01-09T00:00:00"/>
    <s v="20:11:48"/>
    <s v="Raymond Chou"/>
    <s v="RC1212"/>
    <s v="Cash"/>
    <n v="1700"/>
    <n v="0"/>
    <n v="1700"/>
  </r>
  <r>
    <n v="40416"/>
    <s v="Platinum"/>
    <s v="Luqman Beck"/>
    <n v="980559"/>
    <x v="9"/>
    <s v="Racquets"/>
    <s v="sporting accessories"/>
    <n v="299"/>
    <n v="2"/>
    <d v="2023-01-27T00:00:00"/>
    <s v="19:25:41"/>
    <s v="Albert Leung"/>
    <s v="AB5447"/>
    <s v="WeChat Pay"/>
    <n v="598"/>
    <n v="0.06"/>
    <n v="562.12"/>
  </r>
  <r>
    <n v="40432"/>
    <s v="Non-member"/>
    <m/>
    <m/>
    <x v="0"/>
    <s v="Football "/>
    <s v="sporting accessories"/>
    <n v="300"/>
    <n v="2"/>
    <d v="2023-01-08T00:00:00"/>
    <s v="16:34:37"/>
    <s v="Ernest Ho"/>
    <s v="EH4545"/>
    <s v="Cash"/>
    <n v="600"/>
    <n v="0"/>
    <n v="600"/>
  </r>
  <r>
    <n v="40483"/>
    <s v="Non-member"/>
    <m/>
    <m/>
    <x v="13"/>
    <s v="Compression Leggings"/>
    <s v=" pants"/>
    <n v="239"/>
    <n v="1"/>
    <d v="2023-01-28T00:00:00"/>
    <s v="14:55:25"/>
    <s v="Raymond Chou"/>
    <s v="RC1212"/>
    <s v="Cash"/>
    <n v="239"/>
    <n v="0"/>
    <n v="239"/>
  </r>
  <r>
    <n v="40893"/>
    <s v="Non-member"/>
    <m/>
    <m/>
    <x v="16"/>
    <s v="Yoga Pants"/>
    <s v=" pants"/>
    <n v="345"/>
    <n v="2"/>
    <d v="2023-01-03T00:00:00"/>
    <s v="19:43:27"/>
    <s v="Albert Leung"/>
    <s v="AB5447"/>
    <s v="Visa"/>
    <n v="690"/>
    <n v="0.04"/>
    <n v="662.4"/>
  </r>
  <r>
    <n v="40950"/>
    <s v="Non-member"/>
    <m/>
    <m/>
    <x v="22"/>
    <s v="BJ1"/>
    <s v="Sneakers"/>
    <n v="850"/>
    <n v="2"/>
    <d v="2023-01-12T00:00:00"/>
    <s v="21:50:55"/>
    <s v="Albert Leung"/>
    <s v="AB5447"/>
    <s v="Visa"/>
    <n v="1700"/>
    <n v="0.04"/>
    <n v="1632"/>
  </r>
  <r>
    <n v="40953"/>
    <s v="Non-member"/>
    <m/>
    <m/>
    <x v="1"/>
    <s v="Basketball"/>
    <s v="sporting accessories"/>
    <n v="350"/>
    <n v="2"/>
    <d v="2023-01-16T00:00:00"/>
    <s v="19:05:30"/>
    <s v="Raymond Chou"/>
    <s v="RC1212"/>
    <s v="Visa"/>
    <n v="700"/>
    <n v="0.04"/>
    <n v="672"/>
  </r>
  <r>
    <n v="40970"/>
    <s v="Platinum"/>
    <s v="Warren Cameron"/>
    <n v="571773"/>
    <x v="16"/>
    <s v="Yoga Pants"/>
    <s v=" pants"/>
    <n v="345"/>
    <n v="2"/>
    <d v="2023-01-22T00:00:00"/>
    <s v="15:51:59"/>
    <s v="Angel Wong"/>
    <s v="AW7871"/>
    <s v="Octopus"/>
    <n v="690"/>
    <n v="7.0000000000000007E-2"/>
    <n v="641.69999999999993"/>
  </r>
  <r>
    <n v="40999"/>
    <s v="Platinum"/>
    <s v="Sameer Armstrong"/>
    <n v="509755"/>
    <x v="17"/>
    <s v="leotards"/>
    <s v="clothes"/>
    <n v="230"/>
    <n v="1"/>
    <d v="2023-01-01T00:00:00"/>
    <s v="15:58:47"/>
    <s v="Ernest Ho"/>
    <s v="EH4545"/>
    <s v="Cash"/>
    <n v="230"/>
    <n v="0"/>
    <n v="230"/>
  </r>
  <r>
    <n v="41308"/>
    <s v="Non-member"/>
    <m/>
    <m/>
    <x v="2"/>
    <s v="Adibas Classics Pants"/>
    <s v=" pants"/>
    <n v="460"/>
    <n v="1"/>
    <d v="2023-01-17T00:00:00"/>
    <s v="16:16:49"/>
    <s v="Piggy Leung"/>
    <s v="PL4454"/>
    <s v="Octopus"/>
    <n v="460"/>
    <n v="7.0000000000000007E-2"/>
    <n v="427.79999999999995"/>
  </r>
  <r>
    <n v="41480"/>
    <s v="Non-member"/>
    <m/>
    <m/>
    <x v="0"/>
    <s v="Football "/>
    <s v="sporting accessories"/>
    <n v="300"/>
    <n v="1"/>
    <d v="2023-01-14T00:00:00"/>
    <s v="21:46:46"/>
    <s v="Kelvin Wong"/>
    <s v="KW7836"/>
    <s v="Apple Pay"/>
    <n v="300"/>
    <n v="0.03"/>
    <n v="291"/>
  </r>
  <r>
    <n v="41595"/>
    <s v="Non-member"/>
    <m/>
    <m/>
    <x v="22"/>
    <s v="BJ1"/>
    <s v="Sneakers"/>
    <n v="850"/>
    <n v="1"/>
    <d v="2023-01-05T00:00:00"/>
    <s v="15:22:50"/>
    <s v="Kelvin Wong"/>
    <s v="KW7836"/>
    <s v="Mastercard"/>
    <n v="850"/>
    <n v="0.05"/>
    <n v="807.5"/>
  </r>
  <r>
    <n v="41597"/>
    <s v="Silver"/>
    <s v="Muhammad Moran"/>
    <n v="655042"/>
    <x v="2"/>
    <s v="Adibas Classics Pants"/>
    <s v=" pants"/>
    <n v="460"/>
    <n v="2"/>
    <d v="2023-01-01T00:00:00"/>
    <s v="14:37:34"/>
    <s v="Albert Leung"/>
    <s v="AB5447"/>
    <s v="Mastercard"/>
    <n v="920"/>
    <n v="0.05"/>
    <n v="874"/>
  </r>
  <r>
    <n v="41620"/>
    <s v="Non-member"/>
    <m/>
    <m/>
    <x v="4"/>
    <s v="Dri-Fit Short Sleeve T-shirt "/>
    <s v="clothes"/>
    <n v="449"/>
    <n v="1"/>
    <d v="2023-01-01T00:00:00"/>
    <s v="18:51:57"/>
    <s v="Ernest Ho"/>
    <s v="EH4545"/>
    <s v="Octopus"/>
    <n v="449"/>
    <n v="7.0000000000000007E-2"/>
    <n v="417.57"/>
  </r>
  <r>
    <n v="41736"/>
    <s v="Gold"/>
    <s v="Aaliyah Davies"/>
    <n v="904560"/>
    <x v="16"/>
    <s v="Yoga Pants"/>
    <s v=" pants"/>
    <n v="345"/>
    <n v="2"/>
    <d v="2023-01-13T00:00:00"/>
    <s v="12:27:38"/>
    <s v="Kelly Lai"/>
    <s v="KL9878"/>
    <s v="Visa"/>
    <n v="690"/>
    <n v="0.04"/>
    <n v="662.4"/>
  </r>
  <r>
    <n v="41802"/>
    <s v="Platinum"/>
    <s v="Aiden Clayton"/>
    <n v="515286"/>
    <x v="22"/>
    <s v="GAT"/>
    <s v="Sneakers"/>
    <n v="700"/>
    <n v="1"/>
    <d v="2023-01-10T00:00:00"/>
    <s v="17:51:33"/>
    <s v="Piggy Leung"/>
    <s v="PL4454"/>
    <s v="Visa"/>
    <n v="700"/>
    <n v="0.04"/>
    <n v="672"/>
  </r>
  <r>
    <n v="41825"/>
    <s v="Non-member"/>
    <m/>
    <m/>
    <x v="6"/>
    <s v="Running Pants"/>
    <s v=" pants"/>
    <n v="339"/>
    <n v="2"/>
    <d v="2023-01-16T00:00:00"/>
    <s v="18:54:07"/>
    <s v="Haveny Yip"/>
    <s v="HY6541"/>
    <s v="WeChat Pay"/>
    <n v="678"/>
    <n v="0.06"/>
    <n v="637.31999999999994"/>
  </r>
  <r>
    <n v="42378"/>
    <s v="Non-member"/>
    <m/>
    <m/>
    <x v="7"/>
    <s v="Adibas XI"/>
    <s v="Sneakers"/>
    <n v="1700"/>
    <n v="1"/>
    <d v="2023-01-18T00:00:00"/>
    <s v="12:14:42"/>
    <s v="Piggy Leung"/>
    <s v="PL4454"/>
    <s v="UnionPay"/>
    <n v="1700"/>
    <n v="0.03"/>
    <n v="1649"/>
  </r>
  <r>
    <n v="42400"/>
    <s v="Non-member"/>
    <m/>
    <m/>
    <x v="2"/>
    <s v="Adibas Classics Pants"/>
    <s v=" pants"/>
    <n v="460"/>
    <n v="1"/>
    <d v="2023-01-27T00:00:00"/>
    <s v="19:08:26"/>
    <s v="Alfred Cheung"/>
    <s v="AC8178"/>
    <s v="UnionPay"/>
    <n v="460"/>
    <n v="0.03"/>
    <n v="446.2"/>
  </r>
  <r>
    <n v="42439"/>
    <s v="Non-member"/>
    <m/>
    <m/>
    <x v="22"/>
    <s v="Plimsoll"/>
    <s v="Sneakers"/>
    <n v="1400"/>
    <n v="2"/>
    <d v="2023-01-22T00:00:00"/>
    <s v="11:28:29"/>
    <s v="Angel Wong"/>
    <s v="AW7871"/>
    <s v="Mastercard"/>
    <n v="2800"/>
    <n v="0.05"/>
    <n v="2660"/>
  </r>
  <r>
    <n v="42565"/>
    <s v="Non-member"/>
    <m/>
    <m/>
    <x v="17"/>
    <s v="leotards"/>
    <s v="clothes"/>
    <n v="230"/>
    <n v="2"/>
    <d v="2023-01-22T00:00:00"/>
    <s v="13:46:44"/>
    <s v="Alfred Cheung"/>
    <s v="AC8178"/>
    <s v="UnionPay"/>
    <n v="460"/>
    <n v="0.03"/>
    <n v="446.2"/>
  </r>
  <r>
    <n v="42670"/>
    <s v="Non-member"/>
    <m/>
    <m/>
    <x v="13"/>
    <s v="Compression Leggings"/>
    <s v=" pants"/>
    <n v="239"/>
    <n v="1"/>
    <d v="2023-01-21T00:00:00"/>
    <s v="16:58:19"/>
    <s v="Raymond Chou"/>
    <s v="RC1212"/>
    <s v="Cash"/>
    <n v="239"/>
    <n v="0"/>
    <n v="239"/>
  </r>
  <r>
    <n v="42861"/>
    <s v="Non-member"/>
    <m/>
    <m/>
    <x v="7"/>
    <s v="Adibas XI"/>
    <s v="Sneakers"/>
    <n v="1700"/>
    <n v="1"/>
    <d v="2023-01-01T00:00:00"/>
    <s v="18:27:10"/>
    <s v="Ernest Ho"/>
    <s v="EH4545"/>
    <s v="Apple Pay"/>
    <n v="1700"/>
    <n v="0.03"/>
    <n v="1649"/>
  </r>
  <r>
    <n v="42904"/>
    <s v="Non-member"/>
    <m/>
    <m/>
    <x v="26"/>
    <s v="Sticks"/>
    <s v="sporting accessories"/>
    <n v="200"/>
    <n v="1"/>
    <d v="2023-01-08T00:00:00"/>
    <s v="19:49:16"/>
    <s v="Cordelia Wong"/>
    <s v="CW5645"/>
    <s v="Mastercard"/>
    <n v="200"/>
    <n v="0.05"/>
    <n v="190"/>
  </r>
  <r>
    <n v="42939"/>
    <s v="Non-member"/>
    <m/>
    <m/>
    <x v="22"/>
    <s v="Plimsoll"/>
    <s v="Sneakers"/>
    <n v="1400"/>
    <n v="1"/>
    <d v="2023-01-12T00:00:00"/>
    <s v="12:40:09"/>
    <s v="Kelvin Wong"/>
    <s v="KW7836"/>
    <s v="Cash"/>
    <n v="1400"/>
    <n v="0"/>
    <n v="1400"/>
  </r>
  <r>
    <n v="42950"/>
    <s v="Non-member"/>
    <m/>
    <m/>
    <x v="18"/>
    <s v="Bicycle helmet"/>
    <s v="sporting accessories"/>
    <n v="450"/>
    <n v="2"/>
    <d v="2023-01-19T00:00:00"/>
    <s v="19:42:03"/>
    <s v="Cordelia Wong"/>
    <s v="CW5645"/>
    <s v="WeChat Pay"/>
    <n v="900"/>
    <n v="0.06"/>
    <n v="846"/>
  </r>
  <r>
    <n v="43388"/>
    <s v="Silver"/>
    <s v="Jaya Wilcox"/>
    <n v="524318"/>
    <x v="15"/>
    <s v="swimsuits"/>
    <s v="clothes"/>
    <n v="340"/>
    <n v="1"/>
    <d v="2023-01-07T00:00:00"/>
    <s v="17:11:55"/>
    <s v="Piggy Leung"/>
    <s v="PL4454"/>
    <s v="Octopus"/>
    <n v="340"/>
    <n v="7.0000000000000007E-2"/>
    <n v="316.2"/>
  </r>
  <r>
    <n v="43454"/>
    <s v="Silver"/>
    <s v="Freya Rasmussen"/>
    <n v="225002"/>
    <x v="23"/>
    <s v="Running Vest"/>
    <s v="clothes"/>
    <n v="345"/>
    <n v="1"/>
    <d v="2023-01-01T00:00:00"/>
    <s v="13:08:28"/>
    <s v="Raymond Chou"/>
    <s v="RC1212"/>
    <s v="WeChat Pay"/>
    <n v="345"/>
    <n v="0.06"/>
    <n v="324.29999999999995"/>
  </r>
  <r>
    <n v="43464"/>
    <s v="Non-member"/>
    <m/>
    <m/>
    <x v="15"/>
    <s v="swimsuits"/>
    <s v="clothes"/>
    <n v="340"/>
    <n v="1"/>
    <d v="2023-01-25T00:00:00"/>
    <s v="17:53:14"/>
    <s v="Alfred Cheung"/>
    <s v="AC8178"/>
    <s v="UnionPay"/>
    <n v="340"/>
    <n v="0.03"/>
    <n v="329.8"/>
  </r>
  <r>
    <n v="43505"/>
    <s v="Non-member"/>
    <m/>
    <m/>
    <x v="8"/>
    <s v="Adibas X15"/>
    <s v="Sneakers"/>
    <n v="2200"/>
    <n v="1"/>
    <d v="2023-01-05T00:00:00"/>
    <s v="14:38:14"/>
    <s v="Ernest Ho"/>
    <s v="EH4545"/>
    <s v="UnionPay"/>
    <n v="2200"/>
    <n v="0.03"/>
    <n v="2134"/>
  </r>
  <r>
    <n v="43925"/>
    <s v="Non-member"/>
    <m/>
    <m/>
    <x v="16"/>
    <s v="Yoga Pants"/>
    <s v=" pants"/>
    <n v="345"/>
    <n v="2"/>
    <d v="2023-01-04T00:00:00"/>
    <s v="21:18:31"/>
    <s v="Haveny Yip"/>
    <s v="HY6541"/>
    <s v="Mastercard"/>
    <n v="690"/>
    <n v="0.05"/>
    <n v="655.5"/>
  </r>
  <r>
    <n v="43925"/>
    <s v="Non-member"/>
    <m/>
    <m/>
    <x v="7"/>
    <s v="Adibas XI"/>
    <s v="Sneakers"/>
    <n v="1700"/>
    <n v="2"/>
    <d v="2023-01-17T00:00:00"/>
    <s v="14:42:36"/>
    <s v="Albert Leung"/>
    <s v="AB5447"/>
    <s v="Apple Pay"/>
    <n v="3400"/>
    <n v="0.03"/>
    <n v="3298"/>
  </r>
  <r>
    <n v="43925"/>
    <s v="Non-member"/>
    <m/>
    <m/>
    <x v="9"/>
    <s v="Racquets"/>
    <s v="sporting accessories"/>
    <n v="299"/>
    <n v="1"/>
    <d v="2023-01-11T00:00:00"/>
    <s v="14:44:20"/>
    <s v="Alfred Cheung"/>
    <s v="AC8178"/>
    <s v="Cash"/>
    <n v="299"/>
    <n v="0"/>
    <n v="299"/>
  </r>
  <r>
    <n v="44220"/>
    <s v="Non-member"/>
    <m/>
    <m/>
    <x v="10"/>
    <s v="Nets"/>
    <s v="sporting accessories"/>
    <n v="99"/>
    <n v="1"/>
    <d v="2023-01-13T00:00:00"/>
    <s v="13:21:31"/>
    <s v="Alfred Cheung"/>
    <s v="AC8178"/>
    <s v="WeChat Pay"/>
    <n v="99"/>
    <n v="0.06"/>
    <n v="93.059999999999988"/>
  </r>
  <r>
    <n v="44317"/>
    <s v="Non-member"/>
    <m/>
    <m/>
    <x v="19"/>
    <s v="wet suits"/>
    <s v="clothes"/>
    <n v="240"/>
    <n v="2"/>
    <d v="2023-01-15T00:00:00"/>
    <s v="18:25:44"/>
    <s v="Cordelia Wong"/>
    <s v="CW5645"/>
    <s v="Alipay"/>
    <n v="480"/>
    <n v="0.05"/>
    <n v="456"/>
  </r>
  <r>
    <n v="44354"/>
    <s v="Non-member"/>
    <m/>
    <m/>
    <x v="2"/>
    <s v="Adibas Classics Pants"/>
    <s v=" pants"/>
    <n v="460"/>
    <n v="2"/>
    <d v="2023-01-20T00:00:00"/>
    <s v="21:12:36"/>
    <s v="Alfred Cheung"/>
    <s v="AC8178"/>
    <s v="Cash"/>
    <n v="920"/>
    <n v="0"/>
    <n v="920"/>
  </r>
  <r>
    <n v="44379"/>
    <s v="Platinum"/>
    <s v="Yusuf Mclean"/>
    <n v="366280"/>
    <x v="22"/>
    <s v="GAT"/>
    <s v="Sneakers"/>
    <n v="700"/>
    <n v="2"/>
    <d v="2023-01-27T00:00:00"/>
    <s v="19:09:32"/>
    <s v="Kelvin Wong"/>
    <s v="KW7836"/>
    <s v="Cash"/>
    <n v="1400"/>
    <n v="0"/>
    <n v="1400"/>
  </r>
  <r>
    <n v="44538"/>
    <s v="Non-member"/>
    <m/>
    <m/>
    <x v="1"/>
    <s v="Basketball"/>
    <s v="sporting accessories"/>
    <n v="350"/>
    <n v="2"/>
    <d v="2023-01-19T00:00:00"/>
    <s v="21:08:03"/>
    <s v="Alfred Cheung"/>
    <s v="AC8178"/>
    <s v="UnionPay"/>
    <n v="700"/>
    <n v="0.03"/>
    <n v="679"/>
  </r>
  <r>
    <n v="44590"/>
    <s v="Non-member"/>
    <m/>
    <m/>
    <x v="17"/>
    <s v="leotards"/>
    <s v="clothes"/>
    <n v="230"/>
    <n v="2"/>
    <d v="2023-01-08T00:00:00"/>
    <s v="15:09:17"/>
    <s v="Kelvin Wong"/>
    <s v="KW7836"/>
    <s v="Cash"/>
    <n v="460"/>
    <n v="0"/>
    <n v="460"/>
  </r>
  <r>
    <n v="44702"/>
    <s v="Non-member"/>
    <m/>
    <m/>
    <x v="22"/>
    <s v="High-Top"/>
    <s v="Sneakers"/>
    <n v="599"/>
    <n v="1"/>
    <d v="2023-01-25T00:00:00"/>
    <s v="15:10:53"/>
    <s v="Kelly Lai"/>
    <s v="KL9878"/>
    <s v="Apple Pay"/>
    <n v="599"/>
    <n v="0.03"/>
    <n v="581.03"/>
  </r>
  <r>
    <n v="45057"/>
    <s v="Non-member"/>
    <m/>
    <m/>
    <x v="5"/>
    <s v="NB2000"/>
    <s v="Sneakers"/>
    <n v="1300"/>
    <n v="2"/>
    <d v="2023-01-24T00:00:00"/>
    <s v="20:05:38"/>
    <s v="Piggy Leung"/>
    <s v="PL4454"/>
    <s v="Mastercard"/>
    <n v="2600"/>
    <n v="0.05"/>
    <n v="2470"/>
  </r>
  <r>
    <n v="45176"/>
    <s v="Non-member"/>
    <m/>
    <m/>
    <x v="6"/>
    <s v="Running Pants"/>
    <s v=" pants"/>
    <n v="339"/>
    <n v="2"/>
    <d v="2023-01-23T00:00:00"/>
    <s v="13:40:53"/>
    <s v="Cordelia Wong"/>
    <s v="CW5645"/>
    <s v="Alipay"/>
    <n v="678"/>
    <n v="0.05"/>
    <n v="644.1"/>
  </r>
  <r>
    <n v="45323"/>
    <s v="Platinum"/>
    <s v="Liyana Archer"/>
    <n v="277426"/>
    <x v="6"/>
    <s v="Running Pants"/>
    <s v=" pants"/>
    <n v="339"/>
    <n v="2"/>
    <d v="2023-01-08T00:00:00"/>
    <s v="16:31:20"/>
    <s v="Albert Leung"/>
    <s v="AB5447"/>
    <s v="Alipay"/>
    <n v="678"/>
    <n v="0.05"/>
    <n v="644.1"/>
  </r>
  <r>
    <n v="45387"/>
    <s v="Platinum"/>
    <s v="Tristan Houston"/>
    <n v="219006"/>
    <x v="16"/>
    <s v="Yoga Pants"/>
    <s v=" pants"/>
    <n v="345"/>
    <n v="2"/>
    <d v="2023-01-28T00:00:00"/>
    <s v="19:21:18"/>
    <s v="Ernest Ho"/>
    <s v="EH4545"/>
    <s v="WeChat Pay"/>
    <n v="690"/>
    <n v="0.06"/>
    <n v="648.59999999999991"/>
  </r>
  <r>
    <n v="45680"/>
    <s v="Non-member"/>
    <m/>
    <m/>
    <x v="2"/>
    <s v="Adibas Classics Pants"/>
    <s v=" pants"/>
    <n v="460"/>
    <n v="1"/>
    <d v="2023-01-25T00:00:00"/>
    <s v="17:04:36"/>
    <s v="Kelvin Wong"/>
    <s v="KW7836"/>
    <s v="UnionPay"/>
    <n v="460"/>
    <n v="0.03"/>
    <n v="446.2"/>
  </r>
  <r>
    <n v="45698"/>
    <s v="Gold"/>
    <s v="Josie Ashley"/>
    <n v="583753"/>
    <x v="7"/>
    <s v="Adibas XI"/>
    <s v="Sneakers"/>
    <n v="1700"/>
    <n v="1"/>
    <d v="2023-01-03T00:00:00"/>
    <s v="17:08:44"/>
    <s v="Albert Leung"/>
    <s v="AB5447"/>
    <s v="Alipay"/>
    <n v="1700"/>
    <n v="0.05"/>
    <n v="1615"/>
  </r>
  <r>
    <n v="45853"/>
    <s v="Gold"/>
    <s v="Summer Jones"/>
    <n v="952378"/>
    <x v="16"/>
    <s v="Yoga Pants"/>
    <s v=" pants"/>
    <n v="345"/>
    <n v="2"/>
    <d v="2023-01-07T00:00:00"/>
    <s v="17:45:50"/>
    <s v="Albert Leung"/>
    <s v="AB5447"/>
    <s v="Mastercard"/>
    <n v="690"/>
    <n v="0.05"/>
    <n v="655.5"/>
  </r>
  <r>
    <n v="46035"/>
    <s v="Non-member"/>
    <m/>
    <m/>
    <x v="22"/>
    <s v="GAT"/>
    <s v="Sneakers"/>
    <n v="700"/>
    <n v="2"/>
    <d v="2023-01-14T00:00:00"/>
    <s v="21:21:43"/>
    <s v="Raymond Chou"/>
    <s v="RC1212"/>
    <s v="Visa"/>
    <n v="1400"/>
    <n v="0.04"/>
    <n v="1344"/>
  </r>
  <r>
    <n v="46114"/>
    <s v="Non-member"/>
    <m/>
    <m/>
    <x v="7"/>
    <s v="Adibas XI"/>
    <s v="Sneakers"/>
    <n v="1700"/>
    <n v="2"/>
    <d v="2023-01-30T00:00:00"/>
    <s v="16:09:37"/>
    <s v="Albert Leung"/>
    <s v="AB5447"/>
    <s v="Apple Pay"/>
    <n v="3400"/>
    <n v="0.03"/>
    <n v="3298"/>
  </r>
  <r>
    <n v="46123"/>
    <s v="Non-member"/>
    <m/>
    <m/>
    <x v="9"/>
    <s v="Racquets"/>
    <s v="sporting accessories"/>
    <n v="299"/>
    <n v="2"/>
    <d v="2023-01-28T00:00:00"/>
    <s v="17:05:04"/>
    <s v="Angel Wong"/>
    <s v="AW7871"/>
    <s v="Octopus"/>
    <n v="598"/>
    <n v="7.0000000000000007E-2"/>
    <n v="556.14"/>
  </r>
  <r>
    <n v="46155"/>
    <s v="Non-member"/>
    <m/>
    <m/>
    <x v="8"/>
    <s v="Adibas X15"/>
    <s v="Sneakers"/>
    <n v="2200"/>
    <n v="2"/>
    <d v="2023-01-09T00:00:00"/>
    <s v="18:05:52"/>
    <s v="Angel Wong"/>
    <s v="AW7871"/>
    <s v="Alipay"/>
    <n v="4400"/>
    <n v="0.05"/>
    <n v="4180"/>
  </r>
  <r>
    <n v="46261"/>
    <s v="Non-member"/>
    <m/>
    <m/>
    <x v="6"/>
    <s v="Running Pants"/>
    <s v=" pants"/>
    <n v="339"/>
    <n v="1"/>
    <d v="2023-01-12T00:00:00"/>
    <s v="13:19:12"/>
    <s v="Piggy Leung"/>
    <s v="PL4454"/>
    <s v="Alipay"/>
    <n v="339"/>
    <n v="0.05"/>
    <n v="322.05"/>
  </r>
  <r>
    <n v="46405"/>
    <s v="Gold"/>
    <s v="Tony Melendez"/>
    <n v="505530"/>
    <x v="2"/>
    <s v="Adibas Classics Pants"/>
    <s v=" pants"/>
    <n v="460"/>
    <n v="1"/>
    <d v="2023-01-18T00:00:00"/>
    <s v="11:02:15"/>
    <s v="Cordelia Wong"/>
    <s v="CW5645"/>
    <s v="WeChat Pay"/>
    <n v="460"/>
    <n v="0.06"/>
    <n v="432.4"/>
  </r>
  <r>
    <n v="46419"/>
    <s v="Non-member"/>
    <m/>
    <m/>
    <x v="10"/>
    <s v="Nets"/>
    <s v="sporting accessories"/>
    <n v="99"/>
    <n v="2"/>
    <d v="2023-01-11T00:00:00"/>
    <s v="19:33:27"/>
    <s v="Piggy Leung"/>
    <s v="PL4454"/>
    <s v="Cash"/>
    <n v="198"/>
    <n v="0"/>
    <n v="198"/>
  </r>
  <r>
    <n v="46426"/>
    <s v="Gold"/>
    <s v="Poppy Clark"/>
    <n v="874077"/>
    <x v="6"/>
    <s v="Running Pants"/>
    <s v=" pants"/>
    <n v="339"/>
    <n v="1"/>
    <d v="2023-01-22T00:00:00"/>
    <s v="12:19:56"/>
    <s v="Piggy Leung"/>
    <s v="PL4454"/>
    <s v="Cash"/>
    <n v="339"/>
    <n v="0"/>
    <n v="339"/>
  </r>
  <r>
    <n v="46560"/>
    <s v="Gold"/>
    <s v="Calvin Berger"/>
    <n v="102962"/>
    <x v="22"/>
    <s v="GAT"/>
    <s v="Sneakers"/>
    <n v="700"/>
    <n v="2"/>
    <d v="2023-01-28T00:00:00"/>
    <s v="14:52:42"/>
    <s v="Kelvin Wong"/>
    <s v="KW7836"/>
    <s v="Visa"/>
    <n v="1400"/>
    <n v="0.04"/>
    <n v="1344"/>
  </r>
  <r>
    <n v="46611"/>
    <s v="Gold"/>
    <s v="Malakai Hensley"/>
    <n v="815418"/>
    <x v="19"/>
    <s v="wet suits"/>
    <s v="clothes"/>
    <n v="240"/>
    <n v="1"/>
    <d v="2023-01-28T00:00:00"/>
    <s v="14:25:30"/>
    <s v="Ernest Ho"/>
    <s v="EH4545"/>
    <s v="Visa"/>
    <n v="240"/>
    <n v="0.04"/>
    <n v="230.39999999999998"/>
  </r>
  <r>
    <n v="46777"/>
    <s v="Non-member"/>
    <m/>
    <m/>
    <x v="0"/>
    <s v="Football "/>
    <s v="sporting accessories"/>
    <n v="300"/>
    <n v="1"/>
    <d v="2023-01-18T00:00:00"/>
    <s v="16:54:52"/>
    <s v="Alfred Cheung"/>
    <s v="AC8178"/>
    <s v="Visa"/>
    <n v="300"/>
    <n v="0.04"/>
    <n v="288"/>
  </r>
  <r>
    <n v="47006"/>
    <s v="Non-member"/>
    <m/>
    <m/>
    <x v="18"/>
    <s v="Bicycle helmet"/>
    <s v="sporting accessories"/>
    <n v="450"/>
    <n v="1"/>
    <d v="2023-01-06T00:00:00"/>
    <s v="21:02:17"/>
    <s v="Kelly Lai"/>
    <s v="KL9878"/>
    <s v="Mastercard"/>
    <n v="450"/>
    <n v="0.05"/>
    <n v="427.5"/>
  </r>
  <r>
    <n v="47072"/>
    <s v="Non-member"/>
    <m/>
    <m/>
    <x v="10"/>
    <s v="Nets"/>
    <s v="sporting accessories"/>
    <n v="99"/>
    <n v="2"/>
    <d v="2023-01-12T00:00:00"/>
    <s v="13:05:57"/>
    <s v="Cordelia Wong"/>
    <s v="CW5645"/>
    <s v="WeChat Pay"/>
    <n v="198"/>
    <n v="0.06"/>
    <n v="186.11999999999998"/>
  </r>
  <r>
    <n v="47098"/>
    <s v="Non-member"/>
    <m/>
    <m/>
    <x v="26"/>
    <s v="Sticks"/>
    <s v="sporting accessories"/>
    <n v="200"/>
    <n v="2"/>
    <d v="2023-01-16T00:00:00"/>
    <s v="14:52:30"/>
    <s v="Ernest Ho"/>
    <s v="EH4545"/>
    <s v="Visa"/>
    <n v="400"/>
    <n v="0.04"/>
    <n v="384"/>
  </r>
  <r>
    <n v="47115"/>
    <s v="Non-member"/>
    <m/>
    <m/>
    <x v="26"/>
    <s v="Sticks"/>
    <s v="sporting accessories"/>
    <n v="200"/>
    <n v="1"/>
    <d v="2023-01-14T00:00:00"/>
    <s v="20:56:45"/>
    <s v="Alfred Cheung"/>
    <s v="AC8178"/>
    <s v="Mastercard"/>
    <n v="200"/>
    <n v="0.05"/>
    <n v="190"/>
  </r>
  <r>
    <n v="47167"/>
    <s v="Non-member"/>
    <m/>
    <m/>
    <x v="21"/>
    <s v="Super Pro"/>
    <s v="clothes"/>
    <n v="560"/>
    <n v="1"/>
    <d v="2023-01-29T00:00:00"/>
    <s v="15:10:03"/>
    <s v="Raymond Chou"/>
    <s v="RC1212"/>
    <s v="Mastercard"/>
    <n v="560"/>
    <n v="0.05"/>
    <n v="532"/>
  </r>
  <r>
    <n v="47177"/>
    <s v="Platinum"/>
    <s v="Fatma Norton"/>
    <n v="435245"/>
    <x v="19"/>
    <s v="wet suits"/>
    <s v="clothes"/>
    <n v="240"/>
    <n v="2"/>
    <d v="2023-01-23T00:00:00"/>
    <s v="14:28:18"/>
    <s v="Kelly Lai"/>
    <s v="KL9878"/>
    <s v="Alipay"/>
    <n v="480"/>
    <n v="0.05"/>
    <n v="456"/>
  </r>
  <r>
    <n v="47259"/>
    <s v="Silver"/>
    <s v="Lana Sampson"/>
    <n v="564320"/>
    <x v="22"/>
    <s v="BJ1"/>
    <s v="Sneakers"/>
    <n v="850"/>
    <n v="1"/>
    <d v="2023-01-30T00:00:00"/>
    <s v="14:02:33"/>
    <s v="Haveny Yip"/>
    <s v="HY6541"/>
    <s v="Cash"/>
    <n v="850"/>
    <n v="0"/>
    <n v="850"/>
  </r>
  <r>
    <n v="47469"/>
    <s v="Silver"/>
    <s v="Audrey Morton"/>
    <n v="542176"/>
    <x v="21"/>
    <s v="Super Pro"/>
    <s v="clothes"/>
    <n v="560"/>
    <n v="1"/>
    <d v="2023-01-18T00:00:00"/>
    <s v="19:05:52"/>
    <s v="Alfred Cheung"/>
    <s v="AC8178"/>
    <s v="Alipay"/>
    <n v="560"/>
    <n v="0.05"/>
    <n v="532"/>
  </r>
  <r>
    <n v="47477"/>
    <s v="Gold"/>
    <s v="Ameer Pacheco"/>
    <n v="534631"/>
    <x v="22"/>
    <s v="GAT"/>
    <s v="Sneakers"/>
    <n v="700"/>
    <n v="1"/>
    <d v="2023-01-12T00:00:00"/>
    <s v="20:59:38"/>
    <s v="Kelvin Wong"/>
    <s v="KW7836"/>
    <s v="WeChat Pay"/>
    <n v="700"/>
    <n v="0.06"/>
    <n v="658"/>
  </r>
  <r>
    <n v="47513"/>
    <s v="Non-member"/>
    <m/>
    <m/>
    <x v="6"/>
    <s v="Running Pants"/>
    <s v=" pants"/>
    <n v="339"/>
    <n v="1"/>
    <d v="2023-01-24T00:00:00"/>
    <s v="21:33:00"/>
    <s v="Albert Leung"/>
    <s v="AB5447"/>
    <s v="UnionPay"/>
    <n v="339"/>
    <n v="0.03"/>
    <n v="328.83"/>
  </r>
  <r>
    <n v="47520"/>
    <s v="Platinum"/>
    <s v="Carla Finch"/>
    <n v="682216"/>
    <x v="2"/>
    <s v="Adibas Classics Pants"/>
    <s v=" pants"/>
    <n v="460"/>
    <n v="1"/>
    <d v="2023-01-02T00:00:00"/>
    <s v="17:20:41"/>
    <s v="Cordelia Wong"/>
    <s v="CW5645"/>
    <s v="Alipay"/>
    <n v="460"/>
    <n v="0.05"/>
    <n v="437"/>
  </r>
  <r>
    <n v="47870"/>
    <s v="Silver"/>
    <s v="Gideon Bowen"/>
    <n v="840560"/>
    <x v="13"/>
    <s v="Compression Leggings"/>
    <s v=" pants"/>
    <n v="239"/>
    <n v="1"/>
    <d v="2023-01-02T00:00:00"/>
    <s v="17:52:23"/>
    <s v="Angel Wong"/>
    <s v="AW7871"/>
    <s v="Apple Pay"/>
    <n v="239"/>
    <n v="0.03"/>
    <n v="231.82999999999998"/>
  </r>
  <r>
    <n v="48003"/>
    <s v="Gold"/>
    <s v="Jay Walker"/>
    <n v="346452"/>
    <x v="22"/>
    <s v="Slip-On"/>
    <s v="Sneakers"/>
    <n v="900"/>
    <n v="1"/>
    <d v="2023-01-04T00:00:00"/>
    <s v="16:08:29"/>
    <s v="Alfred Cheung"/>
    <s v="AC8178"/>
    <s v="Visa"/>
    <n v="900"/>
    <n v="0.04"/>
    <n v="864"/>
  </r>
  <r>
    <n v="48123"/>
    <s v="Non-member"/>
    <m/>
    <m/>
    <x v="14"/>
    <s v="Gym Pro"/>
    <s v="clothes"/>
    <n v="389"/>
    <n v="3"/>
    <d v="2023-01-01T00:00:00"/>
    <s v="21:23:23"/>
    <s v="Kelvin Wong"/>
    <s v="KW7836"/>
    <s v="Visa"/>
    <n v="1167"/>
    <n v="0.04"/>
    <n v="1120.32"/>
  </r>
  <r>
    <n v="48183"/>
    <s v="Non-member"/>
    <m/>
    <m/>
    <x v="4"/>
    <s v="Dri-Fit Short Sleeve T-shirt "/>
    <s v="clothes"/>
    <n v="449"/>
    <n v="2"/>
    <d v="2023-01-04T00:00:00"/>
    <s v="13:28:16"/>
    <s v="Kelvin Wong"/>
    <s v="KW7836"/>
    <s v="Apple Pay"/>
    <n v="898"/>
    <n v="0.03"/>
    <n v="871.06"/>
  </r>
  <r>
    <n v="48238"/>
    <s v="Silver"/>
    <s v="Aleena Schroeder"/>
    <n v="112027"/>
    <x v="22"/>
    <s v="GAT"/>
    <s v="Sneakers"/>
    <n v="700"/>
    <n v="2"/>
    <d v="2023-01-17T00:00:00"/>
    <s v="21:15:07"/>
    <s v="Haveny Yip"/>
    <s v="HY6541"/>
    <s v="Mastercard"/>
    <n v="1400"/>
    <n v="0.05"/>
    <n v="1330"/>
  </r>
  <r>
    <n v="48244"/>
    <s v="Non-member"/>
    <m/>
    <m/>
    <x v="0"/>
    <s v="Football "/>
    <s v="sporting accessories"/>
    <n v="300"/>
    <n v="2"/>
    <d v="2023-01-04T00:00:00"/>
    <s v="18:27:06"/>
    <s v="Raymond Chou"/>
    <s v="RC1212"/>
    <s v="UnionPay"/>
    <n v="600"/>
    <n v="0.03"/>
    <n v="582"/>
  </r>
  <r>
    <n v="48268"/>
    <s v="Platinum"/>
    <s v="Betty Lopez"/>
    <n v="511690"/>
    <x v="10"/>
    <s v="Nets"/>
    <s v="sporting accessories"/>
    <n v="99"/>
    <n v="1"/>
    <d v="2023-01-30T00:00:00"/>
    <s v="15:47:49"/>
    <s v="Haveny Yip"/>
    <s v="HY6541"/>
    <s v="Cash"/>
    <n v="99"/>
    <n v="0"/>
    <n v="99"/>
  </r>
  <r>
    <n v="48286"/>
    <s v="Non-member"/>
    <m/>
    <m/>
    <x v="24"/>
    <s v="Adibas Pro"/>
    <s v="clothes"/>
    <n v="499"/>
    <n v="2"/>
    <d v="2023-01-02T00:00:00"/>
    <s v="20:52:50"/>
    <s v="Alfred Cheung"/>
    <s v="AC8178"/>
    <s v="Alipay"/>
    <n v="998"/>
    <n v="0.05"/>
    <n v="948.09999999999991"/>
  </r>
  <r>
    <n v="48287"/>
    <s v="Non-member"/>
    <m/>
    <m/>
    <x v="22"/>
    <s v="GAT"/>
    <s v="Sneakers"/>
    <n v="700"/>
    <n v="1"/>
    <d v="2023-01-21T00:00:00"/>
    <s v="13:33:57"/>
    <s v="Ernest Ho"/>
    <s v="EH4545"/>
    <s v="Mastercard"/>
    <n v="700"/>
    <n v="0.05"/>
    <n v="665"/>
  </r>
  <r>
    <n v="48758"/>
    <s v="Non-member"/>
    <m/>
    <m/>
    <x v="18"/>
    <s v="Bicycle helmet"/>
    <s v="sporting accessories"/>
    <n v="450"/>
    <n v="1"/>
    <d v="2023-01-10T00:00:00"/>
    <s v="17:31:01"/>
    <s v="Piggy Leung"/>
    <s v="PL4454"/>
    <s v="UnionPay"/>
    <n v="450"/>
    <n v="0.03"/>
    <n v="436.5"/>
  </r>
  <r>
    <n v="48779"/>
    <s v="Non-member"/>
    <m/>
    <m/>
    <x v="25"/>
    <s v="Adibas Dry"/>
    <s v="clothes"/>
    <n v="499"/>
    <n v="2"/>
    <d v="2023-01-21T00:00:00"/>
    <s v="19:01:58"/>
    <s v="Albert Leung"/>
    <s v="AB5447"/>
    <s v="Apple Pay"/>
    <n v="998"/>
    <n v="0.03"/>
    <n v="968.06"/>
  </r>
  <r>
    <n v="48940"/>
    <s v="Non-member"/>
    <m/>
    <m/>
    <x v="16"/>
    <s v="Yoga Pants"/>
    <s v=" pants"/>
    <n v="345"/>
    <n v="1"/>
    <d v="2023-01-04T00:00:00"/>
    <s v="13:46:28"/>
    <s v="Angel Wong"/>
    <s v="AW7871"/>
    <s v="UnionPay"/>
    <n v="345"/>
    <n v="0.03"/>
    <n v="334.65"/>
  </r>
  <r>
    <n v="49097"/>
    <s v="Non-member"/>
    <m/>
    <m/>
    <x v="8"/>
    <s v="Adibas X15"/>
    <s v="Sneakers"/>
    <n v="2200"/>
    <n v="2"/>
    <d v="2023-01-07T00:00:00"/>
    <s v="21:56:23"/>
    <s v="Cordelia Wong"/>
    <s v="CW5645"/>
    <s v="Octopus"/>
    <n v="4400"/>
    <n v="7.0000000000000007E-2"/>
    <n v="4091.9999999999995"/>
  </r>
  <r>
    <n v="49107"/>
    <s v="Non-member"/>
    <m/>
    <m/>
    <x v="8"/>
    <s v="Adibas X15"/>
    <s v="Sneakers"/>
    <n v="2200"/>
    <n v="2"/>
    <d v="2023-01-19T00:00:00"/>
    <s v="11:18:01"/>
    <s v="Raymond Chou"/>
    <s v="RC1212"/>
    <s v="WeChat Pay"/>
    <n v="4400"/>
    <n v="0.06"/>
    <n v="4136"/>
  </r>
  <r>
    <n v="49148"/>
    <s v="Non-member"/>
    <m/>
    <m/>
    <x v="10"/>
    <s v="Nets"/>
    <s v="sporting accessories"/>
    <n v="99"/>
    <n v="1"/>
    <d v="2023-01-17T00:00:00"/>
    <s v="16:18:45"/>
    <s v="Kelly Lai"/>
    <s v="KL9878"/>
    <s v="Mastercard"/>
    <n v="99"/>
    <n v="0.05"/>
    <n v="94.05"/>
  </r>
  <r>
    <n v="49171"/>
    <s v="Non-member"/>
    <m/>
    <m/>
    <x v="24"/>
    <s v="Adibas Pro"/>
    <s v="clothes"/>
    <n v="499"/>
    <n v="2"/>
    <d v="2023-01-11T00:00:00"/>
    <s v="14:40:08"/>
    <s v="Angel Wong"/>
    <s v="AW7871"/>
    <s v="UnionPay"/>
    <n v="998"/>
    <n v="0.03"/>
    <n v="968.06"/>
  </r>
  <r>
    <n v="49306"/>
    <s v="Platinum"/>
    <s v="Agnes Payne"/>
    <n v="984630"/>
    <x v="26"/>
    <s v="Sticks"/>
    <s v="sporting accessories"/>
    <n v="200"/>
    <n v="2"/>
    <d v="2023-01-15T00:00:00"/>
    <s v="21:01:26"/>
    <s v="Alfred Cheung"/>
    <s v="AC8178"/>
    <s v="Octopus"/>
    <n v="400"/>
    <n v="7.0000000000000007E-2"/>
    <n v="372"/>
  </r>
  <r>
    <n v="49358"/>
    <s v="Non-member"/>
    <m/>
    <m/>
    <x v="1"/>
    <s v="Basketball"/>
    <s v="sporting accessories"/>
    <n v="350"/>
    <n v="2"/>
    <d v="2023-01-09T00:00:00"/>
    <s v="18:57:50"/>
    <s v="Albert Leung"/>
    <s v="AB5447"/>
    <s v="Alipay"/>
    <n v="700"/>
    <n v="0.05"/>
    <n v="665"/>
  </r>
  <r>
    <n v="49457"/>
    <s v="Non-member"/>
    <m/>
    <m/>
    <x v="26"/>
    <s v="Sticks"/>
    <s v="sporting accessories"/>
    <n v="200"/>
    <n v="2"/>
    <d v="2023-01-07T00:00:00"/>
    <s v="18:51:37"/>
    <s v="Piggy Leung"/>
    <s v="PL4454"/>
    <s v="WeChat Pay"/>
    <n v="400"/>
    <n v="0.06"/>
    <n v="376"/>
  </r>
  <r>
    <n v="49710"/>
    <s v="Non-member"/>
    <m/>
    <m/>
    <x v="13"/>
    <s v="Compression Leggings"/>
    <s v=" pants"/>
    <n v="239"/>
    <n v="2"/>
    <d v="2023-01-25T00:00:00"/>
    <s v="19:12:18"/>
    <s v="Angel Wong"/>
    <s v="AW7871"/>
    <s v="Alipay"/>
    <n v="478"/>
    <n v="0.05"/>
    <n v="454.09999999999997"/>
  </r>
  <r>
    <n v="49991"/>
    <s v="Non-member"/>
    <m/>
    <m/>
    <x v="1"/>
    <s v="Basketball"/>
    <s v="sporting accessories"/>
    <n v="350"/>
    <n v="2"/>
    <d v="2023-01-05T00:00:00"/>
    <s v="16:17:29"/>
    <s v="Kelvin Wong"/>
    <s v="KW7836"/>
    <s v="Apple Pay"/>
    <n v="700"/>
    <n v="0.03"/>
    <n v="679"/>
  </r>
  <r>
    <n v="50049"/>
    <s v="Non-member"/>
    <m/>
    <m/>
    <x v="18"/>
    <s v="Bicycle helmet"/>
    <s v="sporting accessories"/>
    <n v="450"/>
    <n v="2"/>
    <d v="2023-01-05T00:00:00"/>
    <s v="11:53:10"/>
    <s v="Cordelia Wong"/>
    <s v="CW5645"/>
    <s v="Cash"/>
    <n v="900"/>
    <n v="0"/>
    <n v="900"/>
  </r>
  <r>
    <n v="50145"/>
    <s v="Non-member"/>
    <m/>
    <m/>
    <x v="13"/>
    <s v="Compression Leggings"/>
    <s v=" pants"/>
    <n v="239"/>
    <n v="1"/>
    <d v="2023-01-02T00:00:00"/>
    <s v="14:42:09"/>
    <s v="Angel Wong"/>
    <s v="AW7871"/>
    <s v="WeChat Pay"/>
    <n v="239"/>
    <n v="0.06"/>
    <n v="224.66"/>
  </r>
  <r>
    <n v="50169"/>
    <s v="Non-member"/>
    <m/>
    <m/>
    <x v="16"/>
    <s v="Yoga Pants"/>
    <s v=" pants"/>
    <n v="345"/>
    <n v="2"/>
    <d v="2023-01-12T00:00:00"/>
    <s v="19:59:49"/>
    <s v="Haveny Yip"/>
    <s v="HY6541"/>
    <s v="Visa"/>
    <n v="690"/>
    <n v="0.04"/>
    <n v="662.4"/>
  </r>
  <r>
    <n v="50232"/>
    <s v="Silver"/>
    <s v="Shawn Callahan"/>
    <n v="998175"/>
    <x v="8"/>
    <s v="Adibas X15"/>
    <s v="Sneakers"/>
    <n v="2200"/>
    <n v="2"/>
    <d v="2023-01-07T00:00:00"/>
    <s v="20:46:27"/>
    <s v="Ernest Ho"/>
    <s v="EH4545"/>
    <s v="Cash"/>
    <n v="4400"/>
    <n v="0"/>
    <n v="4400"/>
  </r>
  <r>
    <n v="50280"/>
    <s v="Gold"/>
    <s v="Amelia Mckay"/>
    <n v="405529"/>
    <x v="22"/>
    <s v="BJ1"/>
    <s v="Sneakers"/>
    <n v="850"/>
    <n v="2"/>
    <d v="2023-01-30T00:00:00"/>
    <s v="11:31:46"/>
    <s v="Piggy Leung"/>
    <s v="PL4454"/>
    <s v="Octopus"/>
    <n v="1700"/>
    <n v="7.0000000000000007E-2"/>
    <n v="1581"/>
  </r>
  <r>
    <n v="50325"/>
    <s v="Non-member"/>
    <m/>
    <m/>
    <x v="2"/>
    <s v="Adibas Classics Pants"/>
    <s v=" pants"/>
    <n v="460"/>
    <n v="2"/>
    <d v="2023-01-13T00:00:00"/>
    <s v="19:06:32"/>
    <s v="Kelly Lai"/>
    <s v="KL9878"/>
    <s v="Visa"/>
    <n v="920"/>
    <n v="0.04"/>
    <n v="883.19999999999993"/>
  </r>
  <r>
    <n v="50438"/>
    <s v="Non-member"/>
    <m/>
    <m/>
    <x v="14"/>
    <s v="Gym Pro"/>
    <s v="clothes"/>
    <n v="389"/>
    <n v="2"/>
    <d v="2023-01-02T00:00:00"/>
    <s v="21:18:48"/>
    <s v="Angel Wong"/>
    <s v="AW7871"/>
    <s v="Apple Pay"/>
    <n v="778"/>
    <n v="0.03"/>
    <n v="754.66"/>
  </r>
  <r>
    <n v="50478"/>
    <s v="Non-member"/>
    <m/>
    <m/>
    <x v="7"/>
    <s v="Adibas XI"/>
    <s v="Sneakers"/>
    <n v="1700"/>
    <n v="1"/>
    <d v="2023-01-30T00:00:00"/>
    <s v="21:06:54"/>
    <s v="Alfred Cheung"/>
    <s v="AC8178"/>
    <s v="UnionPay"/>
    <n v="1700"/>
    <n v="0.03"/>
    <n v="1649"/>
  </r>
  <r>
    <n v="50497"/>
    <s v="Platinum"/>
    <s v="Aidan Valencia"/>
    <n v="343968"/>
    <x v="27"/>
    <s v="ski suits"/>
    <s v="clothes"/>
    <n v="200"/>
    <n v="3"/>
    <d v="2023-01-27T00:00:00"/>
    <s v="12:48:16"/>
    <s v="Kelvin Wong"/>
    <s v="KW7836"/>
    <s v="Alipay"/>
    <n v="600"/>
    <n v="0.05"/>
    <n v="570"/>
  </r>
  <r>
    <n v="50850"/>
    <s v="Non-member"/>
    <m/>
    <m/>
    <x v="16"/>
    <s v="Yoga Pants"/>
    <s v=" pants"/>
    <n v="345"/>
    <n v="1"/>
    <d v="2023-01-23T00:00:00"/>
    <s v="20:37:06"/>
    <s v="Angel Wong"/>
    <s v="AW7871"/>
    <s v="Mastercard"/>
    <n v="345"/>
    <n v="0.05"/>
    <n v="327.75"/>
  </r>
  <r>
    <n v="51037"/>
    <s v="Silver"/>
    <s v="Lawson Estrada"/>
    <n v="943891"/>
    <x v="4"/>
    <s v="Dri-Fit Short Sleeve T-shirt "/>
    <s v="clothes"/>
    <n v="449"/>
    <n v="2"/>
    <d v="2023-01-12T00:00:00"/>
    <s v="12:52:41"/>
    <s v="Angel Wong"/>
    <s v="AW7871"/>
    <s v="Alipay"/>
    <n v="898"/>
    <n v="0.05"/>
    <n v="853.09999999999991"/>
  </r>
  <r>
    <n v="51056"/>
    <s v="Gold"/>
    <s v="Asad Lozano"/>
    <n v="492832"/>
    <x v="12"/>
    <s v="&quot;Dad&quot;Shoe"/>
    <s v="Sneakers"/>
    <n v="990"/>
    <n v="2"/>
    <d v="2023-01-13T00:00:00"/>
    <s v="20:52:29"/>
    <s v="Albert Leung"/>
    <s v="AB5447"/>
    <s v="Mastercard"/>
    <n v="1980"/>
    <n v="0.05"/>
    <n v="1881"/>
  </r>
  <r>
    <n v="51102"/>
    <s v="Non-member"/>
    <m/>
    <m/>
    <x v="14"/>
    <s v="Gym Pro"/>
    <s v="clothes"/>
    <n v="389"/>
    <n v="1"/>
    <d v="2023-01-07T00:00:00"/>
    <s v="14:03:28"/>
    <s v="Kelly Lai"/>
    <s v="KL9878"/>
    <s v="Apple Pay"/>
    <n v="389"/>
    <n v="0.03"/>
    <n v="377.33"/>
  </r>
  <r>
    <n v="51244"/>
    <s v="Silver"/>
    <s v="Kathleen Norris"/>
    <n v="765321"/>
    <x v="6"/>
    <s v="Running Pants"/>
    <s v=" pants"/>
    <n v="339"/>
    <n v="2"/>
    <d v="2023-01-06T00:00:00"/>
    <s v="19:27:26"/>
    <s v="Piggy Leung"/>
    <s v="PL4454"/>
    <s v="UnionPay"/>
    <n v="678"/>
    <n v="0.03"/>
    <n v="657.66"/>
  </r>
  <r>
    <n v="51244"/>
    <s v="Silver"/>
    <s v="Kathleen Norris"/>
    <n v="765321"/>
    <x v="19"/>
    <s v="wet suits"/>
    <s v="clothes"/>
    <n v="240"/>
    <n v="1"/>
    <d v="2023-01-01T00:00:00"/>
    <s v="11:32:05"/>
    <s v="Cordelia Wong"/>
    <s v="CW5645"/>
    <s v="WeChat Pay"/>
    <n v="240"/>
    <n v="0.06"/>
    <n v="225.6"/>
  </r>
  <r>
    <n v="51306"/>
    <s v="Non-member"/>
    <m/>
    <m/>
    <x v="26"/>
    <s v="Sticks"/>
    <s v="sporting accessories"/>
    <n v="200"/>
    <n v="2"/>
    <d v="2023-01-29T00:00:00"/>
    <s v="15:44:28"/>
    <s v="Angel Wong"/>
    <s v="AW7871"/>
    <s v="UnionPay"/>
    <n v="400"/>
    <n v="0.03"/>
    <n v="388"/>
  </r>
  <r>
    <n v="51310"/>
    <s v="Non-member"/>
    <m/>
    <m/>
    <x v="6"/>
    <s v="Running Pants"/>
    <s v=" pants"/>
    <n v="339"/>
    <n v="1"/>
    <d v="2023-01-20T00:00:00"/>
    <s v="20:29:21"/>
    <s v="Raymond Chou"/>
    <s v="RC1212"/>
    <s v="WeChat Pay"/>
    <n v="339"/>
    <n v="0.06"/>
    <n v="318.65999999999997"/>
  </r>
  <r>
    <n v="51440"/>
    <s v="Non-member"/>
    <m/>
    <m/>
    <x v="22"/>
    <s v="BJ1"/>
    <s v="Sneakers"/>
    <n v="850"/>
    <n v="1"/>
    <d v="2023-01-02T00:00:00"/>
    <s v="15:30:42"/>
    <s v="Angel Wong"/>
    <s v="AW7871"/>
    <s v="Visa"/>
    <n v="850"/>
    <n v="0.04"/>
    <n v="816"/>
  </r>
  <r>
    <n v="51499"/>
    <s v="Non-member"/>
    <m/>
    <m/>
    <x v="1"/>
    <s v="Basketball"/>
    <s v="sporting accessories"/>
    <n v="350"/>
    <n v="1"/>
    <d v="2023-01-16T00:00:00"/>
    <s v="11:26:46"/>
    <s v="Kelly Lai"/>
    <s v="KL9878"/>
    <s v="Visa"/>
    <n v="350"/>
    <n v="0.04"/>
    <n v="336"/>
  </r>
  <r>
    <n v="51516"/>
    <s v="Non-member"/>
    <m/>
    <m/>
    <x v="0"/>
    <s v="Football "/>
    <s v="sporting accessories"/>
    <n v="300"/>
    <n v="2"/>
    <d v="2023-01-18T00:00:00"/>
    <s v="19:20:33"/>
    <s v="Kelvin Wong"/>
    <s v="KW7836"/>
    <s v="WeChat Pay"/>
    <n v="600"/>
    <n v="0.06"/>
    <n v="564"/>
  </r>
  <r>
    <n v="51886"/>
    <s v="Non-member"/>
    <m/>
    <m/>
    <x v="15"/>
    <s v="swimsuits"/>
    <s v="clothes"/>
    <n v="340"/>
    <n v="1"/>
    <d v="2023-01-17T00:00:00"/>
    <s v="19:01:02"/>
    <s v="Ernest Ho"/>
    <s v="EH4545"/>
    <s v="Visa"/>
    <n v="340"/>
    <n v="0.04"/>
    <n v="326.39999999999998"/>
  </r>
  <r>
    <n v="51913"/>
    <s v="Non-member"/>
    <m/>
    <m/>
    <x v="26"/>
    <s v="Sticks"/>
    <s v="sporting accessories"/>
    <n v="200"/>
    <n v="2"/>
    <d v="2023-01-16T00:00:00"/>
    <s v="13:28:19"/>
    <s v="Albert Leung"/>
    <s v="AB5447"/>
    <s v="Mastercard"/>
    <n v="400"/>
    <n v="0.05"/>
    <n v="380"/>
  </r>
  <r>
    <n v="52022"/>
    <s v="Non-member"/>
    <m/>
    <m/>
    <x v="9"/>
    <s v="Racquets"/>
    <s v="sporting accessories"/>
    <n v="299"/>
    <n v="2"/>
    <d v="2023-01-15T00:00:00"/>
    <s v="15:26:23"/>
    <s v="Angel Wong"/>
    <s v="AW7871"/>
    <s v="UnionPay"/>
    <n v="598"/>
    <n v="0.03"/>
    <n v="580.05999999999995"/>
  </r>
  <r>
    <n v="52119"/>
    <s v="Non-member"/>
    <m/>
    <m/>
    <x v="24"/>
    <s v="Adibas Pro"/>
    <s v="clothes"/>
    <n v="499"/>
    <n v="1"/>
    <d v="2023-01-29T00:00:00"/>
    <s v="17:46:02"/>
    <s v="Ernest Ho"/>
    <s v="EH4545"/>
    <s v="WeChat Pay"/>
    <n v="499"/>
    <n v="0.06"/>
    <n v="469.05999999999995"/>
  </r>
  <r>
    <n v="52121"/>
    <s v="Silver"/>
    <s v="Sadie Collins"/>
    <n v="210664"/>
    <x v="7"/>
    <s v="Adibas XI"/>
    <s v="Sneakers"/>
    <n v="1700"/>
    <n v="2"/>
    <d v="2023-01-17T00:00:00"/>
    <s v="16:19:46"/>
    <s v="Cordelia Wong"/>
    <s v="CW5645"/>
    <s v="UnionPay"/>
    <n v="3400"/>
    <n v="0.03"/>
    <n v="3298"/>
  </r>
  <r>
    <n v="52135"/>
    <s v="Non-member"/>
    <m/>
    <m/>
    <x v="0"/>
    <s v="Football "/>
    <s v="sporting accessories"/>
    <n v="300"/>
    <n v="2"/>
    <d v="2023-01-10T00:00:00"/>
    <s v="16:07:54"/>
    <s v="Haveny Yip"/>
    <s v="HY6541"/>
    <s v="Visa"/>
    <n v="600"/>
    <n v="0.04"/>
    <n v="576"/>
  </r>
  <r>
    <n v="52152"/>
    <s v="Silver"/>
    <s v="Lexi Ali"/>
    <n v="971279"/>
    <x v="6"/>
    <s v="Running Pants"/>
    <s v=" pants"/>
    <n v="339"/>
    <n v="1"/>
    <d v="2023-01-21T00:00:00"/>
    <s v="15:08:33"/>
    <s v="Kelvin Wong"/>
    <s v="KW7836"/>
    <s v="UnionPay"/>
    <n v="339"/>
    <n v="0.03"/>
    <n v="328.83"/>
  </r>
  <r>
    <n v="52171"/>
    <s v="Non-member"/>
    <m/>
    <m/>
    <x v="18"/>
    <s v="Bicycle helmet"/>
    <s v="sporting accessories"/>
    <n v="450"/>
    <n v="2"/>
    <d v="2023-01-13T00:00:00"/>
    <s v="21:48:02"/>
    <s v="Cordelia Wong"/>
    <s v="CW5645"/>
    <s v="Mastercard"/>
    <n v="900"/>
    <n v="0.05"/>
    <n v="855"/>
  </r>
  <r>
    <n v="52194"/>
    <s v="Non-member"/>
    <m/>
    <m/>
    <x v="9"/>
    <s v="Racquets"/>
    <s v="sporting accessories"/>
    <n v="299"/>
    <n v="1"/>
    <d v="2023-01-01T00:00:00"/>
    <s v="12:03:02"/>
    <s v="Raymond Chou"/>
    <s v="RC1212"/>
    <s v="Octopus"/>
    <n v="299"/>
    <n v="7.0000000000000007E-2"/>
    <n v="278.07"/>
  </r>
  <r>
    <n v="52244"/>
    <s v="Non-member"/>
    <m/>
    <m/>
    <x v="9"/>
    <s v="Racquets"/>
    <s v="sporting accessories"/>
    <n v="299"/>
    <n v="2"/>
    <d v="2023-01-12T00:00:00"/>
    <s v="14:31:13"/>
    <s v="Alfred Cheung"/>
    <s v="AC8178"/>
    <s v="Mastercard"/>
    <n v="598"/>
    <n v="0.05"/>
    <n v="568.1"/>
  </r>
  <r>
    <n v="52287"/>
    <s v="Non-member"/>
    <m/>
    <m/>
    <x v="9"/>
    <s v="Racquets"/>
    <s v="sporting accessories"/>
    <n v="299"/>
    <n v="1"/>
    <d v="2023-01-02T00:00:00"/>
    <s v="15:04:10"/>
    <s v="Raymond Chou"/>
    <s v="RC1212"/>
    <s v="Cash"/>
    <n v="299"/>
    <n v="0"/>
    <n v="299"/>
  </r>
  <r>
    <n v="52360"/>
    <s v="Non-member"/>
    <m/>
    <m/>
    <x v="22"/>
    <s v="Plimsoll"/>
    <s v="Sneakers"/>
    <n v="1400"/>
    <n v="2"/>
    <d v="2023-01-13T00:00:00"/>
    <s v="21:57:25"/>
    <s v="Albert Leung"/>
    <s v="AB5447"/>
    <s v="Visa"/>
    <n v="2800"/>
    <n v="0.04"/>
    <n v="2688"/>
  </r>
  <r>
    <n v="52374"/>
    <s v="Non-member"/>
    <m/>
    <m/>
    <x v="6"/>
    <s v="Running Pants"/>
    <s v=" pants"/>
    <n v="339"/>
    <n v="1"/>
    <d v="2023-01-16T00:00:00"/>
    <s v="18:44:47"/>
    <s v="Piggy Leung"/>
    <s v="PL4454"/>
    <s v="Visa"/>
    <n v="339"/>
    <n v="0.04"/>
    <n v="325.44"/>
  </r>
  <r>
    <n v="52451"/>
    <s v="Non-member"/>
    <m/>
    <m/>
    <x v="12"/>
    <s v="&quot;Dad&quot;Shoe"/>
    <s v="Sneakers"/>
    <n v="990"/>
    <n v="2"/>
    <d v="2023-01-05T00:00:00"/>
    <s v="17:58:03"/>
    <s v="Kelvin Wong"/>
    <s v="KW7836"/>
    <s v="UnionPay"/>
    <n v="1980"/>
    <n v="0.03"/>
    <n v="1920.6"/>
  </r>
  <r>
    <n v="52566"/>
    <s v="Non-member"/>
    <m/>
    <m/>
    <x v="22"/>
    <s v="Plimsoll"/>
    <s v="Sneakers"/>
    <n v="1400"/>
    <n v="2"/>
    <d v="2023-01-27T00:00:00"/>
    <s v="19:51:33"/>
    <s v="Ernest Ho"/>
    <s v="EH4545"/>
    <s v="Octopus"/>
    <n v="2800"/>
    <n v="7.0000000000000007E-2"/>
    <n v="2604"/>
  </r>
  <r>
    <n v="52627"/>
    <s v="Non-member"/>
    <m/>
    <m/>
    <x v="5"/>
    <s v="NB2000"/>
    <s v="Sneakers"/>
    <n v="1300"/>
    <n v="2"/>
    <d v="2023-01-03T00:00:00"/>
    <s v="18:40:10"/>
    <s v="Kelvin Wong"/>
    <s v="KW7836"/>
    <s v="UnionPay"/>
    <n v="2600"/>
    <n v="0.03"/>
    <n v="2522"/>
  </r>
  <r>
    <n v="52653"/>
    <s v="Non-member"/>
    <m/>
    <m/>
    <x v="22"/>
    <s v="BJ1"/>
    <s v="Sneakers"/>
    <n v="850"/>
    <n v="2"/>
    <d v="2023-01-02T00:00:00"/>
    <s v="21:32:15"/>
    <s v="Albert Leung"/>
    <s v="AB5447"/>
    <s v="Mastercard"/>
    <n v="1700"/>
    <n v="0.05"/>
    <n v="1615"/>
  </r>
  <r>
    <n v="52688"/>
    <s v="Non-member"/>
    <m/>
    <m/>
    <x v="17"/>
    <s v="leotards"/>
    <s v="clothes"/>
    <n v="230"/>
    <n v="3"/>
    <d v="2023-01-23T00:00:00"/>
    <s v="13:33:02"/>
    <s v="Alfred Cheung"/>
    <s v="AC8178"/>
    <s v="Visa"/>
    <n v="690"/>
    <n v="0.04"/>
    <n v="662.4"/>
  </r>
  <r>
    <n v="52748"/>
    <s v="Non-member"/>
    <m/>
    <m/>
    <x v="16"/>
    <s v="Yoga Pants"/>
    <s v=" pants"/>
    <n v="345"/>
    <n v="1"/>
    <d v="2023-01-27T00:00:00"/>
    <s v="15:08:42"/>
    <s v="Ernest Ho"/>
    <s v="EH4545"/>
    <s v="Mastercard"/>
    <n v="345"/>
    <n v="0.05"/>
    <n v="327.75"/>
  </r>
  <r>
    <n v="52754"/>
    <s v="Non-member"/>
    <m/>
    <m/>
    <x v="6"/>
    <s v="Running Pants"/>
    <s v=" pants"/>
    <n v="339"/>
    <n v="2"/>
    <d v="2023-01-05T00:00:00"/>
    <s v="18:46:53"/>
    <s v="Kelly Lai"/>
    <s v="KL9878"/>
    <s v="WeChat Pay"/>
    <n v="678"/>
    <n v="0.06"/>
    <n v="637.31999999999994"/>
  </r>
  <r>
    <n v="52778"/>
    <s v="Non-member"/>
    <m/>
    <m/>
    <x v="9"/>
    <s v="Racquets"/>
    <s v="sporting accessories"/>
    <n v="299"/>
    <n v="1"/>
    <d v="2023-01-16T00:00:00"/>
    <s v="19:45:00"/>
    <s v="Kelvin Wong"/>
    <s v="KW7836"/>
    <s v="Octopus"/>
    <n v="299"/>
    <n v="7.0000000000000007E-2"/>
    <n v="278.07"/>
  </r>
  <r>
    <n v="53142"/>
    <s v="Non-member"/>
    <m/>
    <m/>
    <x v="8"/>
    <s v="Adibas X15"/>
    <s v="Sneakers"/>
    <n v="2200"/>
    <n v="2"/>
    <d v="2023-01-04T00:00:00"/>
    <s v="17:15:46"/>
    <s v="Haveny Yip"/>
    <s v="HY6541"/>
    <s v="WeChat Pay"/>
    <n v="4400"/>
    <n v="0.06"/>
    <n v="4136"/>
  </r>
  <r>
    <n v="53223"/>
    <s v="Non-member"/>
    <m/>
    <m/>
    <x v="18"/>
    <s v="Bicycle helmet"/>
    <s v="sporting accessories"/>
    <n v="450"/>
    <n v="2"/>
    <d v="2023-01-09T00:00:00"/>
    <s v="21:31:24"/>
    <s v="Angel Wong"/>
    <s v="AW7871"/>
    <s v="Mastercard"/>
    <n v="900"/>
    <n v="0.05"/>
    <n v="855"/>
  </r>
  <r>
    <n v="53282"/>
    <s v="Non-member"/>
    <m/>
    <m/>
    <x v="13"/>
    <s v="Compression Leggings"/>
    <s v=" pants"/>
    <n v="239"/>
    <n v="1"/>
    <d v="2023-01-18T00:00:00"/>
    <s v="20:38:05"/>
    <s v="Ernest Ho"/>
    <s v="EH4545"/>
    <s v="Cash"/>
    <n v="239"/>
    <n v="0"/>
    <n v="239"/>
  </r>
  <r>
    <n v="53284"/>
    <s v="Non-member"/>
    <m/>
    <m/>
    <x v="4"/>
    <s v="Dri-Fit Short Sleeve T-shirt "/>
    <s v="clothes"/>
    <n v="449"/>
    <n v="2"/>
    <d v="2023-01-04T00:00:00"/>
    <s v="15:36:02"/>
    <s v="Kelvin Wong"/>
    <s v="KW7836"/>
    <s v="Alipay"/>
    <n v="898"/>
    <n v="0.05"/>
    <n v="853.09999999999991"/>
  </r>
  <r>
    <n v="53506"/>
    <s v="Non-member"/>
    <m/>
    <m/>
    <x v="1"/>
    <s v="Basketball"/>
    <s v="sporting accessories"/>
    <n v="350"/>
    <n v="1"/>
    <d v="2023-01-13T00:00:00"/>
    <s v="13:26:02"/>
    <s v="Alfred Cheung"/>
    <s v="AC8178"/>
    <s v="Octopus"/>
    <n v="350"/>
    <n v="7.0000000000000007E-2"/>
    <n v="325.5"/>
  </r>
  <r>
    <n v="53528"/>
    <s v="Non-member"/>
    <m/>
    <m/>
    <x v="1"/>
    <s v="Basketball"/>
    <s v="sporting accessories"/>
    <n v="350"/>
    <n v="2"/>
    <d v="2023-01-04T00:00:00"/>
    <s v="18:45:01"/>
    <s v="Angel Wong"/>
    <s v="AW7871"/>
    <s v="Mastercard"/>
    <n v="700"/>
    <n v="0.05"/>
    <n v="665"/>
  </r>
  <r>
    <n v="53569"/>
    <s v="Non-member"/>
    <m/>
    <m/>
    <x v="22"/>
    <s v="GAT"/>
    <s v="Sneakers"/>
    <n v="700"/>
    <n v="1"/>
    <d v="2023-01-12T00:00:00"/>
    <s v="18:31:46"/>
    <s v="Piggy Leung"/>
    <s v="PL4454"/>
    <s v="Alipay"/>
    <n v="700"/>
    <n v="0.05"/>
    <n v="665"/>
  </r>
  <r>
    <n v="53748"/>
    <s v="Non-member"/>
    <m/>
    <m/>
    <x v="22"/>
    <s v="Deck Shoe11"/>
    <s v="Sneakers"/>
    <n v="600"/>
    <n v="1"/>
    <d v="2023-01-30T00:00:00"/>
    <s v="13:22:19"/>
    <s v="Kelvin Wong"/>
    <s v="KW7836"/>
    <s v="Alipay"/>
    <n v="600"/>
    <n v="0.05"/>
    <n v="570"/>
  </r>
  <r>
    <n v="53924"/>
    <s v="Non-member"/>
    <m/>
    <m/>
    <x v="15"/>
    <s v="swimsuits"/>
    <s v="clothes"/>
    <n v="340"/>
    <n v="2"/>
    <d v="2023-01-27T00:00:00"/>
    <s v="16:55:13"/>
    <s v="Raymond Chou"/>
    <s v="RC1212"/>
    <s v="Apple Pay"/>
    <n v="680"/>
    <n v="0.03"/>
    <n v="659.6"/>
  </r>
  <r>
    <n v="54017"/>
    <s v="Platinum"/>
    <s v="Ethan Howard"/>
    <n v="957766"/>
    <x v="8"/>
    <s v="Adibas X15"/>
    <s v="Sneakers"/>
    <n v="2200"/>
    <n v="2"/>
    <d v="2023-01-20T00:00:00"/>
    <s v="14:20:57"/>
    <s v="Kelly Lai"/>
    <s v="KL9878"/>
    <s v="WeChat Pay"/>
    <n v="4400"/>
    <n v="0.06"/>
    <n v="4136"/>
  </r>
  <r>
    <n v="54051"/>
    <s v="Silver"/>
    <s v="Emmanuel Roy"/>
    <n v="485310"/>
    <x v="22"/>
    <s v="GAT"/>
    <s v="Sneakers"/>
    <n v="700"/>
    <n v="2"/>
    <d v="2023-01-25T00:00:00"/>
    <s v="14:25:20"/>
    <s v="Albert Leung"/>
    <s v="AB5447"/>
    <s v="Apple Pay"/>
    <n v="1400"/>
    <n v="0.03"/>
    <n v="1358"/>
  </r>
  <r>
    <n v="54073"/>
    <s v="Non-member"/>
    <m/>
    <m/>
    <x v="13"/>
    <s v="Compression Leggings"/>
    <s v=" pants"/>
    <n v="239"/>
    <n v="1"/>
    <d v="2023-01-01T00:00:00"/>
    <s v="13:17:25"/>
    <s v="Raymond Chou"/>
    <s v="RC1212"/>
    <s v="UnionPay"/>
    <n v="239"/>
    <n v="0.03"/>
    <n v="231.82999999999998"/>
  </r>
  <r>
    <n v="54162"/>
    <s v="Non-member"/>
    <m/>
    <m/>
    <x v="6"/>
    <s v="Running Pants"/>
    <s v=" pants"/>
    <n v="339"/>
    <n v="2"/>
    <d v="2023-01-05T00:00:00"/>
    <s v="13:01:52"/>
    <s v="Albert Leung"/>
    <s v="AB5447"/>
    <s v="Mastercard"/>
    <n v="678"/>
    <n v="0.05"/>
    <n v="644.1"/>
  </r>
  <r>
    <n v="54223"/>
    <s v="Non-member"/>
    <m/>
    <m/>
    <x v="4"/>
    <s v="Dri-Fit Short Sleeve T-shirt "/>
    <s v="clothes"/>
    <n v="449"/>
    <n v="2"/>
    <d v="2023-01-21T00:00:00"/>
    <s v="13:49:52"/>
    <s v="Haveny Yip"/>
    <s v="HY6541"/>
    <s v="WeChat Pay"/>
    <n v="898"/>
    <n v="0.06"/>
    <n v="844.12"/>
  </r>
  <r>
    <n v="54223"/>
    <s v="Non-member"/>
    <m/>
    <m/>
    <x v="18"/>
    <s v="Bicycle helmet"/>
    <s v="sporting accessories"/>
    <n v="450"/>
    <n v="2"/>
    <d v="2023-01-21T00:00:00"/>
    <s v="17:00:46"/>
    <s v="Haveny Yip"/>
    <s v="HY6541"/>
    <s v="Alipay"/>
    <n v="900"/>
    <n v="0.05"/>
    <n v="855"/>
  </r>
  <r>
    <n v="54223"/>
    <s v="Non-member"/>
    <m/>
    <m/>
    <x v="16"/>
    <s v="Yoga Pants"/>
    <s v=" pants"/>
    <n v="345"/>
    <n v="2"/>
    <d v="2023-01-24T00:00:00"/>
    <s v="18:06:19"/>
    <s v="Cordelia Wong"/>
    <s v="CW5645"/>
    <s v="Mastercard"/>
    <n v="690"/>
    <n v="0.05"/>
    <n v="655.5"/>
  </r>
  <r>
    <n v="54330"/>
    <s v="Non-member"/>
    <m/>
    <m/>
    <x v="14"/>
    <s v="Gym Pro"/>
    <s v="clothes"/>
    <n v="389"/>
    <n v="1"/>
    <d v="2023-01-12T00:00:00"/>
    <s v="20:11:57"/>
    <s v="Raymond Chou"/>
    <s v="RC1212"/>
    <s v="Cash"/>
    <n v="389"/>
    <n v="0"/>
    <n v="389"/>
  </r>
  <r>
    <n v="54467"/>
    <s v="Non-member"/>
    <m/>
    <m/>
    <x v="14"/>
    <s v="Gym Pro"/>
    <s v="clothes"/>
    <n v="389"/>
    <n v="2"/>
    <d v="2023-01-03T00:00:00"/>
    <s v="14:27:26"/>
    <s v="Haveny Yip"/>
    <s v="HY6541"/>
    <s v="WeChat Pay"/>
    <n v="778"/>
    <n v="0.06"/>
    <n v="731.31999999999994"/>
  </r>
  <r>
    <n v="54513"/>
    <s v="Non-member"/>
    <m/>
    <m/>
    <x v="0"/>
    <s v="Football "/>
    <s v="sporting accessories"/>
    <n v="300"/>
    <n v="2"/>
    <d v="2023-01-23T00:00:00"/>
    <s v="13:36:55"/>
    <s v="Alfred Cheung"/>
    <s v="AC8178"/>
    <s v="Alipay"/>
    <n v="600"/>
    <n v="0.05"/>
    <n v="570"/>
  </r>
  <r>
    <n v="54537"/>
    <s v="Non-member"/>
    <m/>
    <m/>
    <x v="2"/>
    <s v="Adibas Classics Pants"/>
    <s v=" pants"/>
    <n v="460"/>
    <n v="2"/>
    <d v="2023-01-12T00:00:00"/>
    <s v="12:33:26"/>
    <s v="Ernest Ho"/>
    <s v="EH4545"/>
    <s v="Mastercard"/>
    <n v="920"/>
    <n v="0.05"/>
    <n v="874"/>
  </r>
  <r>
    <n v="54745"/>
    <s v="Non-member"/>
    <m/>
    <m/>
    <x v="1"/>
    <s v="Basketball"/>
    <s v="sporting accessories"/>
    <n v="350"/>
    <n v="2"/>
    <d v="2023-01-20T00:00:00"/>
    <s v="15:08:44"/>
    <s v="Albert Leung"/>
    <s v="AB5447"/>
    <s v="UnionPay"/>
    <n v="700"/>
    <n v="0.03"/>
    <n v="679"/>
  </r>
  <r>
    <n v="54868"/>
    <s v="Non-member"/>
    <m/>
    <m/>
    <x v="1"/>
    <s v="Basketball"/>
    <s v="sporting accessories"/>
    <n v="350"/>
    <n v="1"/>
    <d v="2023-01-30T00:00:00"/>
    <s v="17:50:51"/>
    <s v="Cordelia Wong"/>
    <s v="CW5645"/>
    <s v="UnionPay"/>
    <n v="350"/>
    <n v="0.03"/>
    <n v="339.5"/>
  </r>
  <r>
    <n v="54915"/>
    <s v="Non-member"/>
    <m/>
    <m/>
    <x v="6"/>
    <s v="Running Pants"/>
    <s v=" pants"/>
    <n v="339"/>
    <n v="1"/>
    <d v="2023-01-21T00:00:00"/>
    <s v="14:55:36"/>
    <s v="Ernest Ho"/>
    <s v="EH4545"/>
    <s v="UnionPay"/>
    <n v="339"/>
    <n v="0.03"/>
    <n v="328.83"/>
  </r>
  <r>
    <n v="54917"/>
    <s v="Non-member"/>
    <m/>
    <m/>
    <x v="16"/>
    <s v="Yoga Pants"/>
    <s v=" pants"/>
    <n v="345"/>
    <n v="2"/>
    <d v="2023-01-09T00:00:00"/>
    <s v="12:59:37"/>
    <s v="Alfred Cheung"/>
    <s v="AC8178"/>
    <s v="Octopus"/>
    <n v="690"/>
    <n v="7.0000000000000007E-2"/>
    <n v="641.69999999999993"/>
  </r>
  <r>
    <n v="54927"/>
    <s v="Non-member"/>
    <m/>
    <m/>
    <x v="6"/>
    <s v="Running Pants"/>
    <s v=" pants"/>
    <n v="339"/>
    <n v="1"/>
    <d v="2023-01-08T00:00:00"/>
    <s v="11:31:24"/>
    <s v="Angel Wong"/>
    <s v="AW7871"/>
    <s v="UnionPay"/>
    <n v="339"/>
    <n v="0.03"/>
    <n v="328.83"/>
  </r>
  <r>
    <n v="55020"/>
    <s v="Silver"/>
    <s v="Connor Greer"/>
    <n v="485812"/>
    <x v="17"/>
    <s v="leotards"/>
    <s v="clothes"/>
    <n v="230"/>
    <n v="2"/>
    <d v="2023-01-14T00:00:00"/>
    <s v="20:31:46"/>
    <s v="Alfred Cheung"/>
    <s v="AC8178"/>
    <s v="Alipay"/>
    <n v="460"/>
    <n v="0.05"/>
    <n v="437"/>
  </r>
  <r>
    <n v="55260"/>
    <s v="Non-member"/>
    <m/>
    <m/>
    <x v="9"/>
    <s v="Racquets"/>
    <s v="sporting accessories"/>
    <n v="299"/>
    <n v="1"/>
    <d v="2023-01-12T00:00:00"/>
    <s v="18:44:35"/>
    <s v="Piggy Leung"/>
    <s v="PL4454"/>
    <s v="UnionPay"/>
    <n v="299"/>
    <n v="0.03"/>
    <n v="290.02999999999997"/>
  </r>
  <r>
    <n v="55273"/>
    <s v="Non-member"/>
    <m/>
    <m/>
    <x v="2"/>
    <s v="Adibas Classics Pants"/>
    <s v=" pants"/>
    <n v="460"/>
    <n v="2"/>
    <d v="2023-01-27T00:00:00"/>
    <s v="18:54:04"/>
    <s v="Raymond Chou"/>
    <s v="RC1212"/>
    <s v="Alipay"/>
    <n v="920"/>
    <n v="0.05"/>
    <n v="874"/>
  </r>
  <r>
    <n v="55276"/>
    <s v="Silver"/>
    <s v="Taha Johnson"/>
    <n v="117338"/>
    <x v="12"/>
    <s v="&quot;Dad&quot;Shoe"/>
    <s v="Sneakers"/>
    <n v="990"/>
    <n v="2"/>
    <d v="2023-01-08T00:00:00"/>
    <s v="19:37:42"/>
    <s v="Albert Leung"/>
    <s v="AB5447"/>
    <s v="UnionPay"/>
    <n v="1980"/>
    <n v="0.03"/>
    <n v="1920.6"/>
  </r>
  <r>
    <n v="55335"/>
    <s v="Non-member"/>
    <m/>
    <m/>
    <x v="7"/>
    <s v="Adibas XI"/>
    <s v="Sneakers"/>
    <n v="1700"/>
    <n v="1"/>
    <d v="2023-01-12T00:00:00"/>
    <s v="15:21:58"/>
    <s v="Raymond Chou"/>
    <s v="RC1212"/>
    <s v="WeChat Pay"/>
    <n v="1700"/>
    <n v="0.06"/>
    <n v="1598"/>
  </r>
  <r>
    <n v="55453"/>
    <s v="Non-member"/>
    <m/>
    <m/>
    <x v="22"/>
    <s v="BJ1"/>
    <s v="Sneakers"/>
    <n v="850"/>
    <n v="1"/>
    <d v="2023-01-20T00:00:00"/>
    <s v="11:29:17"/>
    <s v="Haveny Yip"/>
    <s v="HY6541"/>
    <s v="Visa"/>
    <n v="850"/>
    <n v="0.04"/>
    <n v="816"/>
  </r>
  <r>
    <n v="55618"/>
    <s v="Silver"/>
    <s v="Iestyn Alvarado"/>
    <n v="862666"/>
    <x v="6"/>
    <s v="Running Pants"/>
    <s v=" pants"/>
    <n v="339"/>
    <n v="2"/>
    <d v="2023-01-16T00:00:00"/>
    <s v="20:56:02"/>
    <s v="Cordelia Wong"/>
    <s v="CW5645"/>
    <s v="UnionPay"/>
    <n v="678"/>
    <n v="0.03"/>
    <n v="657.66"/>
  </r>
  <r>
    <n v="55654"/>
    <s v="Non-member"/>
    <m/>
    <m/>
    <x v="2"/>
    <s v="Adibas Classics Pants"/>
    <s v=" pants"/>
    <n v="460"/>
    <n v="2"/>
    <d v="2023-01-07T00:00:00"/>
    <s v="17:31:01"/>
    <s v="Albert Leung"/>
    <s v="AB5447"/>
    <s v="UnionPay"/>
    <n v="920"/>
    <n v="0.03"/>
    <n v="892.4"/>
  </r>
  <r>
    <n v="56176"/>
    <s v="Non-member"/>
    <m/>
    <m/>
    <x v="10"/>
    <s v="Nets"/>
    <s v="sporting accessories"/>
    <n v="99"/>
    <n v="1"/>
    <d v="2023-01-09T00:00:00"/>
    <s v="20:37:56"/>
    <s v="Alfred Cheung"/>
    <s v="AC8178"/>
    <s v="Visa"/>
    <n v="99"/>
    <n v="0.04"/>
    <n v="95.039999999999992"/>
  </r>
  <r>
    <n v="56181"/>
    <s v="Non-member"/>
    <m/>
    <m/>
    <x v="6"/>
    <s v="Running Pants"/>
    <s v=" pants"/>
    <n v="339"/>
    <n v="2"/>
    <d v="2023-01-12T00:00:00"/>
    <s v="15:03:40"/>
    <s v="Piggy Leung"/>
    <s v="PL4454"/>
    <s v="Visa"/>
    <n v="678"/>
    <n v="0.04"/>
    <n v="650.88"/>
  </r>
  <r>
    <n v="56277"/>
    <s v="Gold"/>
    <s v="Flora Carter"/>
    <n v="449578"/>
    <x v="16"/>
    <s v="Yoga Pants"/>
    <s v=" pants"/>
    <n v="345"/>
    <n v="2"/>
    <d v="2023-01-26T00:00:00"/>
    <s v="21:27:46"/>
    <s v="Albert Leung"/>
    <s v="AB5447"/>
    <s v="Apple Pay"/>
    <n v="690"/>
    <n v="0.03"/>
    <n v="669.3"/>
  </r>
  <r>
    <n v="56292"/>
    <s v="Platinum"/>
    <s v="Hasnain Andrews"/>
    <n v="922248"/>
    <x v="22"/>
    <s v="GAT"/>
    <s v="Sneakers"/>
    <n v="700"/>
    <n v="2"/>
    <d v="2023-01-16T00:00:00"/>
    <s v="11:31:41"/>
    <s v="Alfred Cheung"/>
    <s v="AC8178"/>
    <s v="WeChat Pay"/>
    <n v="1400"/>
    <n v="0.06"/>
    <n v="1316"/>
  </r>
  <r>
    <n v="56340"/>
    <s v="Gold"/>
    <s v="Monica Hendrix"/>
    <n v="724530"/>
    <x v="15"/>
    <s v="swimsuits"/>
    <s v="clothes"/>
    <n v="340"/>
    <n v="1"/>
    <d v="2023-01-21T00:00:00"/>
    <s v="14:11:29"/>
    <s v="Raymond Chou"/>
    <s v="RC1212"/>
    <s v="Mastercard"/>
    <n v="340"/>
    <n v="0.05"/>
    <n v="323"/>
  </r>
  <r>
    <n v="56539"/>
    <s v="Non-member"/>
    <m/>
    <m/>
    <x v="6"/>
    <s v="Running Pants"/>
    <s v=" pants"/>
    <n v="339"/>
    <n v="1"/>
    <d v="2023-01-02T00:00:00"/>
    <s v="17:10:32"/>
    <s v="Angel Wong"/>
    <s v="AW7871"/>
    <s v="Alipay"/>
    <n v="339"/>
    <n v="0.05"/>
    <n v="322.05"/>
  </r>
  <r>
    <n v="56566"/>
    <s v="Non-member"/>
    <m/>
    <m/>
    <x v="6"/>
    <s v="Running Pants"/>
    <s v=" pants"/>
    <n v="339"/>
    <n v="2"/>
    <d v="2023-01-15T00:00:00"/>
    <s v="15:20:42"/>
    <s v="Cordelia Wong"/>
    <s v="CW5645"/>
    <s v="UnionPay"/>
    <n v="678"/>
    <n v="0.03"/>
    <n v="657.66"/>
  </r>
  <r>
    <n v="56729"/>
    <s v="Non-member"/>
    <m/>
    <m/>
    <x v="7"/>
    <s v="Adibas XI"/>
    <s v="Sneakers"/>
    <n v="1700"/>
    <n v="2"/>
    <d v="2023-01-13T00:00:00"/>
    <s v="13:40:11"/>
    <s v="Alfred Cheung"/>
    <s v="AC8178"/>
    <s v="Visa"/>
    <n v="3400"/>
    <n v="0.04"/>
    <n v="3264"/>
  </r>
  <r>
    <n v="56736"/>
    <s v="Silver"/>
    <s v="Celine Gillespie"/>
    <n v="914791"/>
    <x v="9"/>
    <s v="Racquets"/>
    <s v="sporting accessories"/>
    <n v="299"/>
    <n v="2"/>
    <d v="2023-01-07T00:00:00"/>
    <s v="19:41:08"/>
    <s v="Piggy Leung"/>
    <s v="PL4454"/>
    <s v="Octopus"/>
    <n v="598"/>
    <n v="7.0000000000000007E-2"/>
    <n v="556.14"/>
  </r>
  <r>
    <n v="56864"/>
    <s v="Non-member"/>
    <m/>
    <m/>
    <x v="2"/>
    <s v="Adibas Classics Pants"/>
    <s v=" pants"/>
    <n v="460"/>
    <n v="2"/>
    <d v="2023-01-25T00:00:00"/>
    <s v="13:16:13"/>
    <s v="Angel Wong"/>
    <s v="AW7871"/>
    <s v="Apple Pay"/>
    <n v="920"/>
    <n v="0.03"/>
    <n v="892.4"/>
  </r>
  <r>
    <n v="57072"/>
    <s v="Non-member"/>
    <m/>
    <m/>
    <x v="0"/>
    <s v="Football "/>
    <s v="sporting accessories"/>
    <n v="300"/>
    <n v="1"/>
    <d v="2023-01-23T00:00:00"/>
    <s v="20:05:39"/>
    <s v="Angel Wong"/>
    <s v="AW7871"/>
    <s v="Visa"/>
    <n v="300"/>
    <n v="0.04"/>
    <n v="288"/>
  </r>
  <r>
    <n v="57156"/>
    <s v="Non-member"/>
    <m/>
    <m/>
    <x v="19"/>
    <s v="wet suits"/>
    <s v="clothes"/>
    <n v="240"/>
    <n v="1"/>
    <d v="2023-01-07T00:00:00"/>
    <s v="13:40:48"/>
    <s v="Cordelia Wong"/>
    <s v="CW5645"/>
    <s v="WeChat Pay"/>
    <n v="240"/>
    <n v="0.06"/>
    <n v="225.6"/>
  </r>
  <r>
    <n v="57303"/>
    <s v="Gold"/>
    <s v="Anaya Tyler"/>
    <n v="356479"/>
    <x v="22"/>
    <s v="BJ1"/>
    <s v="Sneakers"/>
    <n v="850"/>
    <n v="1"/>
    <d v="2023-01-28T00:00:00"/>
    <s v="14:08:57"/>
    <s v="Raymond Chou"/>
    <s v="RC1212"/>
    <s v="WeChat Pay"/>
    <n v="850"/>
    <n v="0.06"/>
    <n v="799"/>
  </r>
  <r>
    <n v="57437"/>
    <s v="Non-member"/>
    <m/>
    <m/>
    <x v="1"/>
    <s v="Basketball"/>
    <s v="sporting accessories"/>
    <n v="350"/>
    <n v="1"/>
    <d v="2023-01-04T00:00:00"/>
    <s v="18:55:53"/>
    <s v="Raymond Chou"/>
    <s v="RC1212"/>
    <s v="Visa"/>
    <n v="350"/>
    <n v="0.04"/>
    <n v="336"/>
  </r>
  <r>
    <n v="57776"/>
    <s v="Non-member"/>
    <m/>
    <m/>
    <x v="18"/>
    <s v="Bicycle helmet"/>
    <s v="sporting accessories"/>
    <n v="450"/>
    <n v="1"/>
    <d v="2023-01-26T00:00:00"/>
    <s v="16:48:40"/>
    <s v="Kelvin Wong"/>
    <s v="KW7836"/>
    <s v="Octopus"/>
    <n v="450"/>
    <n v="7.0000000000000007E-2"/>
    <n v="418.5"/>
  </r>
  <r>
    <n v="58013"/>
    <s v="Non-member"/>
    <m/>
    <m/>
    <x v="14"/>
    <s v="Gym Pro"/>
    <s v="clothes"/>
    <n v="389"/>
    <n v="1"/>
    <d v="2023-01-15T00:00:00"/>
    <s v="18:41:09"/>
    <s v="Kelvin Wong"/>
    <s v="KW7836"/>
    <s v="Visa"/>
    <n v="389"/>
    <n v="0.04"/>
    <n v="373.44"/>
  </r>
  <r>
    <n v="58170"/>
    <s v="Non-member"/>
    <m/>
    <m/>
    <x v="19"/>
    <s v="wet suits"/>
    <s v="clothes"/>
    <n v="240"/>
    <n v="2"/>
    <d v="2023-01-29T00:00:00"/>
    <s v="13:26:34"/>
    <s v="Piggy Leung"/>
    <s v="PL4454"/>
    <s v="Mastercard"/>
    <n v="480"/>
    <n v="0.05"/>
    <n v="456"/>
  </r>
  <r>
    <n v="58304"/>
    <s v="Gold"/>
    <s v="Ethel Finch"/>
    <n v="775369"/>
    <x v="5"/>
    <s v="NB2000"/>
    <s v="Sneakers"/>
    <n v="1300"/>
    <n v="1"/>
    <d v="2023-01-29T00:00:00"/>
    <s v="20:15:46"/>
    <s v="Kelvin Wong"/>
    <s v="KW7836"/>
    <s v="Cash"/>
    <n v="1300"/>
    <n v="0"/>
    <n v="1300"/>
  </r>
  <r>
    <n v="58652"/>
    <s v="Non-member"/>
    <m/>
    <m/>
    <x v="22"/>
    <s v="Slip-On"/>
    <s v="Sneakers"/>
    <n v="900"/>
    <n v="2"/>
    <d v="2023-01-14T00:00:00"/>
    <s v="19:26:58"/>
    <s v="Raymond Chou"/>
    <s v="RC1212"/>
    <s v="Alipay"/>
    <n v="1800"/>
    <n v="0.05"/>
    <n v="1710"/>
  </r>
  <r>
    <n v="58663"/>
    <s v="Non-member"/>
    <m/>
    <m/>
    <x v="6"/>
    <s v="Running Pants"/>
    <s v=" pants"/>
    <n v="339"/>
    <n v="1"/>
    <d v="2023-01-16T00:00:00"/>
    <s v="18:44:06"/>
    <s v="Kelly Lai"/>
    <s v="KL9878"/>
    <s v="Octopus"/>
    <n v="339"/>
    <n v="7.0000000000000007E-2"/>
    <n v="315.27"/>
  </r>
  <r>
    <n v="58672"/>
    <s v="Non-member"/>
    <m/>
    <m/>
    <x v="4"/>
    <s v="Dri-Fit Short Sleeve T-shirt "/>
    <s v="clothes"/>
    <n v="449"/>
    <n v="1"/>
    <d v="2023-01-10T00:00:00"/>
    <s v="11:02:23"/>
    <s v="Haveny Yip"/>
    <s v="HY6541"/>
    <s v="Apple Pay"/>
    <n v="449"/>
    <n v="0.03"/>
    <n v="435.53"/>
  </r>
  <r>
    <n v="58732"/>
    <s v="Platinum"/>
    <s v="Emelia Lucas"/>
    <n v="812306"/>
    <x v="19"/>
    <s v="wet suits"/>
    <s v="clothes"/>
    <n v="240"/>
    <n v="1"/>
    <d v="2023-01-01T00:00:00"/>
    <s v="14:27:50"/>
    <s v="Kelly Lai"/>
    <s v="KL9878"/>
    <s v="Octopus"/>
    <n v="240"/>
    <n v="7.0000000000000007E-2"/>
    <n v="223.2"/>
  </r>
  <r>
    <n v="58732"/>
    <s v="Platinum"/>
    <s v="Emelia Lucas"/>
    <n v="812306"/>
    <x v="15"/>
    <s v="swimsuits"/>
    <s v="clothes"/>
    <n v="340"/>
    <n v="1"/>
    <d v="2023-01-23T00:00:00"/>
    <s v="16:13:05"/>
    <s v="Angel Wong"/>
    <s v="AW7871"/>
    <s v="WeChat Pay"/>
    <n v="340"/>
    <n v="0.06"/>
    <n v="319.59999999999997"/>
  </r>
  <r>
    <n v="59033"/>
    <s v="Platinum"/>
    <s v="Shayla Cooper"/>
    <n v="936341"/>
    <x v="2"/>
    <s v="Adibas Classics Pants"/>
    <s v=" pants"/>
    <n v="460"/>
    <n v="1"/>
    <d v="2023-01-02T00:00:00"/>
    <s v="18:21:38"/>
    <s v="Raymond Chou"/>
    <s v="RC1212"/>
    <s v="UnionPay"/>
    <n v="460"/>
    <n v="0.03"/>
    <n v="446.2"/>
  </r>
  <r>
    <n v="59046"/>
    <s v="Non-member"/>
    <m/>
    <m/>
    <x v="13"/>
    <s v="Compression Leggings"/>
    <s v=" pants"/>
    <n v="239"/>
    <n v="1"/>
    <d v="2023-01-13T00:00:00"/>
    <s v="13:15:50"/>
    <s v="Kelvin Wong"/>
    <s v="KW7836"/>
    <s v="Apple Pay"/>
    <n v="239"/>
    <n v="0.03"/>
    <n v="231.82999999999998"/>
  </r>
  <r>
    <n v="59279"/>
    <s v="Gold"/>
    <s v="Azaan Bonner"/>
    <n v="816244"/>
    <x v="2"/>
    <s v="Adibas Classics Pants"/>
    <s v=" pants"/>
    <n v="460"/>
    <n v="2"/>
    <d v="2023-01-14T00:00:00"/>
    <s v="16:43:12"/>
    <s v="Raymond Chou"/>
    <s v="RC1212"/>
    <s v="UnionPay"/>
    <n v="920"/>
    <n v="0.03"/>
    <n v="892.4"/>
  </r>
  <r>
    <n v="59512"/>
    <s v="Non-member"/>
    <m/>
    <m/>
    <x v="25"/>
    <s v="Adibas Dry"/>
    <s v="clothes"/>
    <n v="499"/>
    <n v="2"/>
    <d v="2023-01-25T00:00:00"/>
    <s v="20:42:54"/>
    <s v="Haveny Yip"/>
    <s v="HY6541"/>
    <s v="UnionPay"/>
    <n v="998"/>
    <n v="0.03"/>
    <n v="968.06"/>
  </r>
  <r>
    <n v="59590"/>
    <s v="Non-member"/>
    <m/>
    <m/>
    <x v="27"/>
    <s v="ski suits"/>
    <s v="clothes"/>
    <n v="200"/>
    <n v="1"/>
    <d v="2023-01-28T00:00:00"/>
    <s v="16:24:01"/>
    <s v="Piggy Leung"/>
    <s v="PL4454"/>
    <s v="Cash"/>
    <n v="200"/>
    <n v="0"/>
    <n v="200"/>
  </r>
  <r>
    <n v="59635"/>
    <s v="Platinum"/>
    <s v="Mathilda Moon"/>
    <n v="649915"/>
    <x v="0"/>
    <s v="Football "/>
    <s v="sporting accessories"/>
    <n v="300"/>
    <n v="1"/>
    <d v="2023-01-28T00:00:00"/>
    <s v="20:16:17"/>
    <s v="Kelvin Wong"/>
    <s v="KW7836"/>
    <s v="Mastercard"/>
    <n v="300"/>
    <n v="0.05"/>
    <n v="285"/>
  </r>
  <r>
    <n v="59748"/>
    <s v="Non-member"/>
    <m/>
    <m/>
    <x v="14"/>
    <s v="Gym Pro"/>
    <s v="clothes"/>
    <n v="389"/>
    <n v="1"/>
    <d v="2023-01-14T00:00:00"/>
    <s v="20:28:00"/>
    <s v="Piggy Leung"/>
    <s v="PL4454"/>
    <s v="Apple Pay"/>
    <n v="389"/>
    <n v="0.03"/>
    <n v="377.33"/>
  </r>
  <r>
    <n v="59854"/>
    <s v="Silver"/>
    <s v="Anya Hudson"/>
    <n v="285608"/>
    <x v="8"/>
    <s v="Adibas X15"/>
    <s v="Sneakers"/>
    <n v="2200"/>
    <n v="1"/>
    <d v="2023-01-22T00:00:00"/>
    <s v="11:51:29"/>
    <s v="Ernest Ho"/>
    <s v="EH4545"/>
    <s v="WeChat Pay"/>
    <n v="2200"/>
    <n v="0.06"/>
    <n v="2068"/>
  </r>
  <r>
    <n v="59896"/>
    <s v="Non-member"/>
    <m/>
    <m/>
    <x v="16"/>
    <s v="Yoga Pants"/>
    <s v=" pants"/>
    <n v="345"/>
    <n v="1"/>
    <d v="2023-01-12T00:00:00"/>
    <s v="11:12:36"/>
    <s v="Alfred Cheung"/>
    <s v="AC8178"/>
    <s v="Visa"/>
    <n v="345"/>
    <n v="0.04"/>
    <n v="331.2"/>
  </r>
  <r>
    <n v="59974"/>
    <s v="Non-member"/>
    <m/>
    <m/>
    <x v="0"/>
    <s v="Football "/>
    <s v="sporting accessories"/>
    <n v="300"/>
    <n v="2"/>
    <d v="2023-01-06T00:00:00"/>
    <s v="19:24:07"/>
    <s v="Ernest Ho"/>
    <s v="EH4545"/>
    <s v="Octopus"/>
    <n v="600"/>
    <n v="7.0000000000000007E-2"/>
    <n v="558"/>
  </r>
  <r>
    <n v="60149"/>
    <s v="Non-member"/>
    <m/>
    <m/>
    <x v="18"/>
    <s v="Bicycle helmet"/>
    <s v="sporting accessories"/>
    <n v="450"/>
    <n v="1"/>
    <d v="2023-01-07T00:00:00"/>
    <s v="18:16:15"/>
    <s v="Kelvin Wong"/>
    <s v="KW7836"/>
    <s v="WeChat Pay"/>
    <n v="450"/>
    <n v="0.06"/>
    <n v="423"/>
  </r>
  <r>
    <n v="60188"/>
    <s v="Non-member"/>
    <m/>
    <m/>
    <x v="4"/>
    <s v="Dri-Fit Short Sleeve T-shirt "/>
    <s v="clothes"/>
    <n v="449"/>
    <n v="1"/>
    <d v="2023-01-22T00:00:00"/>
    <s v="11:54:57"/>
    <s v="Raymond Chou"/>
    <s v="RC1212"/>
    <s v="Apple Pay"/>
    <n v="449"/>
    <n v="0.03"/>
    <n v="435.53"/>
  </r>
  <r>
    <n v="60225"/>
    <s v="Gold"/>
    <s v="Samuel Carlson"/>
    <n v="619169"/>
    <x v="24"/>
    <s v="Adibas Pro"/>
    <s v="clothes"/>
    <n v="499"/>
    <n v="2"/>
    <d v="2023-01-04T00:00:00"/>
    <s v="17:40:51"/>
    <s v="Alfred Cheung"/>
    <s v="AC8178"/>
    <s v="Apple Pay"/>
    <n v="998"/>
    <n v="0.03"/>
    <n v="968.06"/>
  </r>
  <r>
    <n v="60345"/>
    <s v="Platinum"/>
    <s v="Allen Franco"/>
    <n v="312597"/>
    <x v="2"/>
    <s v="Adibas Classics Pants"/>
    <s v=" pants"/>
    <n v="460"/>
    <n v="1"/>
    <d v="2023-01-03T00:00:00"/>
    <s v="17:14:33"/>
    <s v="Kelly Lai"/>
    <s v="KL9878"/>
    <s v="Octopus"/>
    <n v="460"/>
    <n v="7.0000000000000007E-2"/>
    <n v="427.79999999999995"/>
  </r>
  <r>
    <n v="60392"/>
    <s v="Non-member"/>
    <m/>
    <m/>
    <x v="0"/>
    <s v="Football "/>
    <s v="sporting accessories"/>
    <n v="300"/>
    <n v="2"/>
    <d v="2023-01-04T00:00:00"/>
    <s v="15:24:15"/>
    <s v="Albert Leung"/>
    <s v="AB5447"/>
    <s v="WeChat Pay"/>
    <n v="600"/>
    <n v="0.06"/>
    <n v="564"/>
  </r>
  <r>
    <n v="60402"/>
    <s v="Non-member"/>
    <m/>
    <m/>
    <x v="7"/>
    <s v="Adibas XI"/>
    <s v="Sneakers"/>
    <n v="1700"/>
    <n v="1"/>
    <d v="2023-01-29T00:00:00"/>
    <s v="21:03:02"/>
    <s v="Albert Leung"/>
    <s v="AB5447"/>
    <s v="Alipay"/>
    <n v="1700"/>
    <n v="0.05"/>
    <n v="1615"/>
  </r>
  <r>
    <n v="60468"/>
    <s v="Gold"/>
    <s v="Marshall Webster"/>
    <n v="542522"/>
    <x v="23"/>
    <s v="Running Vest"/>
    <s v="clothes"/>
    <n v="345"/>
    <n v="2"/>
    <d v="2023-01-07T00:00:00"/>
    <s v="14:59:47"/>
    <s v="Cordelia Wong"/>
    <s v="CW5645"/>
    <s v="UnionPay"/>
    <n v="690"/>
    <n v="0.03"/>
    <n v="669.3"/>
  </r>
  <r>
    <n v="60527"/>
    <s v="Non-member"/>
    <m/>
    <m/>
    <x v="1"/>
    <s v="Basketball"/>
    <s v="sporting accessories"/>
    <n v="350"/>
    <n v="2"/>
    <d v="2023-01-25T00:00:00"/>
    <s v="20:15:19"/>
    <s v="Angel Wong"/>
    <s v="AW7871"/>
    <s v="Apple Pay"/>
    <n v="700"/>
    <n v="0.03"/>
    <n v="679"/>
  </r>
  <r>
    <n v="60647"/>
    <s v="Non-member"/>
    <m/>
    <m/>
    <x v="16"/>
    <s v="Yoga Pants"/>
    <s v=" pants"/>
    <n v="345"/>
    <n v="1"/>
    <d v="2023-01-14T00:00:00"/>
    <s v="20:27:10"/>
    <s v="Kelvin Wong"/>
    <s v="KW7836"/>
    <s v="Octopus"/>
    <n v="345"/>
    <n v="7.0000000000000007E-2"/>
    <n v="320.84999999999997"/>
  </r>
  <r>
    <n v="60689"/>
    <s v="Non-member"/>
    <m/>
    <m/>
    <x v="17"/>
    <s v="leotards"/>
    <s v="clothes"/>
    <n v="230"/>
    <n v="1"/>
    <d v="2023-01-17T00:00:00"/>
    <s v="18:33:24"/>
    <s v="Raymond Chou"/>
    <s v="RC1212"/>
    <s v="Mastercard"/>
    <n v="230"/>
    <n v="0.05"/>
    <n v="218.5"/>
  </r>
  <r>
    <n v="60829"/>
    <s v="Non-member"/>
    <m/>
    <m/>
    <x v="6"/>
    <s v="Running Pants"/>
    <s v=" pants"/>
    <n v="339"/>
    <n v="1"/>
    <d v="2023-01-25T00:00:00"/>
    <s v="12:44:37"/>
    <s v="Angel Wong"/>
    <s v="AW7871"/>
    <s v="Cash"/>
    <n v="339"/>
    <n v="0"/>
    <n v="339"/>
  </r>
  <r>
    <n v="61047"/>
    <s v="Non-member"/>
    <m/>
    <m/>
    <x v="6"/>
    <s v="Running Pants"/>
    <s v=" pants"/>
    <n v="339"/>
    <n v="2"/>
    <d v="2023-01-27T00:00:00"/>
    <s v="21:45:17"/>
    <s v="Alfred Cheung"/>
    <s v="AC8178"/>
    <s v="Cash"/>
    <n v="678"/>
    <n v="0"/>
    <n v="678"/>
  </r>
  <r>
    <n v="61148"/>
    <s v="Non-member"/>
    <m/>
    <m/>
    <x v="10"/>
    <s v="Nets"/>
    <s v="sporting accessories"/>
    <n v="99"/>
    <n v="2"/>
    <d v="2023-01-03T00:00:00"/>
    <s v="16:25:19"/>
    <s v="Alfred Cheung"/>
    <s v="AC8178"/>
    <s v="Alipay"/>
    <n v="198"/>
    <n v="0.05"/>
    <n v="188.1"/>
  </r>
  <r>
    <n v="61267"/>
    <s v="Platinum"/>
    <s v="Halle Mullins"/>
    <n v="737838"/>
    <x v="22"/>
    <s v="High-Top"/>
    <s v="Sneakers"/>
    <n v="599"/>
    <n v="2"/>
    <d v="2023-01-29T00:00:00"/>
    <s v="14:33:06"/>
    <s v="Raymond Chou"/>
    <s v="RC1212"/>
    <s v="Apple Pay"/>
    <n v="1198"/>
    <n v="0.03"/>
    <n v="1162.06"/>
  </r>
  <r>
    <n v="61338"/>
    <s v="Non-member"/>
    <m/>
    <m/>
    <x v="25"/>
    <s v="Adibas Dry"/>
    <s v="clothes"/>
    <n v="499"/>
    <n v="2"/>
    <d v="2023-01-15T00:00:00"/>
    <s v="14:12:52"/>
    <s v="Kelly Lai"/>
    <s v="KL9878"/>
    <s v="UnionPay"/>
    <n v="998"/>
    <n v="0.03"/>
    <n v="968.06"/>
  </r>
  <r>
    <n v="61484"/>
    <s v="Non-member"/>
    <m/>
    <m/>
    <x v="1"/>
    <s v="Basketball"/>
    <s v="sporting accessories"/>
    <n v="350"/>
    <n v="2"/>
    <d v="2023-01-06T00:00:00"/>
    <s v="18:39:59"/>
    <s v="Angel Wong"/>
    <s v="AW7871"/>
    <s v="Cash"/>
    <n v="700"/>
    <n v="0"/>
    <n v="700"/>
  </r>
  <r>
    <n v="61565"/>
    <s v="Non-member"/>
    <m/>
    <m/>
    <x v="22"/>
    <s v="Deck Shoe11"/>
    <s v="Sneakers"/>
    <n v="600"/>
    <n v="1"/>
    <d v="2023-01-30T00:00:00"/>
    <s v="16:46:30"/>
    <s v="Kelly Lai"/>
    <s v="KL9878"/>
    <s v="Visa"/>
    <n v="600"/>
    <n v="0.04"/>
    <n v="576"/>
  </r>
  <r>
    <n v="61593"/>
    <s v="Non-member"/>
    <m/>
    <m/>
    <x v="22"/>
    <s v="Deck Shoe11"/>
    <s v="Sneakers"/>
    <n v="600"/>
    <n v="2"/>
    <d v="2023-01-30T00:00:00"/>
    <s v="12:26:54"/>
    <s v="Ernest Ho"/>
    <s v="EH4545"/>
    <s v="Alipay"/>
    <n v="1200"/>
    <n v="0.05"/>
    <n v="1140"/>
  </r>
  <r>
    <n v="61621"/>
    <s v="Non-member"/>
    <m/>
    <m/>
    <x v="13"/>
    <s v="Compression Leggings"/>
    <s v=" pants"/>
    <n v="239"/>
    <n v="1"/>
    <d v="2023-01-11T00:00:00"/>
    <s v="16:57:50"/>
    <s v="Haveny Yip"/>
    <s v="HY6541"/>
    <s v="WeChat Pay"/>
    <n v="239"/>
    <n v="0.06"/>
    <n v="224.66"/>
  </r>
  <r>
    <n v="61660"/>
    <s v="Non-member"/>
    <m/>
    <m/>
    <x v="19"/>
    <s v="wet suits"/>
    <s v="clothes"/>
    <n v="240"/>
    <n v="1"/>
    <d v="2023-01-19T00:00:00"/>
    <s v="21:11:08"/>
    <s v="Piggy Leung"/>
    <s v="PL4454"/>
    <s v="Alipay"/>
    <n v="240"/>
    <n v="0.05"/>
    <n v="228"/>
  </r>
  <r>
    <n v="61754"/>
    <s v="Non-member"/>
    <m/>
    <m/>
    <x v="22"/>
    <s v="GAT"/>
    <s v="Sneakers"/>
    <n v="700"/>
    <n v="2"/>
    <d v="2023-01-01T00:00:00"/>
    <s v="16:37:01"/>
    <s v="Alfred Cheung"/>
    <s v="AC8178"/>
    <s v="Visa"/>
    <n v="1400"/>
    <n v="0.04"/>
    <n v="1344"/>
  </r>
  <r>
    <n v="61766"/>
    <s v="Non-member"/>
    <m/>
    <m/>
    <x v="16"/>
    <s v="Yoga Pants"/>
    <s v=" pants"/>
    <n v="345"/>
    <n v="1"/>
    <d v="2023-01-15T00:00:00"/>
    <s v="17:02:47"/>
    <s v="Kelly Lai"/>
    <s v="KL9878"/>
    <s v="Mastercard"/>
    <n v="345"/>
    <n v="0.05"/>
    <n v="327.75"/>
  </r>
  <r>
    <n v="61782"/>
    <s v="Non-member"/>
    <m/>
    <m/>
    <x v="1"/>
    <s v="Basketball"/>
    <s v="sporting accessories"/>
    <n v="350"/>
    <n v="1"/>
    <d v="2023-01-17T00:00:00"/>
    <s v="19:22:28"/>
    <s v="Albert Leung"/>
    <s v="AB5447"/>
    <s v="Visa"/>
    <n v="350"/>
    <n v="0.04"/>
    <n v="336"/>
  </r>
  <r>
    <n v="61825"/>
    <s v="Non-member"/>
    <m/>
    <m/>
    <x v="23"/>
    <s v="Running Vest"/>
    <s v="clothes"/>
    <n v="345"/>
    <n v="2"/>
    <d v="2023-01-12T00:00:00"/>
    <s v="12:05:47"/>
    <s v="Raymond Chou"/>
    <s v="RC1212"/>
    <s v="Alipay"/>
    <n v="690"/>
    <n v="0.05"/>
    <n v="655.5"/>
  </r>
  <r>
    <n v="62063"/>
    <s v="Non-member"/>
    <m/>
    <m/>
    <x v="8"/>
    <s v="Adibas X15"/>
    <s v="Sneakers"/>
    <n v="2200"/>
    <n v="2"/>
    <d v="2023-01-16T00:00:00"/>
    <s v="12:39:31"/>
    <s v="Ernest Ho"/>
    <s v="EH4545"/>
    <s v="Alipay"/>
    <n v="4400"/>
    <n v="0.05"/>
    <n v="4180"/>
  </r>
  <r>
    <n v="62127"/>
    <s v="Platinum"/>
    <s v="Sapphire Wong"/>
    <n v="181500"/>
    <x v="10"/>
    <s v="Nets"/>
    <s v="sporting accessories"/>
    <n v="99"/>
    <n v="2"/>
    <d v="2023-01-17T00:00:00"/>
    <s v="12:05:12"/>
    <s v="Cordelia Wong"/>
    <s v="CW5645"/>
    <s v="Apple Pay"/>
    <n v="198"/>
    <n v="0.03"/>
    <n v="192.06"/>
  </r>
  <r>
    <n v="62133"/>
    <s v="Non-member"/>
    <m/>
    <m/>
    <x v="10"/>
    <s v="Nets"/>
    <s v="sporting accessories"/>
    <n v="99"/>
    <n v="1"/>
    <d v="2023-01-27T00:00:00"/>
    <s v="15:00:52"/>
    <s v="Alfred Cheung"/>
    <s v="AC8178"/>
    <s v="Mastercard"/>
    <n v="99"/>
    <n v="0.05"/>
    <n v="94.05"/>
  </r>
  <r>
    <n v="62203"/>
    <s v="Non-member"/>
    <m/>
    <m/>
    <x v="13"/>
    <s v="Compression Leggings"/>
    <s v=" pants"/>
    <n v="239"/>
    <n v="2"/>
    <d v="2023-01-22T00:00:00"/>
    <s v="19:47:58"/>
    <s v="Alfred Cheung"/>
    <s v="AC8178"/>
    <s v="Cash"/>
    <n v="478"/>
    <n v="0"/>
    <n v="478"/>
  </r>
  <r>
    <n v="62235"/>
    <s v="Non-member"/>
    <m/>
    <m/>
    <x v="10"/>
    <s v="Nets"/>
    <s v="sporting accessories"/>
    <n v="99"/>
    <n v="1"/>
    <d v="2023-01-08T00:00:00"/>
    <s v="13:09:27"/>
    <s v="Haveny Yip"/>
    <s v="HY6541"/>
    <s v="Mastercard"/>
    <n v="99"/>
    <n v="0.05"/>
    <n v="94.05"/>
  </r>
  <r>
    <n v="62638"/>
    <s v="Non-member"/>
    <m/>
    <m/>
    <x v="22"/>
    <s v="Deck Shoe11"/>
    <s v="Sneakers"/>
    <n v="600"/>
    <n v="1"/>
    <d v="2023-01-16T00:00:00"/>
    <s v="21:40:07"/>
    <s v="Angel Wong"/>
    <s v="AW7871"/>
    <s v="Octopus"/>
    <n v="600"/>
    <n v="7.0000000000000007E-2"/>
    <n v="558"/>
  </r>
  <r>
    <n v="62656"/>
    <s v="Gold"/>
    <s v="Heath Boyer"/>
    <n v="595028"/>
    <x v="10"/>
    <s v="Nets"/>
    <s v="sporting accessories"/>
    <n v="99"/>
    <n v="2"/>
    <d v="2023-01-25T00:00:00"/>
    <s v="16:48:13"/>
    <s v="Alfred Cheung"/>
    <s v="AC8178"/>
    <s v="Apple Pay"/>
    <n v="198"/>
    <n v="0.03"/>
    <n v="192.06"/>
  </r>
  <r>
    <n v="62810"/>
    <s v="Platinum"/>
    <s v="Virginia Steele"/>
    <n v="789051"/>
    <x v="22"/>
    <s v="GAT"/>
    <s v="Sneakers"/>
    <n v="700"/>
    <n v="1"/>
    <d v="2023-01-13T00:00:00"/>
    <s v="18:19:58"/>
    <s v="Piggy Leung"/>
    <s v="PL4454"/>
    <s v="WeChat Pay"/>
    <n v="700"/>
    <n v="0.06"/>
    <n v="658"/>
  </r>
  <r>
    <n v="62826"/>
    <s v="Non-member"/>
    <m/>
    <m/>
    <x v="13"/>
    <s v="Compression Leggings"/>
    <s v=" pants"/>
    <n v="239"/>
    <n v="2"/>
    <d v="2023-01-14T00:00:00"/>
    <s v="17:55:51"/>
    <s v="Piggy Leung"/>
    <s v="PL4454"/>
    <s v="Apple Pay"/>
    <n v="478"/>
    <n v="0.03"/>
    <n v="463.65999999999997"/>
  </r>
  <r>
    <n v="62837"/>
    <s v="Gold"/>
    <s v="Annika Warner"/>
    <n v="961126"/>
    <x v="26"/>
    <s v="Sticks"/>
    <s v="sporting accessories"/>
    <n v="200"/>
    <n v="1"/>
    <d v="2023-01-01T00:00:00"/>
    <s v="21:04:46"/>
    <s v="Albert Leung"/>
    <s v="AB5447"/>
    <s v="Alipay"/>
    <n v="200"/>
    <n v="0.05"/>
    <n v="190"/>
  </r>
  <r>
    <n v="63060"/>
    <s v="Platinum"/>
    <s v="Isaiah Coffey"/>
    <n v="786906"/>
    <x v="15"/>
    <s v="swimsuits"/>
    <s v="clothes"/>
    <n v="340"/>
    <n v="1"/>
    <d v="2023-01-03T00:00:00"/>
    <s v="13:20:59"/>
    <s v="Cordelia Wong"/>
    <s v="CW5645"/>
    <s v="Octopus"/>
    <n v="340"/>
    <n v="7.0000000000000007E-2"/>
    <n v="316.2"/>
  </r>
  <r>
    <n v="63118"/>
    <s v="Platinum"/>
    <s v="Arianna Rubio"/>
    <n v="907469"/>
    <x v="13"/>
    <s v="Compression Leggings"/>
    <s v=" pants"/>
    <n v="239"/>
    <n v="2"/>
    <d v="2023-01-17T00:00:00"/>
    <s v="13:19:17"/>
    <s v="Cordelia Wong"/>
    <s v="CW5645"/>
    <s v="Cash"/>
    <n v="478"/>
    <n v="0"/>
    <n v="478"/>
  </r>
  <r>
    <n v="63214"/>
    <s v="Gold"/>
    <s v="Antonia Adkins"/>
    <n v="134995"/>
    <x v="0"/>
    <s v="Football "/>
    <s v="sporting accessories"/>
    <n v="300"/>
    <n v="1"/>
    <d v="2023-01-01T00:00:00"/>
    <s v="20:29:51"/>
    <s v="Raymond Chou"/>
    <s v="RC1212"/>
    <s v="Cash"/>
    <n v="300"/>
    <n v="0"/>
    <n v="300"/>
  </r>
  <r>
    <n v="63214"/>
    <s v="Gold"/>
    <s v="Antonia Adkins"/>
    <n v="134995"/>
    <x v="6"/>
    <s v="Running Pants"/>
    <s v=" pants"/>
    <n v="339"/>
    <n v="1"/>
    <d v="2023-01-23T00:00:00"/>
    <s v="16:57:55"/>
    <s v="Piggy Leung"/>
    <s v="PL4454"/>
    <s v="Octopus"/>
    <n v="339"/>
    <n v="7.0000000000000007E-2"/>
    <n v="315.27"/>
  </r>
  <r>
    <n v="63214"/>
    <s v="Gold"/>
    <s v="Antonia Adkins"/>
    <n v="134995"/>
    <x v="2"/>
    <s v="Adibas Classics Pants"/>
    <s v=" pants"/>
    <n v="460"/>
    <n v="1"/>
    <d v="2023-01-22T00:00:00"/>
    <s v="15:24:22"/>
    <s v="Kelly Lai"/>
    <s v="KL9878"/>
    <s v="WeChat Pay"/>
    <n v="460"/>
    <n v="0.06"/>
    <n v="432.4"/>
  </r>
  <r>
    <n v="63819"/>
    <s v="Non-member"/>
    <m/>
    <m/>
    <x v="25"/>
    <s v="Adibas Dry"/>
    <s v="clothes"/>
    <n v="499"/>
    <n v="1"/>
    <d v="2023-01-12T00:00:00"/>
    <s v="19:02:43"/>
    <s v="Raymond Chou"/>
    <s v="RC1212"/>
    <s v="WeChat Pay"/>
    <n v="499"/>
    <n v="0.06"/>
    <n v="469.05999999999995"/>
  </r>
  <r>
    <n v="63913"/>
    <s v="Non-member"/>
    <m/>
    <m/>
    <x v="27"/>
    <s v="ski suits"/>
    <s v="clothes"/>
    <n v="200"/>
    <n v="2"/>
    <d v="2023-01-03T00:00:00"/>
    <s v="18:47:06"/>
    <s v="Raymond Chou"/>
    <s v="RC1212"/>
    <s v="Apple Pay"/>
    <n v="400"/>
    <n v="0.03"/>
    <n v="388"/>
  </r>
  <r>
    <n v="64057"/>
    <s v="Non-member"/>
    <m/>
    <m/>
    <x v="24"/>
    <s v="Adibas Pro"/>
    <s v="clothes"/>
    <n v="499"/>
    <n v="2"/>
    <d v="2023-01-06T00:00:00"/>
    <s v="15:33:29"/>
    <s v="Ernest Ho"/>
    <s v="EH4545"/>
    <s v="UnionPay"/>
    <n v="998"/>
    <n v="0.03"/>
    <n v="968.06"/>
  </r>
  <r>
    <n v="64118"/>
    <s v="Non-member"/>
    <m/>
    <m/>
    <x v="10"/>
    <s v="Nets"/>
    <s v="sporting accessories"/>
    <n v="99"/>
    <n v="1"/>
    <d v="2023-01-05T00:00:00"/>
    <s v="14:03:24"/>
    <s v="Angel Wong"/>
    <s v="AW7871"/>
    <s v="Apple Pay"/>
    <n v="99"/>
    <n v="0.03"/>
    <n v="96.03"/>
  </r>
  <r>
    <n v="64270"/>
    <s v="Non-member"/>
    <m/>
    <m/>
    <x v="26"/>
    <s v="Sticks"/>
    <s v="sporting accessories"/>
    <n v="200"/>
    <n v="2"/>
    <d v="2023-01-11T00:00:00"/>
    <s v="21:58:49"/>
    <s v="Kelvin Wong"/>
    <s v="KW7836"/>
    <s v="WeChat Pay"/>
    <n v="400"/>
    <n v="0.06"/>
    <n v="376"/>
  </r>
  <r>
    <n v="64297"/>
    <s v="Non-member"/>
    <m/>
    <m/>
    <x v="22"/>
    <s v="BJ1"/>
    <s v="Sneakers"/>
    <n v="850"/>
    <n v="1"/>
    <d v="2023-01-06T00:00:00"/>
    <s v="14:49:27"/>
    <s v="Piggy Leung"/>
    <s v="PL4454"/>
    <s v="UnionPay"/>
    <n v="850"/>
    <n v="0.03"/>
    <n v="824.5"/>
  </r>
  <r>
    <n v="64417"/>
    <s v="Non-member"/>
    <m/>
    <m/>
    <x v="15"/>
    <s v="swimsuits"/>
    <s v="clothes"/>
    <n v="340"/>
    <n v="2"/>
    <d v="2023-01-19T00:00:00"/>
    <s v="20:52:22"/>
    <s v="Albert Leung"/>
    <s v="AB5447"/>
    <s v="WeChat Pay"/>
    <n v="680"/>
    <n v="0.06"/>
    <n v="639.19999999999993"/>
  </r>
  <r>
    <n v="64688"/>
    <s v="Non-member"/>
    <m/>
    <m/>
    <x v="10"/>
    <s v="Nets"/>
    <s v="sporting accessories"/>
    <n v="99"/>
    <n v="2"/>
    <d v="2023-01-12T00:00:00"/>
    <s v="14:22:13"/>
    <s v="Raymond Chou"/>
    <s v="RC1212"/>
    <s v="Cash"/>
    <n v="198"/>
    <n v="0"/>
    <n v="198"/>
  </r>
  <r>
    <n v="64704"/>
    <s v="Non-member"/>
    <m/>
    <m/>
    <x v="2"/>
    <s v="Adibas Classics Pants"/>
    <s v=" pants"/>
    <n v="460"/>
    <n v="1"/>
    <d v="2023-01-17T00:00:00"/>
    <s v="13:40:27"/>
    <s v="Haveny Yip"/>
    <s v="HY6541"/>
    <s v="UnionPay"/>
    <n v="460"/>
    <n v="0.03"/>
    <n v="446.2"/>
  </r>
  <r>
    <n v="64889"/>
    <s v="Non-member"/>
    <m/>
    <m/>
    <x v="18"/>
    <s v="Bicycle helmet"/>
    <s v="sporting accessories"/>
    <n v="450"/>
    <n v="1"/>
    <d v="2023-01-22T00:00:00"/>
    <s v="11:16:20"/>
    <s v="Ernest Ho"/>
    <s v="EH4545"/>
    <s v="Visa"/>
    <n v="450"/>
    <n v="0.04"/>
    <n v="432"/>
  </r>
  <r>
    <n v="64905"/>
    <s v="Non-member"/>
    <m/>
    <m/>
    <x v="8"/>
    <s v="Adibas X15"/>
    <s v="Sneakers"/>
    <n v="2200"/>
    <n v="2"/>
    <d v="2023-01-23T00:00:00"/>
    <s v="20:56:20"/>
    <s v="Piggy Leung"/>
    <s v="PL4454"/>
    <s v="Cash"/>
    <n v="4400"/>
    <n v="0"/>
    <n v="4400"/>
  </r>
  <r>
    <n v="65028"/>
    <s v="Non-member"/>
    <m/>
    <m/>
    <x v="6"/>
    <s v="Running Pants"/>
    <s v=" pants"/>
    <n v="339"/>
    <n v="2"/>
    <d v="2023-01-24T00:00:00"/>
    <s v="14:39:55"/>
    <s v="Cordelia Wong"/>
    <s v="CW5645"/>
    <s v="Apple Pay"/>
    <n v="678"/>
    <n v="0.03"/>
    <n v="657.66"/>
  </r>
  <r>
    <n v="65172"/>
    <s v="Silver"/>
    <s v="Rhodri Hebert"/>
    <n v="317438"/>
    <x v="4"/>
    <s v="Dri-Fit Short Sleeve T-shirt "/>
    <s v="clothes"/>
    <n v="449"/>
    <n v="2"/>
    <d v="2023-01-12T00:00:00"/>
    <s v="13:14:17"/>
    <s v="Angel Wong"/>
    <s v="AW7871"/>
    <s v="Cash"/>
    <n v="898"/>
    <n v="0"/>
    <n v="898"/>
  </r>
  <r>
    <n v="65177"/>
    <s v="Platinum"/>
    <s v="Chaim Slater"/>
    <n v="776851"/>
    <x v="22"/>
    <s v="GAT"/>
    <s v="Sneakers"/>
    <n v="700"/>
    <n v="2"/>
    <d v="2023-01-13T00:00:00"/>
    <s v="18:42:34"/>
    <s v="Kelly Lai"/>
    <s v="KL9878"/>
    <s v="WeChat Pay"/>
    <n v="1400"/>
    <n v="0.06"/>
    <n v="1316"/>
  </r>
  <r>
    <n v="65213"/>
    <s v="Non-member"/>
    <m/>
    <m/>
    <x v="19"/>
    <s v="wet suits"/>
    <s v="clothes"/>
    <n v="240"/>
    <n v="2"/>
    <d v="2023-01-15T00:00:00"/>
    <s v="21:08:02"/>
    <s v="Raymond Chou"/>
    <s v="RC1212"/>
    <s v="Octopus"/>
    <n v="480"/>
    <n v="7.0000000000000007E-2"/>
    <n v="446.4"/>
  </r>
  <r>
    <n v="65214"/>
    <s v="Gold"/>
    <s v="Hana Zamora"/>
    <n v="987420"/>
    <x v="18"/>
    <s v="Bicycle helmet"/>
    <s v="sporting accessories"/>
    <n v="450"/>
    <n v="1"/>
    <d v="2023-01-16T00:00:00"/>
    <s v="18:04:25"/>
    <s v="Kelvin Wong"/>
    <s v="KW7836"/>
    <s v="Octopus"/>
    <n v="450"/>
    <n v="7.0000000000000007E-2"/>
    <n v="418.5"/>
  </r>
  <r>
    <n v="65310"/>
    <s v="Non-member"/>
    <m/>
    <m/>
    <x v="17"/>
    <s v="leotards"/>
    <s v="clothes"/>
    <n v="230"/>
    <n v="2"/>
    <d v="2023-01-22T00:00:00"/>
    <s v="12:46:31"/>
    <s v="Piggy Leung"/>
    <s v="PL4454"/>
    <s v="Octopus"/>
    <n v="460"/>
    <n v="7.0000000000000007E-2"/>
    <n v="427.79999999999995"/>
  </r>
  <r>
    <n v="65430"/>
    <s v="Non-member"/>
    <m/>
    <m/>
    <x v="0"/>
    <s v="Football "/>
    <s v="sporting accessories"/>
    <n v="300"/>
    <n v="1"/>
    <d v="2023-01-14T00:00:00"/>
    <s v="21:54:45"/>
    <s v="Raymond Chou"/>
    <s v="RC1212"/>
    <s v="Cash"/>
    <n v="300"/>
    <n v="0"/>
    <n v="300"/>
  </r>
  <r>
    <n v="65686"/>
    <s v="Gold"/>
    <s v="Myla Murphy"/>
    <n v="385485"/>
    <x v="2"/>
    <s v="Adibas Classics Pants"/>
    <s v=" pants"/>
    <n v="460"/>
    <n v="2"/>
    <d v="2023-01-09T00:00:00"/>
    <s v="16:13:23"/>
    <s v="Albert Leung"/>
    <s v="AB5447"/>
    <s v="WeChat Pay"/>
    <n v="920"/>
    <n v="0.06"/>
    <n v="864.8"/>
  </r>
  <r>
    <n v="65700"/>
    <s v="Non-member"/>
    <m/>
    <m/>
    <x v="18"/>
    <s v="Bicycle helmet"/>
    <s v="sporting accessories"/>
    <n v="450"/>
    <n v="1"/>
    <d v="2023-01-23T00:00:00"/>
    <s v="21:47:56"/>
    <s v="Albert Leung"/>
    <s v="AB5447"/>
    <s v="WeChat Pay"/>
    <n v="450"/>
    <n v="0.06"/>
    <n v="423"/>
  </r>
  <r>
    <n v="65784"/>
    <s v="Non-member"/>
    <m/>
    <m/>
    <x v="22"/>
    <s v="Slip-On"/>
    <s v="Sneakers"/>
    <n v="900"/>
    <n v="2"/>
    <d v="2023-01-11T00:00:00"/>
    <s v="16:16:19"/>
    <s v="Haveny Yip"/>
    <s v="HY6541"/>
    <s v="Apple Pay"/>
    <n v="1800"/>
    <n v="0.03"/>
    <n v="1746"/>
  </r>
  <r>
    <n v="65880"/>
    <s v="Non-member"/>
    <m/>
    <m/>
    <x v="9"/>
    <s v="Racquets"/>
    <s v="sporting accessories"/>
    <n v="299"/>
    <n v="2"/>
    <d v="2023-01-30T00:00:00"/>
    <s v="11:29:23"/>
    <s v="Haveny Yip"/>
    <s v="HY6541"/>
    <s v="Apple Pay"/>
    <n v="598"/>
    <n v="0.03"/>
    <n v="580.05999999999995"/>
  </r>
  <r>
    <n v="65950"/>
    <s v="Non-member"/>
    <m/>
    <m/>
    <x v="9"/>
    <s v="Racquets"/>
    <s v="sporting accessories"/>
    <n v="299"/>
    <n v="1"/>
    <d v="2023-01-08T00:00:00"/>
    <s v="15:15:45"/>
    <s v="Albert Leung"/>
    <s v="AB5447"/>
    <s v="Cash"/>
    <n v="299"/>
    <n v="0"/>
    <n v="299"/>
  </r>
  <r>
    <n v="66212"/>
    <s v="Non-member"/>
    <m/>
    <m/>
    <x v="0"/>
    <s v="Football "/>
    <s v="sporting accessories"/>
    <n v="300"/>
    <n v="1"/>
    <d v="2023-01-14T00:00:00"/>
    <s v="19:29:37"/>
    <s v="Angel Wong"/>
    <s v="AW7871"/>
    <s v="Octopus"/>
    <n v="300"/>
    <n v="7.0000000000000007E-2"/>
    <n v="279"/>
  </r>
  <r>
    <n v="66479"/>
    <s v="Non-member"/>
    <m/>
    <m/>
    <x v="7"/>
    <s v="Adibas XI"/>
    <s v="Sneakers"/>
    <n v="1700"/>
    <n v="1"/>
    <d v="2023-01-02T00:00:00"/>
    <s v="18:12:05"/>
    <s v="Angel Wong"/>
    <s v="AW7871"/>
    <s v="Cash"/>
    <n v="1700"/>
    <n v="0"/>
    <n v="1700"/>
  </r>
  <r>
    <n v="66523"/>
    <s v="Silver"/>
    <s v="Billy Sandoval"/>
    <n v="207797"/>
    <x v="27"/>
    <s v="ski suits"/>
    <s v="clothes"/>
    <n v="200"/>
    <n v="1"/>
    <d v="2023-01-13T00:00:00"/>
    <s v="20:14:34"/>
    <s v="Haveny Yip"/>
    <s v="HY6541"/>
    <s v="Mastercard"/>
    <n v="200"/>
    <n v="0.05"/>
    <n v="190"/>
  </r>
  <r>
    <n v="66738"/>
    <s v="Non-member"/>
    <m/>
    <m/>
    <x v="12"/>
    <s v="&quot;Dad&quot;Shoe"/>
    <s v="Sneakers"/>
    <n v="990"/>
    <n v="2"/>
    <d v="2023-01-23T00:00:00"/>
    <s v="14:52:45"/>
    <s v="Kelly Lai"/>
    <s v="KL9878"/>
    <s v="Apple Pay"/>
    <n v="1980"/>
    <n v="0.03"/>
    <n v="1920.6"/>
  </r>
  <r>
    <n v="66748"/>
    <s v="Non-member"/>
    <m/>
    <m/>
    <x v="9"/>
    <s v="Racquets"/>
    <s v="sporting accessories"/>
    <n v="299"/>
    <n v="1"/>
    <d v="2023-01-25T00:00:00"/>
    <s v="19:33:16"/>
    <s v="Kelly Lai"/>
    <s v="KL9878"/>
    <s v="Visa"/>
    <n v="299"/>
    <n v="0.04"/>
    <n v="287.03999999999996"/>
  </r>
  <r>
    <n v="66955"/>
    <s v="Non-member"/>
    <m/>
    <m/>
    <x v="26"/>
    <s v="Sticks"/>
    <s v="sporting accessories"/>
    <n v="200"/>
    <n v="1"/>
    <d v="2023-01-25T00:00:00"/>
    <s v="15:46:10"/>
    <s v="Ernest Ho"/>
    <s v="EH4545"/>
    <s v="Mastercard"/>
    <n v="200"/>
    <n v="0.05"/>
    <n v="190"/>
  </r>
  <r>
    <n v="67076"/>
    <s v="Non-member"/>
    <m/>
    <m/>
    <x v="7"/>
    <s v="Adibas XI"/>
    <s v="Sneakers"/>
    <n v="1700"/>
    <n v="1"/>
    <d v="2023-01-19T00:00:00"/>
    <s v="15:12:21"/>
    <s v="Cordelia Wong"/>
    <s v="CW5645"/>
    <s v="Apple Pay"/>
    <n v="1700"/>
    <n v="0.03"/>
    <n v="1649"/>
  </r>
  <r>
    <n v="67156"/>
    <s v="Gold"/>
    <s v="Amaan Cortez"/>
    <n v="955770"/>
    <x v="6"/>
    <s v="Running Pants"/>
    <s v=" pants"/>
    <n v="339"/>
    <n v="2"/>
    <d v="2023-01-06T00:00:00"/>
    <s v="17:04:12"/>
    <s v="Cordelia Wong"/>
    <s v="CW5645"/>
    <s v="UnionPay"/>
    <n v="678"/>
    <n v="0.03"/>
    <n v="657.66"/>
  </r>
  <r>
    <n v="67364"/>
    <s v="Non-member"/>
    <m/>
    <m/>
    <x v="16"/>
    <s v="Yoga Pants"/>
    <s v=" pants"/>
    <n v="345"/>
    <n v="1"/>
    <d v="2023-01-20T00:00:00"/>
    <s v="14:43:51"/>
    <s v="Piggy Leung"/>
    <s v="PL4454"/>
    <s v="Mastercard"/>
    <n v="345"/>
    <n v="0.05"/>
    <n v="327.75"/>
  </r>
  <r>
    <n v="67392"/>
    <s v="Non-member"/>
    <m/>
    <m/>
    <x v="10"/>
    <s v="Nets"/>
    <s v="sporting accessories"/>
    <n v="99"/>
    <n v="2"/>
    <d v="2023-01-11T00:00:00"/>
    <s v="18:14:11"/>
    <s v="Alfred Cheung"/>
    <s v="AC8178"/>
    <s v="Mastercard"/>
    <n v="198"/>
    <n v="0.05"/>
    <n v="188.1"/>
  </r>
  <r>
    <n v="67545"/>
    <s v="Non-member"/>
    <m/>
    <m/>
    <x v="22"/>
    <s v="BJ1"/>
    <s v="Sneakers"/>
    <n v="850"/>
    <n v="1"/>
    <d v="2023-01-17T00:00:00"/>
    <s v="14:28:20"/>
    <s v="Haveny Yip"/>
    <s v="HY6541"/>
    <s v="Mastercard"/>
    <n v="850"/>
    <n v="0.05"/>
    <n v="807.5"/>
  </r>
  <r>
    <n v="67680"/>
    <s v="Non-member"/>
    <m/>
    <m/>
    <x v="9"/>
    <s v="Racquets"/>
    <s v="sporting accessories"/>
    <n v="299"/>
    <n v="2"/>
    <d v="2023-01-26T00:00:00"/>
    <s v="14:08:58"/>
    <s v="Haveny Yip"/>
    <s v="HY6541"/>
    <s v="Cash"/>
    <n v="598"/>
    <n v="0"/>
    <n v="598"/>
  </r>
  <r>
    <n v="67821"/>
    <s v="Non-member"/>
    <m/>
    <m/>
    <x v="2"/>
    <s v="Adibas Classics Pants"/>
    <s v=" pants"/>
    <n v="460"/>
    <n v="2"/>
    <d v="2023-01-10T00:00:00"/>
    <s v="18:23:45"/>
    <s v="Kelly Lai"/>
    <s v="KL9878"/>
    <s v="Mastercard"/>
    <n v="920"/>
    <n v="0.05"/>
    <n v="874"/>
  </r>
  <r>
    <n v="67842"/>
    <s v="Non-member"/>
    <m/>
    <m/>
    <x v="1"/>
    <s v="Basketball"/>
    <s v="sporting accessories"/>
    <n v="350"/>
    <n v="1"/>
    <d v="2023-01-15T00:00:00"/>
    <s v="19:28:13"/>
    <s v="Cordelia Wong"/>
    <s v="CW5645"/>
    <s v="Alipay"/>
    <n v="350"/>
    <n v="0.05"/>
    <n v="332.5"/>
  </r>
  <r>
    <n v="68201"/>
    <s v="Non-member"/>
    <m/>
    <m/>
    <x v="2"/>
    <s v="Adibas Classics Pants"/>
    <s v=" pants"/>
    <n v="460"/>
    <n v="1"/>
    <d v="2023-01-11T00:00:00"/>
    <s v="13:31:06"/>
    <s v="Raymond Chou"/>
    <s v="RC1212"/>
    <s v="Apple Pay"/>
    <n v="460"/>
    <n v="0.03"/>
    <n v="446.2"/>
  </r>
  <r>
    <n v="68232"/>
    <s v="Non-member"/>
    <m/>
    <m/>
    <x v="12"/>
    <s v="&quot;Dad&quot;Shoe"/>
    <s v="Sneakers"/>
    <n v="990"/>
    <n v="2"/>
    <d v="2023-01-30T00:00:00"/>
    <s v="17:02:42"/>
    <s v="Angel Wong"/>
    <s v="AW7871"/>
    <s v="UnionPay"/>
    <n v="1980"/>
    <n v="0.03"/>
    <n v="1920.6"/>
  </r>
  <r>
    <n v="68355"/>
    <s v="Non-member"/>
    <m/>
    <m/>
    <x v="21"/>
    <s v="Super Pro"/>
    <s v="clothes"/>
    <n v="560"/>
    <n v="2"/>
    <d v="2023-01-30T00:00:00"/>
    <s v="15:57:10"/>
    <s v="Raymond Chou"/>
    <s v="RC1212"/>
    <s v="Visa"/>
    <n v="1120"/>
    <n v="0.04"/>
    <n v="1075.2"/>
  </r>
  <r>
    <n v="68643"/>
    <s v="Non-member"/>
    <m/>
    <m/>
    <x v="5"/>
    <s v="NB2000"/>
    <s v="Sneakers"/>
    <n v="1300"/>
    <n v="2"/>
    <d v="2023-01-16T00:00:00"/>
    <s v="21:48:54"/>
    <s v="Angel Wong"/>
    <s v="AW7871"/>
    <s v="Alipay"/>
    <n v="2600"/>
    <n v="0.05"/>
    <n v="2470"/>
  </r>
  <r>
    <n v="68681"/>
    <s v="Non-member"/>
    <m/>
    <m/>
    <x v="27"/>
    <s v="ski suits"/>
    <s v="clothes"/>
    <n v="200"/>
    <n v="1"/>
    <d v="2023-01-05T00:00:00"/>
    <s v="19:54:29"/>
    <s v="Alfred Cheung"/>
    <s v="AC8178"/>
    <s v="UnionPay"/>
    <n v="200"/>
    <n v="0.03"/>
    <n v="194"/>
  </r>
  <r>
    <n v="68704"/>
    <s v="Non-member"/>
    <m/>
    <m/>
    <x v="17"/>
    <s v="leotards"/>
    <s v="clothes"/>
    <n v="230"/>
    <n v="1"/>
    <d v="2023-01-21T00:00:00"/>
    <s v="16:04:37"/>
    <s v="Raymond Chou"/>
    <s v="RC1212"/>
    <s v="Apple Pay"/>
    <n v="230"/>
    <n v="0.03"/>
    <n v="223.1"/>
  </r>
  <r>
    <n v="68713"/>
    <s v="Non-member"/>
    <m/>
    <m/>
    <x v="27"/>
    <s v="ski suits"/>
    <s v="clothes"/>
    <n v="200"/>
    <n v="1"/>
    <d v="2023-01-09T00:00:00"/>
    <s v="18:25:11"/>
    <s v="Ernest Ho"/>
    <s v="EH4545"/>
    <s v="Visa"/>
    <n v="200"/>
    <n v="0.04"/>
    <n v="192"/>
  </r>
  <r>
    <n v="68713"/>
    <s v="Non-member"/>
    <m/>
    <m/>
    <x v="16"/>
    <s v="Yoga Pants"/>
    <s v=" pants"/>
    <n v="345"/>
    <n v="1"/>
    <d v="2023-01-16T00:00:00"/>
    <s v="14:06:08"/>
    <s v="Haveny Yip"/>
    <s v="HY6541"/>
    <s v="WeChat Pay"/>
    <n v="345"/>
    <n v="0.06"/>
    <n v="324.29999999999995"/>
  </r>
  <r>
    <n v="68837"/>
    <s v="Non-member"/>
    <m/>
    <m/>
    <x v="8"/>
    <s v="Adibas X15"/>
    <s v="Sneakers"/>
    <n v="2200"/>
    <n v="2"/>
    <d v="2023-01-09T00:00:00"/>
    <s v="13:23:28"/>
    <s v="Piggy Leung"/>
    <s v="PL4454"/>
    <s v="Cash"/>
    <n v="4400"/>
    <n v="0"/>
    <n v="4400"/>
  </r>
  <r>
    <n v="68852"/>
    <s v="Silver"/>
    <s v="Hallie Parsons"/>
    <n v="414846"/>
    <x v="22"/>
    <s v="BJ1"/>
    <s v="Sneakers"/>
    <n v="850"/>
    <n v="1"/>
    <d v="2023-01-04T00:00:00"/>
    <s v="16:14:09"/>
    <s v="Alfred Cheung"/>
    <s v="AC8178"/>
    <s v="Alipay"/>
    <n v="850"/>
    <n v="0.05"/>
    <n v="807.5"/>
  </r>
  <r>
    <n v="69000"/>
    <s v="Non-member"/>
    <m/>
    <m/>
    <x v="16"/>
    <s v="Yoga Pants"/>
    <s v=" pants"/>
    <n v="345"/>
    <n v="3"/>
    <d v="2023-01-06T00:00:00"/>
    <s v="19:53:01"/>
    <s v="Raymond Chou"/>
    <s v="RC1212"/>
    <s v="UnionPay"/>
    <n v="1035"/>
    <n v="0.03"/>
    <n v="1003.9499999999999"/>
  </r>
  <r>
    <n v="69112"/>
    <s v="Non-member"/>
    <m/>
    <m/>
    <x v="16"/>
    <s v="Yoga Pants"/>
    <s v=" pants"/>
    <n v="345"/>
    <n v="2"/>
    <d v="2023-01-15T00:00:00"/>
    <s v="16:21:50"/>
    <s v="Haveny Yip"/>
    <s v="HY6541"/>
    <s v="Cash"/>
    <n v="690"/>
    <n v="0"/>
    <n v="690"/>
  </r>
  <r>
    <n v="69298"/>
    <s v="Non-member"/>
    <m/>
    <m/>
    <x v="13"/>
    <s v="Compression Leggings"/>
    <s v=" pants"/>
    <n v="239"/>
    <n v="1"/>
    <d v="2023-01-10T00:00:00"/>
    <s v="14:29:39"/>
    <s v="Cordelia Wong"/>
    <s v="CW5645"/>
    <s v="Cash"/>
    <n v="239"/>
    <n v="0"/>
    <n v="239"/>
  </r>
  <r>
    <n v="69305"/>
    <s v="Non-member"/>
    <m/>
    <m/>
    <x v="22"/>
    <s v="GAT"/>
    <s v="Sneakers"/>
    <n v="700"/>
    <n v="1"/>
    <d v="2023-01-05T00:00:00"/>
    <s v="14:53:52"/>
    <s v="Kelly Lai"/>
    <s v="KL9878"/>
    <s v="Mastercard"/>
    <n v="700"/>
    <n v="0.05"/>
    <n v="665"/>
  </r>
  <r>
    <n v="69497"/>
    <s v="Platinum"/>
    <s v="Emilio Wise"/>
    <n v="919828"/>
    <x v="10"/>
    <s v="Nets"/>
    <s v="sporting accessories"/>
    <n v="99"/>
    <n v="1"/>
    <d v="2023-01-20T00:00:00"/>
    <s v="18:36:17"/>
    <s v="Haveny Yip"/>
    <s v="HY6541"/>
    <s v="Apple Pay"/>
    <n v="99"/>
    <n v="0.03"/>
    <n v="96.03"/>
  </r>
  <r>
    <n v="69571"/>
    <s v="Non-member"/>
    <m/>
    <m/>
    <x v="6"/>
    <s v="Running Pants"/>
    <s v=" pants"/>
    <n v="339"/>
    <n v="1"/>
    <d v="2023-01-16T00:00:00"/>
    <s v="14:55:12"/>
    <s v="Ernest Ho"/>
    <s v="EH4545"/>
    <s v="Alipay"/>
    <n v="339"/>
    <n v="0.05"/>
    <n v="322.05"/>
  </r>
  <r>
    <n v="69710"/>
    <s v="Non-member"/>
    <m/>
    <m/>
    <x v="27"/>
    <s v="ski suits"/>
    <s v="clothes"/>
    <n v="200"/>
    <n v="2"/>
    <d v="2023-01-14T00:00:00"/>
    <s v="17:57:39"/>
    <s v="Raymond Chou"/>
    <s v="RC1212"/>
    <s v="WeChat Pay"/>
    <n v="400"/>
    <n v="0.06"/>
    <n v="376"/>
  </r>
  <r>
    <n v="69737"/>
    <s v="Non-member"/>
    <m/>
    <m/>
    <x v="12"/>
    <s v="&quot;Dad&quot;Shoe"/>
    <s v="Sneakers"/>
    <n v="990"/>
    <n v="2"/>
    <d v="2023-01-07T00:00:00"/>
    <s v="16:11:07"/>
    <s v="Kelly Lai"/>
    <s v="KL9878"/>
    <s v="Alipay"/>
    <n v="1980"/>
    <n v="0.05"/>
    <n v="1881"/>
  </r>
  <r>
    <n v="69738"/>
    <s v="Non-member"/>
    <m/>
    <m/>
    <x v="2"/>
    <s v="Adibas Classics Pants"/>
    <s v=" pants"/>
    <n v="460"/>
    <n v="1"/>
    <d v="2023-01-28T00:00:00"/>
    <s v="18:26:41"/>
    <s v="Cordelia Wong"/>
    <s v="CW5645"/>
    <s v="WeChat Pay"/>
    <n v="460"/>
    <n v="0.06"/>
    <n v="432.4"/>
  </r>
  <r>
    <n v="69800"/>
    <s v="Non-member"/>
    <m/>
    <m/>
    <x v="13"/>
    <s v="Compression Leggings"/>
    <s v=" pants"/>
    <n v="239"/>
    <n v="1"/>
    <d v="2023-01-12T00:00:00"/>
    <s v="13:11:58"/>
    <s v="Ernest Ho"/>
    <s v="EH4545"/>
    <s v="Mastercard"/>
    <n v="239"/>
    <n v="0.05"/>
    <n v="227.04999999999998"/>
  </r>
  <r>
    <n v="69817"/>
    <s v="Non-member"/>
    <m/>
    <m/>
    <x v="19"/>
    <s v="wet suits"/>
    <s v="clothes"/>
    <n v="240"/>
    <n v="1"/>
    <d v="2023-01-17T00:00:00"/>
    <s v="15:35:56"/>
    <s v="Ernest Ho"/>
    <s v="EH4545"/>
    <s v="Alipay"/>
    <n v="240"/>
    <n v="0.05"/>
    <n v="228"/>
  </r>
  <r>
    <n v="69834"/>
    <s v="Non-member"/>
    <m/>
    <m/>
    <x v="22"/>
    <s v="Slip-On"/>
    <s v="Sneakers"/>
    <n v="900"/>
    <n v="2"/>
    <d v="2023-01-05T00:00:00"/>
    <s v="20:35:03"/>
    <s v="Piggy Leung"/>
    <s v="PL4454"/>
    <s v="Cash"/>
    <n v="1800"/>
    <n v="0"/>
    <n v="1800"/>
  </r>
  <r>
    <n v="69835"/>
    <s v="Non-member"/>
    <m/>
    <m/>
    <x v="10"/>
    <s v="Nets"/>
    <s v="sporting accessories"/>
    <n v="99"/>
    <n v="1"/>
    <d v="2023-01-09T00:00:00"/>
    <s v="15:43:23"/>
    <s v="Haveny Yip"/>
    <s v="HY6541"/>
    <s v="UnionPay"/>
    <n v="99"/>
    <n v="0.03"/>
    <n v="96.03"/>
  </r>
  <r>
    <n v="70092"/>
    <s v="Non-member"/>
    <m/>
    <m/>
    <x v="10"/>
    <s v="Nets"/>
    <s v="sporting accessories"/>
    <n v="99"/>
    <n v="1"/>
    <d v="2023-01-29T00:00:00"/>
    <s v="11:55:01"/>
    <s v="Raymond Chou"/>
    <s v="RC1212"/>
    <s v="Octopus"/>
    <n v="99"/>
    <n v="7.0000000000000007E-2"/>
    <n v="92.07"/>
  </r>
  <r>
    <n v="70207"/>
    <s v="Non-member"/>
    <m/>
    <m/>
    <x v="2"/>
    <s v="Adibas Classics Pants"/>
    <s v=" pants"/>
    <n v="460"/>
    <n v="1"/>
    <d v="2023-01-13T00:00:00"/>
    <s v="14:47:10"/>
    <s v="Angel Wong"/>
    <s v="AW7871"/>
    <s v="Cash"/>
    <n v="460"/>
    <n v="0"/>
    <n v="460"/>
  </r>
  <r>
    <n v="70303"/>
    <s v="Non-member"/>
    <m/>
    <m/>
    <x v="12"/>
    <s v="&quot;Dad&quot;Shoe"/>
    <s v="Sneakers"/>
    <n v="990"/>
    <n v="1"/>
    <d v="2023-01-29T00:00:00"/>
    <s v="21:21:59"/>
    <s v="Piggy Leung"/>
    <s v="PL4454"/>
    <s v="Mastercard"/>
    <n v="990"/>
    <n v="0.05"/>
    <n v="940.5"/>
  </r>
  <r>
    <n v="70402"/>
    <s v="Non-member"/>
    <m/>
    <m/>
    <x v="1"/>
    <s v="Basketball"/>
    <s v="sporting accessories"/>
    <n v="350"/>
    <n v="1"/>
    <d v="2023-01-30T00:00:00"/>
    <s v="15:35:58"/>
    <s v="Ernest Ho"/>
    <s v="EH4545"/>
    <s v="Visa"/>
    <n v="350"/>
    <n v="0.04"/>
    <n v="336"/>
  </r>
  <r>
    <n v="70451"/>
    <s v="Platinum"/>
    <s v="Freddy Sanford"/>
    <n v="100812"/>
    <x v="2"/>
    <s v="Adibas Classics Pants"/>
    <s v=" pants"/>
    <n v="460"/>
    <n v="2"/>
    <d v="2023-01-01T00:00:00"/>
    <s v="20:41:07"/>
    <s v="Haveny Yip"/>
    <s v="HY6541"/>
    <s v="Alipay"/>
    <n v="920"/>
    <n v="0.05"/>
    <n v="874"/>
  </r>
  <r>
    <n v="70457"/>
    <s v="Non-member"/>
    <m/>
    <m/>
    <x v="2"/>
    <s v="Adibas Classics Pants"/>
    <s v=" pants"/>
    <n v="460"/>
    <n v="1"/>
    <d v="2023-01-14T00:00:00"/>
    <s v="21:05:31"/>
    <s v="Raymond Chou"/>
    <s v="RC1212"/>
    <s v="Alipay"/>
    <n v="460"/>
    <n v="0.05"/>
    <n v="437"/>
  </r>
  <r>
    <n v="70460"/>
    <s v="Non-member"/>
    <m/>
    <m/>
    <x v="6"/>
    <s v="Running Pants"/>
    <s v=" pants"/>
    <n v="339"/>
    <n v="1"/>
    <d v="2023-01-12T00:00:00"/>
    <s v="15:15:17"/>
    <s v="Ernest Ho"/>
    <s v="EH4545"/>
    <s v="Alipay"/>
    <n v="339"/>
    <n v="0.05"/>
    <n v="322.05"/>
  </r>
  <r>
    <n v="70649"/>
    <s v="Non-member"/>
    <m/>
    <m/>
    <x v="19"/>
    <s v="wet suits"/>
    <s v="clothes"/>
    <n v="240"/>
    <n v="2"/>
    <d v="2023-01-20T00:00:00"/>
    <s v="12:16:26"/>
    <s v="Raymond Chou"/>
    <s v="RC1212"/>
    <s v="Alipay"/>
    <n v="480"/>
    <n v="0.05"/>
    <n v="456"/>
  </r>
  <r>
    <n v="70728"/>
    <s v="Platinum"/>
    <s v="Louise Townsend"/>
    <n v="416562"/>
    <x v="14"/>
    <s v="Gym Pro"/>
    <s v="clothes"/>
    <n v="389"/>
    <n v="2"/>
    <d v="2023-01-21T00:00:00"/>
    <s v="12:29:21"/>
    <s v="Piggy Leung"/>
    <s v="PL4454"/>
    <s v="Apple Pay"/>
    <n v="778"/>
    <n v="0.03"/>
    <n v="754.66"/>
  </r>
  <r>
    <n v="70775"/>
    <s v="Platinum"/>
    <s v="Kenny Vega"/>
    <n v="480143"/>
    <x v="6"/>
    <s v="Running Pants"/>
    <s v=" pants"/>
    <n v="339"/>
    <n v="2"/>
    <d v="2023-01-12T00:00:00"/>
    <s v="18:00:35"/>
    <s v="Ernest Ho"/>
    <s v="EH4545"/>
    <s v="Cash"/>
    <n v="678"/>
    <n v="0"/>
    <n v="678"/>
  </r>
  <r>
    <n v="70873"/>
    <s v="Non-member"/>
    <m/>
    <m/>
    <x v="22"/>
    <s v="BJ1"/>
    <s v="Sneakers"/>
    <n v="850"/>
    <n v="2"/>
    <d v="2023-01-16T00:00:00"/>
    <s v="15:03:41"/>
    <s v="Raymond Chou"/>
    <s v="RC1212"/>
    <s v="Octopus"/>
    <n v="1700"/>
    <n v="7.0000000000000007E-2"/>
    <n v="1581"/>
  </r>
  <r>
    <n v="70873"/>
    <s v="Non-member"/>
    <m/>
    <m/>
    <x v="9"/>
    <s v="Racquets"/>
    <s v="sporting accessories"/>
    <n v="299"/>
    <n v="1"/>
    <d v="2023-01-03T00:00:00"/>
    <s v="15:01:46"/>
    <s v="Angel Wong"/>
    <s v="AW7871"/>
    <s v="Visa"/>
    <n v="299"/>
    <n v="0.04"/>
    <n v="287.03999999999996"/>
  </r>
  <r>
    <n v="70873"/>
    <s v="Non-member"/>
    <m/>
    <m/>
    <x v="4"/>
    <s v="Dri-Fit Short Sleeve T-shirt "/>
    <s v="clothes"/>
    <n v="449"/>
    <n v="1"/>
    <d v="2023-01-27T00:00:00"/>
    <s v="12:25:31"/>
    <s v="Raymond Chou"/>
    <s v="RC1212"/>
    <s v="Visa"/>
    <n v="449"/>
    <n v="0.04"/>
    <n v="431.03999999999996"/>
  </r>
  <r>
    <n v="70873"/>
    <s v="Non-member"/>
    <m/>
    <m/>
    <x v="0"/>
    <s v="Football "/>
    <s v="sporting accessories"/>
    <n v="300"/>
    <n v="1"/>
    <d v="2023-01-25T00:00:00"/>
    <s v="12:35:14"/>
    <s v="Ernest Ho"/>
    <s v="EH4545"/>
    <s v="WeChat Pay"/>
    <n v="300"/>
    <n v="0.06"/>
    <n v="282"/>
  </r>
  <r>
    <n v="71531"/>
    <s v="Non-member"/>
    <m/>
    <m/>
    <x v="22"/>
    <s v="Slip-On"/>
    <s v="Sneakers"/>
    <n v="900"/>
    <n v="2"/>
    <d v="2023-01-06T00:00:00"/>
    <s v="18:24:09"/>
    <s v="Alfred Cheung"/>
    <s v="AC8178"/>
    <s v="WeChat Pay"/>
    <n v="1800"/>
    <n v="0.06"/>
    <n v="1692"/>
  </r>
  <r>
    <n v="71621"/>
    <s v="Non-member"/>
    <m/>
    <m/>
    <x v="12"/>
    <s v="&quot;Dad&quot;Shoe"/>
    <s v="Sneakers"/>
    <n v="990"/>
    <n v="1"/>
    <d v="2023-01-19T00:00:00"/>
    <s v="11:04:21"/>
    <s v="Cordelia Wong"/>
    <s v="CW5645"/>
    <s v="Octopus"/>
    <n v="990"/>
    <n v="7.0000000000000007E-2"/>
    <n v="920.69999999999993"/>
  </r>
  <r>
    <n v="71680"/>
    <s v="Non-member"/>
    <m/>
    <m/>
    <x v="26"/>
    <s v="Sticks"/>
    <s v="sporting accessories"/>
    <n v="200"/>
    <n v="2"/>
    <d v="2023-01-25T00:00:00"/>
    <s v="11:52:43"/>
    <s v="Kelvin Wong"/>
    <s v="KW7836"/>
    <s v="Visa"/>
    <n v="400"/>
    <n v="0.04"/>
    <n v="384"/>
  </r>
  <r>
    <n v="71728"/>
    <s v="Non-member"/>
    <m/>
    <m/>
    <x v="2"/>
    <s v="Adibas Classics Pants"/>
    <s v=" pants"/>
    <n v="460"/>
    <n v="1"/>
    <d v="2023-01-01T00:00:00"/>
    <s v="20:18:04"/>
    <s v="Cordelia Wong"/>
    <s v="CW5645"/>
    <s v="UnionPay"/>
    <n v="460"/>
    <n v="0.03"/>
    <n v="446.2"/>
  </r>
  <r>
    <n v="72282"/>
    <s v="Non-member"/>
    <m/>
    <m/>
    <x v="8"/>
    <s v="Adibas X15"/>
    <s v="Sneakers"/>
    <n v="2200"/>
    <n v="2"/>
    <d v="2023-01-08T00:00:00"/>
    <s v="12:27:49"/>
    <s v="Albert Leung"/>
    <s v="AB5447"/>
    <s v="Mastercard"/>
    <n v="4400"/>
    <n v="0.05"/>
    <n v="4180"/>
  </r>
  <r>
    <n v="72299"/>
    <s v="Non-member"/>
    <m/>
    <m/>
    <x v="19"/>
    <s v="wet suits"/>
    <s v="clothes"/>
    <n v="240"/>
    <n v="1"/>
    <d v="2023-01-21T00:00:00"/>
    <s v="19:33:35"/>
    <s v="Piggy Leung"/>
    <s v="PL4454"/>
    <s v="Visa"/>
    <n v="240"/>
    <n v="0.04"/>
    <n v="230.39999999999998"/>
  </r>
  <r>
    <n v="72324"/>
    <s v="Non-member"/>
    <m/>
    <m/>
    <x v="22"/>
    <s v="BJ1"/>
    <s v="Sneakers"/>
    <n v="850"/>
    <n v="2"/>
    <d v="2023-01-19T00:00:00"/>
    <s v="15:27:29"/>
    <s v="Cordelia Wong"/>
    <s v="CW5645"/>
    <s v="Apple Pay"/>
    <n v="1700"/>
    <n v="0.03"/>
    <n v="1649"/>
  </r>
  <r>
    <n v="72549"/>
    <s v="Non-member"/>
    <m/>
    <m/>
    <x v="16"/>
    <s v="Yoga Pants"/>
    <s v=" pants"/>
    <n v="345"/>
    <n v="2"/>
    <d v="2023-01-19T00:00:00"/>
    <s v="12:53:02"/>
    <s v="Kelly Lai"/>
    <s v="KL9878"/>
    <s v="UnionPay"/>
    <n v="690"/>
    <n v="0.03"/>
    <n v="669.3"/>
  </r>
  <r>
    <n v="72623"/>
    <s v="Non-member"/>
    <m/>
    <m/>
    <x v="4"/>
    <s v="Dri-Fit Short Sleeve T-shirt "/>
    <s v="clothes"/>
    <n v="449"/>
    <n v="1"/>
    <d v="2023-01-28T00:00:00"/>
    <s v="12:13:19"/>
    <s v="Piggy Leung"/>
    <s v="PL4454"/>
    <s v="Mastercard"/>
    <n v="449"/>
    <n v="0.05"/>
    <n v="426.54999999999995"/>
  </r>
  <r>
    <n v="72654"/>
    <s v="Non-member"/>
    <m/>
    <m/>
    <x v="9"/>
    <s v="Racquets"/>
    <s v="sporting accessories"/>
    <n v="299"/>
    <n v="2"/>
    <d v="2023-01-01T00:00:00"/>
    <s v="20:23:28"/>
    <s v="Piggy Leung"/>
    <s v="PL4454"/>
    <s v="WeChat Pay"/>
    <n v="598"/>
    <n v="0.06"/>
    <n v="562.12"/>
  </r>
  <r>
    <n v="72726"/>
    <s v="Non-member"/>
    <m/>
    <m/>
    <x v="10"/>
    <s v="Nets"/>
    <s v="sporting accessories"/>
    <n v="99"/>
    <n v="1"/>
    <d v="2023-01-18T00:00:00"/>
    <s v="21:12:16"/>
    <s v="Kelly Lai"/>
    <s v="KL9878"/>
    <s v="WeChat Pay"/>
    <n v="99"/>
    <n v="0.06"/>
    <n v="93.059999999999988"/>
  </r>
  <r>
    <n v="72798"/>
    <s v="Non-member"/>
    <m/>
    <m/>
    <x v="1"/>
    <s v="Basketball"/>
    <s v="sporting accessories"/>
    <n v="350"/>
    <n v="2"/>
    <d v="2023-01-05T00:00:00"/>
    <s v="19:17:30"/>
    <s v="Angel Wong"/>
    <s v="AW7871"/>
    <s v="Apple Pay"/>
    <n v="700"/>
    <n v="0.03"/>
    <n v="679"/>
  </r>
  <r>
    <n v="73079"/>
    <s v="Non-member"/>
    <m/>
    <m/>
    <x v="22"/>
    <s v="BJ1"/>
    <s v="Sneakers"/>
    <n v="850"/>
    <n v="1"/>
    <d v="2023-01-19T00:00:00"/>
    <s v="17:19:28"/>
    <s v="Alfred Cheung"/>
    <s v="AC8178"/>
    <s v="WeChat Pay"/>
    <n v="850"/>
    <n v="0.06"/>
    <n v="799"/>
  </r>
  <r>
    <n v="73082"/>
    <s v="Platinum"/>
    <s v="Yaseen Barker"/>
    <n v="584132"/>
    <x v="1"/>
    <s v="Basketball"/>
    <s v="sporting accessories"/>
    <n v="350"/>
    <n v="2"/>
    <d v="2023-01-08T00:00:00"/>
    <s v="18:05:38"/>
    <s v="Raymond Chou"/>
    <s v="RC1212"/>
    <s v="UnionPay"/>
    <n v="700"/>
    <n v="0.03"/>
    <n v="679"/>
  </r>
  <r>
    <n v="73543"/>
    <s v="Non-member"/>
    <m/>
    <m/>
    <x v="12"/>
    <s v="&quot;Dad&quot;Shoe"/>
    <s v="Sneakers"/>
    <n v="990"/>
    <n v="2"/>
    <d v="2023-01-03T00:00:00"/>
    <s v="11:12:23"/>
    <s v="Alfred Cheung"/>
    <s v="AC8178"/>
    <s v="WeChat Pay"/>
    <n v="1980"/>
    <n v="0.06"/>
    <n v="1861.1999999999998"/>
  </r>
  <r>
    <n v="73676"/>
    <s v="Non-member"/>
    <m/>
    <m/>
    <x v="6"/>
    <s v="Running Pants"/>
    <s v=" pants"/>
    <n v="339"/>
    <n v="2"/>
    <d v="2023-01-02T00:00:00"/>
    <s v="21:25:32"/>
    <s v="Piggy Leung"/>
    <s v="PL4454"/>
    <s v="WeChat Pay"/>
    <n v="678"/>
    <n v="0.06"/>
    <n v="637.31999999999994"/>
  </r>
  <r>
    <n v="73696"/>
    <s v="Non-member"/>
    <m/>
    <m/>
    <x v="16"/>
    <s v="Yoga Pants"/>
    <s v=" pants"/>
    <n v="345"/>
    <n v="2"/>
    <d v="2023-01-15T00:00:00"/>
    <s v="21:48:14"/>
    <s v="Piggy Leung"/>
    <s v="PL4454"/>
    <s v="UnionPay"/>
    <n v="690"/>
    <n v="0.03"/>
    <n v="669.3"/>
  </r>
  <r>
    <n v="73718"/>
    <s v="Gold"/>
    <s v="Zohaib Simmons"/>
    <n v="815402"/>
    <x v="7"/>
    <s v="Adibas XI"/>
    <s v="Sneakers"/>
    <n v="1700"/>
    <n v="2"/>
    <d v="2023-01-28T00:00:00"/>
    <s v="12:19:03"/>
    <s v="Kelvin Wong"/>
    <s v="KW7836"/>
    <s v="Mastercard"/>
    <n v="3400"/>
    <n v="0.05"/>
    <n v="3230"/>
  </r>
  <r>
    <n v="73778"/>
    <s v="Non-member"/>
    <m/>
    <m/>
    <x v="6"/>
    <s v="Running Pants"/>
    <s v=" pants"/>
    <n v="339"/>
    <n v="1"/>
    <d v="2023-01-27T00:00:00"/>
    <s v="16:33:40"/>
    <s v="Albert Leung"/>
    <s v="AB5447"/>
    <s v="Apple Pay"/>
    <n v="339"/>
    <n v="0.03"/>
    <n v="328.83"/>
  </r>
  <r>
    <n v="73834"/>
    <s v="Non-member"/>
    <m/>
    <m/>
    <x v="17"/>
    <s v="leotards"/>
    <s v="clothes"/>
    <n v="230"/>
    <n v="1"/>
    <d v="2023-01-12T00:00:00"/>
    <s v="14:53:07"/>
    <s v="Albert Leung"/>
    <s v="AB5447"/>
    <s v="Visa"/>
    <n v="230"/>
    <n v="0.04"/>
    <n v="220.79999999999998"/>
  </r>
  <r>
    <n v="73908"/>
    <s v="Non-member"/>
    <m/>
    <m/>
    <x v="22"/>
    <s v="BJ1"/>
    <s v="Sneakers"/>
    <n v="850"/>
    <n v="2"/>
    <d v="2023-01-13T00:00:00"/>
    <s v="11:55:14"/>
    <s v="Piggy Leung"/>
    <s v="PL4454"/>
    <s v="UnionPay"/>
    <n v="1700"/>
    <n v="0.03"/>
    <n v="1649"/>
  </r>
  <r>
    <n v="74073"/>
    <s v="Non-member"/>
    <m/>
    <m/>
    <x v="16"/>
    <s v="Yoga Pants"/>
    <s v=" pants"/>
    <n v="345"/>
    <n v="2"/>
    <d v="2023-01-21T00:00:00"/>
    <s v="14:08:47"/>
    <s v="Kelvin Wong"/>
    <s v="KW7836"/>
    <s v="Visa"/>
    <n v="690"/>
    <n v="0.04"/>
    <n v="662.4"/>
  </r>
  <r>
    <n v="74115"/>
    <s v="Non-member"/>
    <m/>
    <m/>
    <x v="14"/>
    <s v="Gym Pro"/>
    <s v="clothes"/>
    <n v="389"/>
    <n v="2"/>
    <d v="2023-01-22T00:00:00"/>
    <s v="14:19:09"/>
    <s v="Piggy Leung"/>
    <s v="PL4454"/>
    <s v="Octopus"/>
    <n v="778"/>
    <n v="7.0000000000000007E-2"/>
    <n v="723.54"/>
  </r>
  <r>
    <n v="74340"/>
    <s v="Non-member"/>
    <m/>
    <m/>
    <x v="18"/>
    <s v="Bicycle helmet"/>
    <s v="sporting accessories"/>
    <n v="450"/>
    <n v="1"/>
    <d v="2023-01-21T00:00:00"/>
    <s v="20:01:06"/>
    <s v="Alfred Cheung"/>
    <s v="AC8178"/>
    <s v="Mastercard"/>
    <n v="450"/>
    <n v="0.05"/>
    <n v="427.5"/>
  </r>
  <r>
    <n v="74744"/>
    <s v="Non-member"/>
    <m/>
    <m/>
    <x v="2"/>
    <s v="Adibas Classics Pants"/>
    <s v=" pants"/>
    <n v="460"/>
    <n v="1"/>
    <d v="2023-01-17T00:00:00"/>
    <s v="13:31:55"/>
    <s v="Alfred Cheung"/>
    <s v="AC8178"/>
    <s v="Octopus"/>
    <n v="460"/>
    <n v="7.0000000000000007E-2"/>
    <n v="427.79999999999995"/>
  </r>
  <r>
    <n v="74784"/>
    <s v="Platinum"/>
    <s v="Joshua Shepard"/>
    <n v="763929"/>
    <x v="8"/>
    <s v="Adibas X15"/>
    <s v="Sneakers"/>
    <n v="2200"/>
    <n v="2"/>
    <d v="2023-01-24T00:00:00"/>
    <s v="19:14:46"/>
    <s v="Kelly Lai"/>
    <s v="KL9878"/>
    <s v="Mastercard"/>
    <n v="4400"/>
    <n v="0.05"/>
    <n v="4180"/>
  </r>
  <r>
    <n v="74844"/>
    <s v="Gold"/>
    <s v="Marina Hale"/>
    <n v="298038"/>
    <x v="16"/>
    <s v="Yoga Pants"/>
    <s v=" pants"/>
    <n v="345"/>
    <n v="2"/>
    <d v="2023-01-15T00:00:00"/>
    <s v="17:15:09"/>
    <s v="Raymond Chou"/>
    <s v="RC1212"/>
    <s v="Mastercard"/>
    <n v="690"/>
    <n v="0.05"/>
    <n v="655.5"/>
  </r>
  <r>
    <n v="74924"/>
    <s v="Silver"/>
    <s v="Darragh Robbins"/>
    <n v="916601"/>
    <x v="19"/>
    <s v="wet suits"/>
    <s v="clothes"/>
    <n v="240"/>
    <n v="1"/>
    <d v="2023-01-17T00:00:00"/>
    <s v="12:11:38"/>
    <s v="Angel Wong"/>
    <s v="AW7871"/>
    <s v="UnionPay"/>
    <n v="240"/>
    <n v="0.03"/>
    <n v="232.79999999999998"/>
  </r>
  <r>
    <n v="74995"/>
    <s v="Non-member"/>
    <m/>
    <m/>
    <x v="25"/>
    <s v="Adibas Dry"/>
    <s v="clothes"/>
    <n v="499"/>
    <n v="2"/>
    <d v="2023-01-28T00:00:00"/>
    <s v="18:38:24"/>
    <s v="Haveny Yip"/>
    <s v="HY6541"/>
    <s v="Alipay"/>
    <n v="998"/>
    <n v="0.05"/>
    <n v="948.09999999999991"/>
  </r>
  <r>
    <n v="75179"/>
    <s v="Platinum"/>
    <s v="Janet Curtis"/>
    <n v="708917"/>
    <x v="21"/>
    <s v="Super Pro"/>
    <s v="clothes"/>
    <n v="560"/>
    <n v="2"/>
    <d v="2023-01-02T00:00:00"/>
    <s v="11:59:36"/>
    <s v="Alfred Cheung"/>
    <s v="AC8178"/>
    <s v="Alipay"/>
    <n v="1120"/>
    <n v="0.05"/>
    <n v="1064"/>
  </r>
  <r>
    <n v="75213"/>
    <s v="Non-member"/>
    <m/>
    <m/>
    <x v="6"/>
    <s v="Running Pants"/>
    <s v=" pants"/>
    <n v="339"/>
    <n v="1"/>
    <d v="2023-01-26T00:00:00"/>
    <s v="11:55:07"/>
    <s v="Kelly Lai"/>
    <s v="KL9878"/>
    <s v="Alipay"/>
    <n v="339"/>
    <n v="0.05"/>
    <n v="322.05"/>
  </r>
  <r>
    <n v="75269"/>
    <s v="Gold"/>
    <s v="Millicent Vaughn"/>
    <n v="256019"/>
    <x v="18"/>
    <s v="Bicycle helmet"/>
    <s v="sporting accessories"/>
    <n v="450"/>
    <n v="1"/>
    <d v="2023-01-02T00:00:00"/>
    <s v="11:54:35"/>
    <s v="Piggy Leung"/>
    <s v="PL4454"/>
    <s v="UnionPay"/>
    <n v="450"/>
    <n v="0.03"/>
    <n v="436.5"/>
  </r>
  <r>
    <n v="75529"/>
    <s v="Non-member"/>
    <m/>
    <m/>
    <x v="2"/>
    <s v="Adibas Classics Pants"/>
    <s v=" pants"/>
    <n v="460"/>
    <n v="2"/>
    <d v="2023-01-13T00:00:00"/>
    <s v="19:58:16"/>
    <s v="Cordelia Wong"/>
    <s v="CW5645"/>
    <s v="Mastercard"/>
    <n v="920"/>
    <n v="0.05"/>
    <n v="874"/>
  </r>
  <r>
    <n v="75615"/>
    <s v="Platinum"/>
    <s v="Layton Nelson"/>
    <n v="793369"/>
    <x v="21"/>
    <s v="Super Pro"/>
    <s v="clothes"/>
    <n v="560"/>
    <n v="2"/>
    <d v="2023-01-26T00:00:00"/>
    <s v="17:00:48"/>
    <s v="Alfred Cheung"/>
    <s v="AC8178"/>
    <s v="Apple Pay"/>
    <n v="1120"/>
    <n v="0.03"/>
    <n v="1086.3999999999999"/>
  </r>
  <r>
    <n v="75743"/>
    <s v="Non-member"/>
    <m/>
    <m/>
    <x v="0"/>
    <s v="Football "/>
    <s v="sporting accessories"/>
    <n v="300"/>
    <n v="1"/>
    <d v="2023-01-02T00:00:00"/>
    <s v="12:37:19"/>
    <s v="Raymond Chou"/>
    <s v="RC1212"/>
    <s v="WeChat Pay"/>
    <n v="300"/>
    <n v="0.06"/>
    <n v="282"/>
  </r>
  <r>
    <n v="75746"/>
    <s v="Silver"/>
    <s v="Jodie Henderson"/>
    <n v="743767"/>
    <x v="14"/>
    <s v="Gym Pro"/>
    <s v="clothes"/>
    <n v="389"/>
    <n v="1"/>
    <d v="2023-01-18T00:00:00"/>
    <s v="13:21:23"/>
    <s v="Kelvin Wong"/>
    <s v="KW7836"/>
    <s v="WeChat Pay"/>
    <n v="389"/>
    <n v="0.06"/>
    <n v="365.65999999999997"/>
  </r>
  <r>
    <n v="75908"/>
    <s v="Non-member"/>
    <m/>
    <m/>
    <x v="18"/>
    <s v="Bicycle helmet"/>
    <s v="sporting accessories"/>
    <n v="450"/>
    <n v="2"/>
    <d v="2023-01-08T00:00:00"/>
    <s v="13:24:54"/>
    <s v="Cordelia Wong"/>
    <s v="CW5645"/>
    <s v="Alipay"/>
    <n v="900"/>
    <n v="0.05"/>
    <n v="855"/>
  </r>
  <r>
    <n v="76083"/>
    <s v="Non-member"/>
    <m/>
    <m/>
    <x v="19"/>
    <s v="wet suits"/>
    <s v="clothes"/>
    <n v="240"/>
    <n v="2"/>
    <d v="2023-01-18T00:00:00"/>
    <s v="11:38:26"/>
    <s v="Raymond Chou"/>
    <s v="RC1212"/>
    <s v="Cash"/>
    <n v="480"/>
    <n v="0"/>
    <n v="480"/>
  </r>
  <r>
    <n v="76400"/>
    <s v="Non-member"/>
    <m/>
    <m/>
    <x v="10"/>
    <s v="Nets"/>
    <s v="sporting accessories"/>
    <n v="99"/>
    <n v="2"/>
    <d v="2023-01-19T00:00:00"/>
    <s v="15:32:07"/>
    <s v="Cordelia Wong"/>
    <s v="CW5645"/>
    <s v="WeChat Pay"/>
    <n v="198"/>
    <n v="0.06"/>
    <n v="186.11999999999998"/>
  </r>
  <r>
    <n v="76503"/>
    <s v="Non-member"/>
    <m/>
    <m/>
    <x v="17"/>
    <s v="leotards"/>
    <s v="clothes"/>
    <n v="230"/>
    <n v="1"/>
    <d v="2023-01-02T00:00:00"/>
    <s v="21:37:48"/>
    <s v="Alfred Cheung"/>
    <s v="AC8178"/>
    <s v="Alipay"/>
    <n v="230"/>
    <n v="0.05"/>
    <n v="218.5"/>
  </r>
  <r>
    <n v="76770"/>
    <s v="Non-member"/>
    <m/>
    <m/>
    <x v="22"/>
    <s v="BJ1"/>
    <s v="Sneakers"/>
    <n v="850"/>
    <n v="1"/>
    <d v="2023-01-23T00:00:00"/>
    <s v="16:14:54"/>
    <s v="Raymond Chou"/>
    <s v="RC1212"/>
    <s v="WeChat Pay"/>
    <n v="850"/>
    <n v="0.06"/>
    <n v="799"/>
  </r>
  <r>
    <n v="76798"/>
    <s v="Non-member"/>
    <m/>
    <m/>
    <x v="21"/>
    <s v="Super Pro"/>
    <s v="clothes"/>
    <n v="560"/>
    <n v="2"/>
    <d v="2023-01-13T00:00:00"/>
    <s v="19:00:24"/>
    <s v="Raymond Chou"/>
    <s v="RC1212"/>
    <s v="UnionPay"/>
    <n v="1120"/>
    <n v="0.03"/>
    <n v="1086.3999999999999"/>
  </r>
  <r>
    <n v="76824"/>
    <s v="Gold"/>
    <s v="Juliet Owens"/>
    <n v="417711"/>
    <x v="4"/>
    <s v="Dri-Fit Short Sleeve T-shirt "/>
    <s v="clothes"/>
    <n v="449"/>
    <n v="2"/>
    <d v="2023-01-01T00:00:00"/>
    <s v="16:21:14"/>
    <s v="Cordelia Wong"/>
    <s v="CW5645"/>
    <s v="Apple Pay"/>
    <n v="898"/>
    <n v="0.03"/>
    <n v="871.06"/>
  </r>
  <r>
    <n v="76927"/>
    <s v="Non-member"/>
    <m/>
    <m/>
    <x v="16"/>
    <s v="Yoga Pants"/>
    <s v=" pants"/>
    <n v="345"/>
    <n v="2"/>
    <d v="2023-01-20T00:00:00"/>
    <s v="18:31:48"/>
    <s v="Kelvin Wong"/>
    <s v="KW7836"/>
    <s v="Visa"/>
    <n v="690"/>
    <n v="0.04"/>
    <n v="662.4"/>
  </r>
  <r>
    <n v="77003"/>
    <s v="Non-member"/>
    <m/>
    <m/>
    <x v="1"/>
    <s v="Basketball"/>
    <s v="sporting accessories"/>
    <n v="350"/>
    <n v="2"/>
    <d v="2023-01-26T00:00:00"/>
    <s v="21:42:45"/>
    <s v="Kelvin Wong"/>
    <s v="KW7836"/>
    <s v="UnionPay"/>
    <n v="700"/>
    <n v="0.03"/>
    <n v="679"/>
  </r>
  <r>
    <n v="77046"/>
    <s v="Non-member"/>
    <m/>
    <m/>
    <x v="10"/>
    <s v="Nets"/>
    <s v="sporting accessories"/>
    <n v="99"/>
    <n v="1"/>
    <d v="2023-01-02T00:00:00"/>
    <s v="14:55:33"/>
    <s v="Ernest Ho"/>
    <s v="EH4545"/>
    <s v="Mastercard"/>
    <n v="99"/>
    <n v="0.05"/>
    <n v="94.05"/>
  </r>
  <r>
    <n v="77100"/>
    <s v="Platinum"/>
    <s v="Jaydon Connolly"/>
    <n v="556743"/>
    <x v="22"/>
    <s v="BJ1"/>
    <s v="Sneakers"/>
    <n v="850"/>
    <n v="1"/>
    <d v="2023-01-29T00:00:00"/>
    <s v="13:10:02"/>
    <s v="Ernest Ho"/>
    <s v="EH4545"/>
    <s v="WeChat Pay"/>
    <n v="850"/>
    <n v="0.06"/>
    <n v="799"/>
  </r>
  <r>
    <n v="77141"/>
    <s v="Non-member"/>
    <m/>
    <m/>
    <x v="23"/>
    <s v="Running Vest"/>
    <s v="clothes"/>
    <n v="345"/>
    <n v="1"/>
    <d v="2023-01-05T00:00:00"/>
    <s v="16:21:03"/>
    <s v="Ernest Ho"/>
    <s v="EH4545"/>
    <s v="WeChat Pay"/>
    <n v="345"/>
    <n v="0.06"/>
    <n v="324.29999999999995"/>
  </r>
  <r>
    <n v="77594"/>
    <s v="Non-member"/>
    <m/>
    <m/>
    <x v="8"/>
    <s v="Adibas X15"/>
    <s v="Sneakers"/>
    <n v="2200"/>
    <n v="2"/>
    <d v="2023-01-26T00:00:00"/>
    <s v="21:05:48"/>
    <s v="Cordelia Wong"/>
    <s v="CW5645"/>
    <s v="Mastercard"/>
    <n v="4400"/>
    <n v="0.05"/>
    <n v="4180"/>
  </r>
  <r>
    <n v="77709"/>
    <s v="Non-member"/>
    <m/>
    <m/>
    <x v="2"/>
    <s v="Adibas Classics Pants"/>
    <s v=" pants"/>
    <n v="460"/>
    <n v="2"/>
    <d v="2023-01-14T00:00:00"/>
    <s v="21:11:41"/>
    <s v="Angel Wong"/>
    <s v="AW7871"/>
    <s v="Mastercard"/>
    <n v="920"/>
    <n v="0.05"/>
    <n v="874"/>
  </r>
  <r>
    <n v="77786"/>
    <s v="Silver"/>
    <s v="Wilson Beard"/>
    <n v="189073"/>
    <x v="27"/>
    <s v="ski suits"/>
    <s v="clothes"/>
    <n v="200"/>
    <n v="1"/>
    <d v="2023-01-19T00:00:00"/>
    <s v="16:51:09"/>
    <s v="Kelvin Wong"/>
    <s v="KW7836"/>
    <s v="Visa"/>
    <n v="200"/>
    <n v="0.04"/>
    <n v="192"/>
  </r>
  <r>
    <n v="78191"/>
    <s v="Silver"/>
    <s v="Kelsie Lee"/>
    <n v="103017"/>
    <x v="10"/>
    <s v="Nets"/>
    <s v="sporting accessories"/>
    <n v="99"/>
    <n v="2"/>
    <d v="2023-01-17T00:00:00"/>
    <s v="13:41:54"/>
    <s v="Haveny Yip"/>
    <s v="HY6541"/>
    <s v="UnionPay"/>
    <n v="198"/>
    <n v="0.03"/>
    <n v="192.06"/>
  </r>
  <r>
    <n v="78222"/>
    <s v="Non-member"/>
    <m/>
    <m/>
    <x v="16"/>
    <s v="Yoga Pants"/>
    <s v=" pants"/>
    <n v="345"/>
    <n v="2"/>
    <d v="2023-01-30T00:00:00"/>
    <s v="12:41:52"/>
    <s v="Kelvin Wong"/>
    <s v="KW7836"/>
    <s v="WeChat Pay"/>
    <n v="690"/>
    <n v="0.06"/>
    <n v="648.59999999999991"/>
  </r>
  <r>
    <n v="78326"/>
    <s v="Non-member"/>
    <m/>
    <m/>
    <x v="13"/>
    <s v="Compression Leggings"/>
    <s v=" pants"/>
    <n v="239"/>
    <n v="2"/>
    <d v="2023-01-10T00:00:00"/>
    <s v="18:08:37"/>
    <s v="Ernest Ho"/>
    <s v="EH4545"/>
    <s v="Alipay"/>
    <n v="478"/>
    <n v="0.05"/>
    <n v="454.09999999999997"/>
  </r>
  <r>
    <n v="78347"/>
    <s v="Non-member"/>
    <m/>
    <m/>
    <x v="6"/>
    <s v="Running Pants"/>
    <s v=" pants"/>
    <n v="339"/>
    <n v="1"/>
    <d v="2023-01-13T00:00:00"/>
    <s v="21:45:03"/>
    <s v="Albert Leung"/>
    <s v="AB5447"/>
    <s v="Octopus"/>
    <n v="339"/>
    <n v="7.0000000000000007E-2"/>
    <n v="315.27"/>
  </r>
  <r>
    <n v="78466"/>
    <s v="Platinum"/>
    <s v="Zara Cole"/>
    <n v="611736"/>
    <x v="10"/>
    <s v="Nets"/>
    <s v="sporting accessories"/>
    <n v="99"/>
    <n v="1"/>
    <d v="2023-01-07T00:00:00"/>
    <s v="11:31:44"/>
    <s v="Haveny Yip"/>
    <s v="HY6541"/>
    <s v="Apple Pay"/>
    <n v="99"/>
    <n v="0.03"/>
    <n v="96.03"/>
  </r>
  <r>
    <n v="78618"/>
    <s v="Silver"/>
    <s v="Bilal Sutton"/>
    <n v="816997"/>
    <x v="10"/>
    <s v="Nets"/>
    <s v="sporting accessories"/>
    <n v="99"/>
    <n v="1"/>
    <d v="2023-01-03T00:00:00"/>
    <s v="15:26:14"/>
    <s v="Albert Leung"/>
    <s v="AB5447"/>
    <s v="Visa"/>
    <n v="99"/>
    <n v="0.04"/>
    <n v="95.039999999999992"/>
  </r>
  <r>
    <n v="78651"/>
    <s v="Non-member"/>
    <m/>
    <m/>
    <x v="0"/>
    <s v="Football "/>
    <s v="sporting accessories"/>
    <n v="300"/>
    <n v="1"/>
    <d v="2023-01-03T00:00:00"/>
    <s v="17:00:16"/>
    <s v="Alfred Cheung"/>
    <s v="AC8178"/>
    <s v="Octopus"/>
    <n v="300"/>
    <n v="7.0000000000000007E-2"/>
    <n v="279"/>
  </r>
  <r>
    <n v="78657"/>
    <s v="Non-member"/>
    <m/>
    <m/>
    <x v="26"/>
    <s v="Sticks"/>
    <s v="sporting accessories"/>
    <n v="200"/>
    <n v="1"/>
    <d v="2023-01-29T00:00:00"/>
    <s v="11:53:33"/>
    <s v="Albert Leung"/>
    <s v="AB5447"/>
    <s v="Visa"/>
    <n v="200"/>
    <n v="0.04"/>
    <n v="192"/>
  </r>
  <r>
    <n v="78801"/>
    <s v="Platinum"/>
    <s v="Nettie Brennan"/>
    <n v="413540"/>
    <x v="2"/>
    <s v="Adibas Classics Pants"/>
    <s v=" pants"/>
    <n v="460"/>
    <n v="1"/>
    <d v="2023-01-03T00:00:00"/>
    <s v="11:48:28"/>
    <s v="Kelly Lai"/>
    <s v="KL9878"/>
    <s v="Alipay"/>
    <n v="460"/>
    <n v="0.05"/>
    <n v="437"/>
  </r>
  <r>
    <n v="78810"/>
    <s v="Non-member"/>
    <m/>
    <m/>
    <x v="13"/>
    <s v="Compression Leggings"/>
    <s v=" pants"/>
    <n v="239"/>
    <n v="1"/>
    <d v="2023-01-29T00:00:00"/>
    <s v="21:29:45"/>
    <s v="Kelvin Wong"/>
    <s v="KW7836"/>
    <s v="Alipay"/>
    <n v="239"/>
    <n v="0.05"/>
    <n v="227.04999999999998"/>
  </r>
  <r>
    <n v="78812"/>
    <s v="Non-member"/>
    <m/>
    <m/>
    <x v="16"/>
    <s v="Yoga Pants"/>
    <s v=" pants"/>
    <n v="345"/>
    <n v="2"/>
    <d v="2023-01-22T00:00:00"/>
    <s v="14:44:03"/>
    <s v="Albert Leung"/>
    <s v="AB5447"/>
    <s v="Octopus"/>
    <n v="690"/>
    <n v="7.0000000000000007E-2"/>
    <n v="641.69999999999993"/>
  </r>
  <r>
    <n v="78828"/>
    <s v="Gold"/>
    <s v="Sulayman Cook"/>
    <n v="262665"/>
    <x v="21"/>
    <s v="Super Pro"/>
    <s v="clothes"/>
    <n v="560"/>
    <n v="2"/>
    <d v="2023-01-30T00:00:00"/>
    <s v="12:26:52"/>
    <s v="Kelly Lai"/>
    <s v="KL9878"/>
    <s v="UnionPay"/>
    <n v="1120"/>
    <n v="0.03"/>
    <n v="1086.3999999999999"/>
  </r>
  <r>
    <n v="78903"/>
    <s v="Non-member"/>
    <m/>
    <m/>
    <x v="2"/>
    <s v="Adibas Classics Pants"/>
    <s v=" pants"/>
    <n v="460"/>
    <n v="1"/>
    <d v="2023-01-09T00:00:00"/>
    <s v="15:41:56"/>
    <s v="Albert Leung"/>
    <s v="AB5447"/>
    <s v="Visa"/>
    <n v="460"/>
    <n v="0.04"/>
    <n v="441.59999999999997"/>
  </r>
  <r>
    <n v="78953"/>
    <s v="Non-member"/>
    <m/>
    <m/>
    <x v="19"/>
    <s v="wet suits"/>
    <s v="clothes"/>
    <n v="240"/>
    <n v="2"/>
    <d v="2023-01-05T00:00:00"/>
    <s v="15:57:15"/>
    <s v="Angel Wong"/>
    <s v="AW7871"/>
    <s v="WeChat Pay"/>
    <n v="480"/>
    <n v="0.06"/>
    <n v="451.2"/>
  </r>
  <r>
    <n v="79103"/>
    <s v="Non-member"/>
    <m/>
    <m/>
    <x v="25"/>
    <s v="Adibas Dry"/>
    <s v="clothes"/>
    <n v="499"/>
    <n v="2"/>
    <d v="2023-01-10T00:00:00"/>
    <s v="14:28:28"/>
    <s v="Kelvin Wong"/>
    <s v="KW7836"/>
    <s v="Alipay"/>
    <n v="998"/>
    <n v="0.05"/>
    <n v="948.09999999999991"/>
  </r>
  <r>
    <n v="79210"/>
    <s v="Non-member"/>
    <m/>
    <m/>
    <x v="5"/>
    <s v="NB2000"/>
    <s v="Sneakers"/>
    <n v="1300"/>
    <n v="2"/>
    <d v="2023-01-21T00:00:00"/>
    <s v="17:02:17"/>
    <s v="Alfred Cheung"/>
    <s v="AC8178"/>
    <s v="UnionPay"/>
    <n v="2600"/>
    <n v="0.03"/>
    <n v="2522"/>
  </r>
  <r>
    <n v="79268"/>
    <s v="Non-member"/>
    <m/>
    <m/>
    <x v="16"/>
    <s v="Yoga Pants"/>
    <s v=" pants"/>
    <n v="345"/>
    <n v="1"/>
    <d v="2023-01-27T00:00:00"/>
    <s v="14:31:59"/>
    <s v="Raymond Chou"/>
    <s v="RC1212"/>
    <s v="Octopus"/>
    <n v="345"/>
    <n v="7.0000000000000007E-2"/>
    <n v="320.84999999999997"/>
  </r>
  <r>
    <n v="79588"/>
    <s v="Non-member"/>
    <m/>
    <m/>
    <x v="22"/>
    <s v="BJ1"/>
    <s v="Sneakers"/>
    <n v="850"/>
    <n v="1"/>
    <d v="2023-01-29T00:00:00"/>
    <s v="19:45:37"/>
    <s v="Albert Leung"/>
    <s v="AB5447"/>
    <s v="Visa"/>
    <n v="850"/>
    <n v="0.04"/>
    <n v="816"/>
  </r>
  <r>
    <n v="79716"/>
    <s v="Non-member"/>
    <m/>
    <m/>
    <x v="13"/>
    <s v="Compression Leggings"/>
    <s v=" pants"/>
    <n v="239"/>
    <n v="2"/>
    <d v="2023-01-23T00:00:00"/>
    <s v="15:22:54"/>
    <s v="Kelvin Wong"/>
    <s v="KW7836"/>
    <s v="Mastercard"/>
    <n v="478"/>
    <n v="0.05"/>
    <n v="454.09999999999997"/>
  </r>
  <r>
    <n v="79802"/>
    <s v="Non-member"/>
    <m/>
    <m/>
    <x v="6"/>
    <s v="Running Pants"/>
    <s v=" pants"/>
    <n v="339"/>
    <n v="1"/>
    <d v="2023-01-23T00:00:00"/>
    <s v="20:09:09"/>
    <s v="Kelvin Wong"/>
    <s v="KW7836"/>
    <s v="Visa"/>
    <n v="339"/>
    <n v="0.04"/>
    <n v="325.44"/>
  </r>
  <r>
    <n v="79870"/>
    <s v="Non-member"/>
    <m/>
    <m/>
    <x v="25"/>
    <s v="Adibas Dry"/>
    <s v="clothes"/>
    <n v="499"/>
    <n v="1"/>
    <d v="2023-01-16T00:00:00"/>
    <s v="12:06:52"/>
    <s v="Kelly Lai"/>
    <s v="KL9878"/>
    <s v="Mastercard"/>
    <n v="499"/>
    <n v="0.05"/>
    <n v="474.04999999999995"/>
  </r>
  <r>
    <n v="79897"/>
    <s v="Silver"/>
    <s v="Tony Crawford"/>
    <n v="797271"/>
    <x v="5"/>
    <s v="NB2000"/>
    <s v="Sneakers"/>
    <n v="1300"/>
    <n v="1"/>
    <d v="2023-01-11T00:00:00"/>
    <s v="21:35:15"/>
    <s v="Kelly Lai"/>
    <s v="KL9878"/>
    <s v="WeChat Pay"/>
    <n v="1300"/>
    <n v="0.06"/>
    <n v="1222"/>
  </r>
  <r>
    <n v="79899"/>
    <s v="Silver"/>
    <s v="Josef Sears"/>
    <n v="495146"/>
    <x v="23"/>
    <s v="Running Vest"/>
    <s v="clothes"/>
    <n v="345"/>
    <n v="2"/>
    <d v="2023-01-05T00:00:00"/>
    <s v="11:37:15"/>
    <s v="Haveny Yip"/>
    <s v="HY6541"/>
    <s v="WeChat Pay"/>
    <n v="690"/>
    <n v="0.06"/>
    <n v="648.59999999999991"/>
  </r>
  <r>
    <n v="79899"/>
    <s v="Silver"/>
    <s v="Josef Sears"/>
    <n v="495146"/>
    <x v="16"/>
    <s v="Yoga Pants"/>
    <s v=" pants"/>
    <n v="345"/>
    <n v="2"/>
    <d v="2023-01-11T00:00:00"/>
    <s v="15:49:04"/>
    <s v="Raymond Chou"/>
    <s v="RC1212"/>
    <s v="Octopus"/>
    <n v="690"/>
    <n v="7.0000000000000007E-2"/>
    <n v="641.69999999999993"/>
  </r>
  <r>
    <n v="79899"/>
    <s v="Silver"/>
    <s v="Josef Sears"/>
    <n v="495146"/>
    <x v="22"/>
    <s v="GAT"/>
    <s v="Sneakers"/>
    <n v="700"/>
    <n v="2"/>
    <d v="2023-01-19T00:00:00"/>
    <s v="14:20:14"/>
    <s v="Raymond Chou"/>
    <s v="RC1212"/>
    <s v="Apple Pay"/>
    <n v="1400"/>
    <n v="0.03"/>
    <n v="1358"/>
  </r>
  <r>
    <n v="80330"/>
    <s v="Non-member"/>
    <m/>
    <m/>
    <x v="16"/>
    <s v="Yoga Pants"/>
    <s v=" pants"/>
    <n v="345"/>
    <n v="1"/>
    <d v="2023-01-29T00:00:00"/>
    <s v="14:33:21"/>
    <s v="Kelvin Wong"/>
    <s v="KW7836"/>
    <s v="Visa"/>
    <n v="345"/>
    <n v="0.04"/>
    <n v="331.2"/>
  </r>
  <r>
    <n v="80355"/>
    <s v="Non-member"/>
    <m/>
    <m/>
    <x v="27"/>
    <s v="ski suits"/>
    <s v="clothes"/>
    <n v="200"/>
    <n v="1"/>
    <d v="2023-01-29T00:00:00"/>
    <s v="20:39:23"/>
    <s v="Kelly Lai"/>
    <s v="KL9878"/>
    <s v="WeChat Pay"/>
    <n v="200"/>
    <n v="0.06"/>
    <n v="188"/>
  </r>
  <r>
    <n v="80569"/>
    <s v="Non-member"/>
    <m/>
    <m/>
    <x v="22"/>
    <s v="BJ1"/>
    <s v="Sneakers"/>
    <n v="850"/>
    <n v="2"/>
    <d v="2023-01-14T00:00:00"/>
    <s v="16:43:27"/>
    <s v="Ernest Ho"/>
    <s v="EH4545"/>
    <s v="UnionPay"/>
    <n v="1700"/>
    <n v="0.03"/>
    <n v="1649"/>
  </r>
  <r>
    <n v="80660"/>
    <s v="Non-member"/>
    <m/>
    <m/>
    <x v="22"/>
    <s v="GAT"/>
    <s v="Sneakers"/>
    <n v="700"/>
    <n v="2"/>
    <d v="2023-01-16T00:00:00"/>
    <s v="20:22:44"/>
    <s v="Albert Leung"/>
    <s v="AB5447"/>
    <s v="UnionPay"/>
    <n v="1400"/>
    <n v="0.03"/>
    <n v="1358"/>
  </r>
  <r>
    <n v="80743"/>
    <s v="Non-member"/>
    <m/>
    <m/>
    <x v="16"/>
    <s v="Yoga Pants"/>
    <s v=" pants"/>
    <n v="345"/>
    <n v="2"/>
    <d v="2023-01-15T00:00:00"/>
    <s v="19:17:03"/>
    <s v="Haveny Yip"/>
    <s v="HY6541"/>
    <s v="Mastercard"/>
    <n v="690"/>
    <n v="0.05"/>
    <n v="655.5"/>
  </r>
  <r>
    <n v="80952"/>
    <s v="Non-member"/>
    <m/>
    <m/>
    <x v="22"/>
    <s v="Deck Shoe11"/>
    <s v="Sneakers"/>
    <n v="600"/>
    <n v="2"/>
    <d v="2023-01-22T00:00:00"/>
    <s v="20:47:51"/>
    <s v="Haveny Yip"/>
    <s v="HY6541"/>
    <s v="WeChat Pay"/>
    <n v="1200"/>
    <n v="0.06"/>
    <n v="1128"/>
  </r>
  <r>
    <n v="80995"/>
    <s v="Non-member"/>
    <m/>
    <m/>
    <x v="16"/>
    <s v="Yoga Pants"/>
    <s v=" pants"/>
    <n v="345"/>
    <n v="1"/>
    <d v="2023-01-18T00:00:00"/>
    <s v="17:09:04"/>
    <s v="Piggy Leung"/>
    <s v="PL4454"/>
    <s v="UnionPay"/>
    <n v="345"/>
    <n v="0.03"/>
    <n v="334.65"/>
  </r>
  <r>
    <n v="81225"/>
    <s v="Non-member"/>
    <m/>
    <m/>
    <x v="26"/>
    <s v="Sticks"/>
    <s v="sporting accessories"/>
    <n v="200"/>
    <n v="1"/>
    <d v="2023-01-18T00:00:00"/>
    <s v="12:09:33"/>
    <s v="Kelvin Wong"/>
    <s v="KW7836"/>
    <s v="Cash"/>
    <n v="200"/>
    <n v="0"/>
    <n v="200"/>
  </r>
  <r>
    <n v="81277"/>
    <s v="Non-member"/>
    <m/>
    <m/>
    <x v="6"/>
    <s v="Running Pants"/>
    <s v=" pants"/>
    <n v="339"/>
    <n v="2"/>
    <d v="2023-01-14T00:00:00"/>
    <s v="21:02:30"/>
    <s v="Albert Leung"/>
    <s v="AB5447"/>
    <s v="Visa"/>
    <n v="678"/>
    <n v="0.04"/>
    <n v="650.88"/>
  </r>
  <r>
    <n v="81374"/>
    <s v="Silver"/>
    <s v="Filip Pruitt"/>
    <n v="569801"/>
    <x v="6"/>
    <s v="Running Pants"/>
    <s v=" pants"/>
    <n v="339"/>
    <n v="1"/>
    <d v="2023-01-15T00:00:00"/>
    <s v="17:12:44"/>
    <s v="Kelvin Wong"/>
    <s v="KW7836"/>
    <s v="Apple Pay"/>
    <n v="339"/>
    <n v="0.03"/>
    <n v="328.83"/>
  </r>
  <r>
    <n v="81456"/>
    <s v="Non-member"/>
    <m/>
    <m/>
    <x v="26"/>
    <s v="Sticks"/>
    <s v="sporting accessories"/>
    <n v="200"/>
    <n v="1"/>
    <d v="2023-01-08T00:00:00"/>
    <s v="19:49:26"/>
    <s v="Haveny Yip"/>
    <s v="HY6541"/>
    <s v="Alipay"/>
    <n v="200"/>
    <n v="0.05"/>
    <n v="190"/>
  </r>
  <r>
    <n v="81461"/>
    <s v="Non-member"/>
    <m/>
    <m/>
    <x v="22"/>
    <s v="BJ1"/>
    <s v="Sneakers"/>
    <n v="850"/>
    <n v="2"/>
    <d v="2023-01-06T00:00:00"/>
    <s v="15:37:34"/>
    <s v="Haveny Yip"/>
    <s v="HY6541"/>
    <s v="Octopus"/>
    <n v="1700"/>
    <n v="7.0000000000000007E-2"/>
    <n v="1581"/>
  </r>
  <r>
    <n v="81461"/>
    <s v="Non-member"/>
    <m/>
    <m/>
    <x v="13"/>
    <s v="Compression Leggings"/>
    <s v=" pants"/>
    <n v="239"/>
    <n v="2"/>
    <d v="2023-01-16T00:00:00"/>
    <s v="13:50:22"/>
    <s v="Cordelia Wong"/>
    <s v="CW5645"/>
    <s v="WeChat Pay"/>
    <n v="478"/>
    <n v="0.06"/>
    <n v="449.32"/>
  </r>
  <r>
    <n v="81648"/>
    <s v="Non-member"/>
    <m/>
    <m/>
    <x v="16"/>
    <s v="Yoga Pants"/>
    <s v=" pants"/>
    <n v="345"/>
    <n v="1"/>
    <d v="2023-01-11T00:00:00"/>
    <s v="13:07:01"/>
    <s v="Piggy Leung"/>
    <s v="PL4454"/>
    <s v="Visa"/>
    <n v="345"/>
    <n v="0.04"/>
    <n v="331.2"/>
  </r>
  <r>
    <n v="81829"/>
    <s v="Non-member"/>
    <m/>
    <m/>
    <x v="26"/>
    <s v="Sticks"/>
    <s v="sporting accessories"/>
    <n v="200"/>
    <n v="1"/>
    <d v="2023-01-16T00:00:00"/>
    <s v="20:54:10"/>
    <s v="Angel Wong"/>
    <s v="AW7871"/>
    <s v="Octopus"/>
    <n v="200"/>
    <n v="7.0000000000000007E-2"/>
    <n v="186"/>
  </r>
  <r>
    <n v="81832"/>
    <s v="Non-member"/>
    <m/>
    <m/>
    <x v="18"/>
    <s v="Bicycle helmet"/>
    <s v="sporting accessories"/>
    <n v="450"/>
    <n v="1"/>
    <d v="2023-01-07T00:00:00"/>
    <s v="14:05:16"/>
    <s v="Piggy Leung"/>
    <s v="PL4454"/>
    <s v="WeChat Pay"/>
    <n v="450"/>
    <n v="0.06"/>
    <n v="423"/>
  </r>
  <r>
    <n v="81975"/>
    <s v="Non-member"/>
    <m/>
    <m/>
    <x v="4"/>
    <s v="Dri-Fit Short Sleeve T-shirt "/>
    <s v="clothes"/>
    <n v="449"/>
    <n v="1"/>
    <d v="2023-01-16T00:00:00"/>
    <s v="19:10:29"/>
    <s v="Kelvin Wong"/>
    <s v="KW7836"/>
    <s v="Alipay"/>
    <n v="449"/>
    <n v="0.05"/>
    <n v="426.54999999999995"/>
  </r>
  <r>
    <n v="82065"/>
    <s v="Silver"/>
    <s v="Julius Walton"/>
    <n v="743339"/>
    <x v="19"/>
    <s v="wet suits"/>
    <s v="clothes"/>
    <n v="240"/>
    <n v="2"/>
    <d v="2023-01-12T00:00:00"/>
    <s v="19:48:07"/>
    <s v="Kelvin Wong"/>
    <s v="KW7836"/>
    <s v="Octopus"/>
    <n v="480"/>
    <n v="7.0000000000000007E-2"/>
    <n v="446.4"/>
  </r>
  <r>
    <n v="82095"/>
    <s v="Non-member"/>
    <m/>
    <m/>
    <x v="2"/>
    <s v="Adibas Classics Pants"/>
    <s v=" pants"/>
    <n v="460"/>
    <n v="2"/>
    <d v="2023-01-04T00:00:00"/>
    <s v="12:48:06"/>
    <s v="Ernest Ho"/>
    <s v="EH4545"/>
    <s v="Cash"/>
    <n v="920"/>
    <n v="0"/>
    <n v="920"/>
  </r>
  <r>
    <n v="82235"/>
    <s v="Non-member"/>
    <m/>
    <m/>
    <x v="2"/>
    <s v="Adibas Classics Pants"/>
    <s v=" pants"/>
    <n v="460"/>
    <n v="2"/>
    <d v="2023-01-04T00:00:00"/>
    <s v="12:07:36"/>
    <s v="Raymond Chou"/>
    <s v="RC1212"/>
    <s v="WeChat Pay"/>
    <n v="920"/>
    <n v="0.06"/>
    <n v="864.8"/>
  </r>
  <r>
    <n v="82244"/>
    <s v="Non-member"/>
    <m/>
    <m/>
    <x v="1"/>
    <s v="Basketball"/>
    <s v="sporting accessories"/>
    <n v="350"/>
    <n v="2"/>
    <d v="2023-01-07T00:00:00"/>
    <s v="13:24:02"/>
    <s v="Angel Wong"/>
    <s v="AW7871"/>
    <s v="Alipay"/>
    <n v="700"/>
    <n v="0.05"/>
    <n v="665"/>
  </r>
  <r>
    <n v="82342"/>
    <s v="Non-member"/>
    <m/>
    <m/>
    <x v="18"/>
    <s v="Bicycle helmet"/>
    <s v="sporting accessories"/>
    <n v="450"/>
    <n v="2"/>
    <d v="2023-01-10T00:00:00"/>
    <s v="11:11:18"/>
    <s v="Albert Leung"/>
    <s v="AB5447"/>
    <s v="WeChat Pay"/>
    <n v="900"/>
    <n v="0.06"/>
    <n v="846"/>
  </r>
  <r>
    <n v="82497"/>
    <s v="Non-member"/>
    <m/>
    <m/>
    <x v="22"/>
    <s v="GAT"/>
    <s v="Sneakers"/>
    <n v="700"/>
    <n v="1"/>
    <d v="2023-01-26T00:00:00"/>
    <s v="20:04:36"/>
    <s v="Angel Wong"/>
    <s v="AW7871"/>
    <s v="Visa"/>
    <n v="700"/>
    <n v="0.04"/>
    <n v="672"/>
  </r>
  <r>
    <n v="82506"/>
    <s v="Gold"/>
    <s v="Malachi Horn"/>
    <n v="611739"/>
    <x v="0"/>
    <s v="Football "/>
    <s v="sporting accessories"/>
    <n v="300"/>
    <n v="1"/>
    <d v="2023-01-09T00:00:00"/>
    <s v="20:38:48"/>
    <s v="Haveny Yip"/>
    <s v="HY6541"/>
    <s v="Octopus"/>
    <n v="300"/>
    <n v="7.0000000000000007E-2"/>
    <n v="279"/>
  </r>
  <r>
    <n v="82522"/>
    <s v="Non-member"/>
    <m/>
    <m/>
    <x v="4"/>
    <s v="Dri-Fit Short Sleeve T-shirt "/>
    <s v="clothes"/>
    <n v="449"/>
    <n v="1"/>
    <d v="2023-01-27T00:00:00"/>
    <s v="13:08:34"/>
    <s v="Kelly Lai"/>
    <s v="KL9878"/>
    <s v="Octopus"/>
    <n v="449"/>
    <n v="7.0000000000000007E-2"/>
    <n v="417.57"/>
  </r>
  <r>
    <n v="82971"/>
    <s v="Non-member"/>
    <m/>
    <m/>
    <x v="21"/>
    <s v="Super Pro"/>
    <s v="clothes"/>
    <n v="560"/>
    <n v="1"/>
    <d v="2023-01-18T00:00:00"/>
    <s v="13:41:23"/>
    <s v="Cordelia Wong"/>
    <s v="CW5645"/>
    <s v="Cash"/>
    <n v="560"/>
    <n v="0"/>
    <n v="560"/>
  </r>
  <r>
    <n v="83094"/>
    <s v="Non-member"/>
    <m/>
    <m/>
    <x v="18"/>
    <s v="Bicycle helmet"/>
    <s v="sporting accessories"/>
    <n v="450"/>
    <n v="3"/>
    <d v="2023-01-06T00:00:00"/>
    <s v="11:47:21"/>
    <s v="Haveny Yip"/>
    <s v="HY6541"/>
    <s v="UnionPay"/>
    <n v="1350"/>
    <n v="0.03"/>
    <n v="1309.5"/>
  </r>
  <r>
    <n v="83574"/>
    <s v="Platinum"/>
    <s v="Tabitha Steele"/>
    <n v="307462"/>
    <x v="2"/>
    <s v="Adibas Classics Pants"/>
    <s v=" pants"/>
    <n v="460"/>
    <n v="2"/>
    <d v="2023-01-27T00:00:00"/>
    <s v="21:26:18"/>
    <s v="Haveny Yip"/>
    <s v="HY6541"/>
    <s v="Apple Pay"/>
    <n v="920"/>
    <n v="0.03"/>
    <n v="892.4"/>
  </r>
  <r>
    <n v="83655"/>
    <s v="Non-member"/>
    <m/>
    <m/>
    <x v="26"/>
    <s v="Sticks"/>
    <s v="sporting accessories"/>
    <n v="200"/>
    <n v="2"/>
    <d v="2023-01-24T00:00:00"/>
    <s v="15:28:53"/>
    <s v="Albert Leung"/>
    <s v="AB5447"/>
    <s v="Visa"/>
    <n v="400"/>
    <n v="0.04"/>
    <n v="384"/>
  </r>
  <r>
    <n v="83687"/>
    <s v="Non-member"/>
    <m/>
    <m/>
    <x v="17"/>
    <s v="leotards"/>
    <s v="clothes"/>
    <n v="230"/>
    <n v="1"/>
    <d v="2023-01-16T00:00:00"/>
    <s v="20:51:14"/>
    <s v="Albert Leung"/>
    <s v="AB5447"/>
    <s v="Alipay"/>
    <n v="230"/>
    <n v="0.05"/>
    <n v="218.5"/>
  </r>
  <r>
    <n v="83853"/>
    <s v="Non-member"/>
    <m/>
    <m/>
    <x v="17"/>
    <s v="leotards"/>
    <s v="clothes"/>
    <n v="230"/>
    <n v="2"/>
    <d v="2023-01-14T00:00:00"/>
    <s v="16:23:40"/>
    <s v="Piggy Leung"/>
    <s v="PL4454"/>
    <s v="Apple Pay"/>
    <n v="460"/>
    <n v="0.03"/>
    <n v="446.2"/>
  </r>
  <r>
    <n v="83871"/>
    <s v="Silver"/>
    <s v="Frankie Burgess"/>
    <n v="672607"/>
    <x v="8"/>
    <s v="Adibas X15"/>
    <s v="Sneakers"/>
    <n v="2200"/>
    <n v="1"/>
    <d v="2023-01-08T00:00:00"/>
    <s v="17:35:45"/>
    <s v="Cordelia Wong"/>
    <s v="CW5645"/>
    <s v="Visa"/>
    <n v="2200"/>
    <n v="0.04"/>
    <n v="2112"/>
  </r>
  <r>
    <n v="83918"/>
    <s v="Non-member"/>
    <m/>
    <m/>
    <x v="2"/>
    <s v="Adibas Classics Pants"/>
    <s v=" pants"/>
    <n v="460"/>
    <n v="2"/>
    <d v="2023-01-07T00:00:00"/>
    <s v="14:01:45"/>
    <s v="Ernest Ho"/>
    <s v="EH4545"/>
    <s v="Octopus"/>
    <n v="920"/>
    <n v="7.0000000000000007E-2"/>
    <n v="855.59999999999991"/>
  </r>
  <r>
    <n v="83979"/>
    <s v="Non-member"/>
    <m/>
    <m/>
    <x v="1"/>
    <s v="Basketball"/>
    <s v="sporting accessories"/>
    <n v="350"/>
    <n v="1"/>
    <d v="2023-01-12T00:00:00"/>
    <s v="16:17:52"/>
    <s v="Kelvin Wong"/>
    <s v="KW7836"/>
    <s v="Octopus"/>
    <n v="350"/>
    <n v="7.0000000000000007E-2"/>
    <n v="325.5"/>
  </r>
  <r>
    <n v="84003"/>
    <s v="Non-member"/>
    <m/>
    <m/>
    <x v="13"/>
    <s v="Compression Leggings"/>
    <s v=" pants"/>
    <n v="239"/>
    <n v="1"/>
    <d v="2023-01-05T00:00:00"/>
    <s v="21:59:35"/>
    <s v="Raymond Chou"/>
    <s v="RC1212"/>
    <s v="Alipay"/>
    <n v="239"/>
    <n v="0.05"/>
    <n v="227.04999999999998"/>
  </r>
  <r>
    <n v="84110"/>
    <s v="Non-member"/>
    <m/>
    <m/>
    <x v="12"/>
    <s v="&quot;Dad&quot;Shoe"/>
    <s v="Sneakers"/>
    <n v="990"/>
    <n v="1"/>
    <d v="2023-01-14T00:00:00"/>
    <s v="16:49:42"/>
    <s v="Kelly Lai"/>
    <s v="KL9878"/>
    <s v="Octopus"/>
    <n v="990"/>
    <n v="7.0000000000000007E-2"/>
    <n v="920.69999999999993"/>
  </r>
  <r>
    <n v="84300"/>
    <s v="Silver"/>
    <s v="Garfield Conley"/>
    <n v="436370"/>
    <x v="2"/>
    <s v="Adibas Classics Pants"/>
    <s v=" pants"/>
    <n v="460"/>
    <n v="2"/>
    <d v="2023-01-03T00:00:00"/>
    <s v="15:39:12"/>
    <s v="Raymond Chou"/>
    <s v="RC1212"/>
    <s v="Visa"/>
    <n v="920"/>
    <n v="0.04"/>
    <n v="883.19999999999993"/>
  </r>
  <r>
    <n v="84531"/>
    <s v="Silver"/>
    <s v="Stanley Montgomery"/>
    <n v="469928"/>
    <x v="7"/>
    <s v="Adibas XI"/>
    <s v="Sneakers"/>
    <n v="1700"/>
    <n v="1"/>
    <d v="2023-01-05T00:00:00"/>
    <s v="11:30:16"/>
    <s v="Kelvin Wong"/>
    <s v="KW7836"/>
    <s v="Mastercard"/>
    <n v="1700"/>
    <n v="0.05"/>
    <n v="1615"/>
  </r>
  <r>
    <n v="84596"/>
    <s v="Non-member"/>
    <m/>
    <m/>
    <x v="5"/>
    <s v="NB2000"/>
    <s v="Sneakers"/>
    <n v="1300"/>
    <n v="2"/>
    <d v="2023-01-11T00:00:00"/>
    <s v="11:37:25"/>
    <s v="Alfred Cheung"/>
    <s v="AC8178"/>
    <s v="UnionPay"/>
    <n v="2600"/>
    <n v="0.03"/>
    <n v="2522"/>
  </r>
  <r>
    <n v="84836"/>
    <s v="Gold"/>
    <s v="Blaine Campos"/>
    <n v="254698"/>
    <x v="24"/>
    <s v="Adibas Pro"/>
    <s v="clothes"/>
    <n v="499"/>
    <n v="2"/>
    <d v="2023-01-30T00:00:00"/>
    <s v="18:41:22"/>
    <s v="Albert Leung"/>
    <s v="AB5447"/>
    <s v="Mastercard"/>
    <n v="998"/>
    <n v="0.05"/>
    <n v="948.09999999999991"/>
  </r>
  <r>
    <n v="85009"/>
    <s v="Non-member"/>
    <m/>
    <m/>
    <x v="6"/>
    <s v="Running Pants"/>
    <s v=" pants"/>
    <n v="339"/>
    <n v="2"/>
    <d v="2023-01-05T00:00:00"/>
    <s v="11:19:29"/>
    <s v="Alfred Cheung"/>
    <s v="AC8178"/>
    <s v="Octopus"/>
    <n v="678"/>
    <n v="7.0000000000000007E-2"/>
    <n v="630.54"/>
  </r>
  <r>
    <n v="85171"/>
    <s v="Gold"/>
    <s v="Ishaan Herrera"/>
    <n v="821759"/>
    <x v="16"/>
    <s v="Yoga Pants"/>
    <s v=" pants"/>
    <n v="345"/>
    <n v="1"/>
    <d v="2023-01-08T00:00:00"/>
    <s v="19:04:00"/>
    <s v="Cordelia Wong"/>
    <s v="CW5645"/>
    <s v="UnionPay"/>
    <n v="345"/>
    <n v="0.03"/>
    <n v="334.65"/>
  </r>
  <r>
    <n v="85189"/>
    <s v="Non-member"/>
    <m/>
    <m/>
    <x v="4"/>
    <s v="Dri-Fit Short Sleeve T-shirt "/>
    <s v="clothes"/>
    <n v="449"/>
    <n v="2"/>
    <d v="2023-01-18T00:00:00"/>
    <s v="16:41:27"/>
    <s v="Alfred Cheung"/>
    <s v="AC8178"/>
    <s v="Alipay"/>
    <n v="898"/>
    <n v="0.05"/>
    <n v="853.09999999999991"/>
  </r>
  <r>
    <n v="85453"/>
    <s v="Non-member"/>
    <m/>
    <m/>
    <x v="22"/>
    <s v="GAT"/>
    <s v="Sneakers"/>
    <n v="700"/>
    <n v="2"/>
    <d v="2023-01-14T00:00:00"/>
    <s v="12:40:14"/>
    <s v="Ernest Ho"/>
    <s v="EH4545"/>
    <s v="Octopus"/>
    <n v="1400"/>
    <n v="7.0000000000000007E-2"/>
    <n v="1302"/>
  </r>
  <r>
    <n v="85557"/>
    <s v="Silver"/>
    <s v="Roosevelt Benton"/>
    <n v="592866"/>
    <x v="18"/>
    <s v="Bicycle helmet"/>
    <s v="sporting accessories"/>
    <n v="450"/>
    <n v="1"/>
    <d v="2023-01-02T00:00:00"/>
    <s v="13:29:07"/>
    <s v="Cordelia Wong"/>
    <s v="CW5645"/>
    <s v="Apple Pay"/>
    <n v="450"/>
    <n v="0.03"/>
    <n v="436.5"/>
  </r>
  <r>
    <n v="85649"/>
    <s v="Non-member"/>
    <m/>
    <m/>
    <x v="10"/>
    <s v="Nets"/>
    <s v="sporting accessories"/>
    <n v="99"/>
    <n v="2"/>
    <d v="2023-01-09T00:00:00"/>
    <s v="13:11:22"/>
    <s v="Kelly Lai"/>
    <s v="KL9878"/>
    <s v="Visa"/>
    <n v="198"/>
    <n v="0.04"/>
    <n v="190.07999999999998"/>
  </r>
  <r>
    <n v="85702"/>
    <s v="Non-member"/>
    <m/>
    <m/>
    <x v="2"/>
    <s v="Adibas Classics Pants"/>
    <s v=" pants"/>
    <n v="460"/>
    <n v="2"/>
    <d v="2023-01-16T00:00:00"/>
    <s v="21:22:11"/>
    <s v="Alfred Cheung"/>
    <s v="AC8178"/>
    <s v="Mastercard"/>
    <n v="920"/>
    <n v="0.05"/>
    <n v="874"/>
  </r>
  <r>
    <n v="85704"/>
    <s v="Non-member"/>
    <m/>
    <m/>
    <x v="21"/>
    <s v="Super Pro"/>
    <s v="clothes"/>
    <n v="560"/>
    <n v="1"/>
    <d v="2023-01-29T00:00:00"/>
    <s v="12:26:27"/>
    <s v="Kelvin Wong"/>
    <s v="KW7836"/>
    <s v="Alipay"/>
    <n v="560"/>
    <n v="0.05"/>
    <n v="532"/>
  </r>
  <r>
    <n v="85890"/>
    <s v="Non-member"/>
    <m/>
    <m/>
    <x v="10"/>
    <s v="Nets"/>
    <s v="sporting accessories"/>
    <n v="99"/>
    <n v="1"/>
    <d v="2023-01-14T00:00:00"/>
    <s v="18:06:34"/>
    <s v="Raymond Chou"/>
    <s v="RC1212"/>
    <s v="Visa"/>
    <n v="99"/>
    <n v="0.04"/>
    <n v="95.039999999999992"/>
  </r>
  <r>
    <n v="85926"/>
    <s v="Non-member"/>
    <m/>
    <m/>
    <x v="9"/>
    <s v="Racquets"/>
    <s v="sporting accessories"/>
    <n v="299"/>
    <n v="1"/>
    <d v="2023-01-05T00:00:00"/>
    <s v="21:24:04"/>
    <s v="Raymond Chou"/>
    <s v="RC1212"/>
    <s v="Apple Pay"/>
    <n v="299"/>
    <n v="0.03"/>
    <n v="290.02999999999997"/>
  </r>
  <r>
    <n v="85987"/>
    <s v="Non-member"/>
    <m/>
    <m/>
    <x v="1"/>
    <s v="Basketball"/>
    <s v="sporting accessories"/>
    <n v="350"/>
    <n v="1"/>
    <d v="2023-01-28T00:00:00"/>
    <s v="14:01:58"/>
    <s v="Piggy Leung"/>
    <s v="PL4454"/>
    <s v="Mastercard"/>
    <n v="350"/>
    <n v="0.05"/>
    <n v="332.5"/>
  </r>
  <r>
    <n v="86188"/>
    <s v="Non-member"/>
    <m/>
    <m/>
    <x v="7"/>
    <s v="Adibas XI"/>
    <s v="Sneakers"/>
    <n v="1700"/>
    <n v="2"/>
    <d v="2023-01-19T00:00:00"/>
    <s v="18:13:38"/>
    <s v="Haveny Yip"/>
    <s v="HY6541"/>
    <s v="Alipay"/>
    <n v="3400"/>
    <n v="0.05"/>
    <n v="3230"/>
  </r>
  <r>
    <n v="86359"/>
    <s v="Non-member"/>
    <m/>
    <m/>
    <x v="22"/>
    <s v="BJ1"/>
    <s v="Sneakers"/>
    <n v="850"/>
    <n v="1"/>
    <d v="2023-01-29T00:00:00"/>
    <s v="15:12:46"/>
    <s v="Haveny Yip"/>
    <s v="HY6541"/>
    <s v="Visa"/>
    <n v="850"/>
    <n v="0.04"/>
    <n v="816"/>
  </r>
  <r>
    <n v="86437"/>
    <s v="Non-member"/>
    <m/>
    <m/>
    <x v="1"/>
    <s v="Basketball"/>
    <s v="sporting accessories"/>
    <n v="350"/>
    <n v="1"/>
    <d v="2023-01-24T00:00:00"/>
    <s v="14:40:26"/>
    <s v="Haveny Yip"/>
    <s v="HY6541"/>
    <s v="Apple Pay"/>
    <n v="350"/>
    <n v="0.03"/>
    <n v="339.5"/>
  </r>
  <r>
    <n v="86595"/>
    <s v="Non-member"/>
    <m/>
    <m/>
    <x v="22"/>
    <s v="Deck Shoe11"/>
    <s v="Sneakers"/>
    <n v="600"/>
    <n v="2"/>
    <d v="2023-01-28T00:00:00"/>
    <s v="16:19:13"/>
    <s v="Raymond Chou"/>
    <s v="RC1212"/>
    <s v="Mastercard"/>
    <n v="1200"/>
    <n v="0.05"/>
    <n v="1140"/>
  </r>
  <r>
    <n v="86600"/>
    <s v="Non-member"/>
    <m/>
    <m/>
    <x v="10"/>
    <s v="Nets"/>
    <s v="sporting accessories"/>
    <n v="99"/>
    <n v="2"/>
    <d v="2023-01-05T00:00:00"/>
    <s v="11:41:43"/>
    <s v="Kelvin Wong"/>
    <s v="KW7836"/>
    <s v="Visa"/>
    <n v="198"/>
    <n v="0.04"/>
    <n v="190.07999999999998"/>
  </r>
  <r>
    <n v="86816"/>
    <s v="Non-member"/>
    <m/>
    <m/>
    <x v="13"/>
    <s v="Compression Leggings"/>
    <s v=" pants"/>
    <n v="239"/>
    <n v="2"/>
    <d v="2023-01-28T00:00:00"/>
    <s v="13:19:16"/>
    <s v="Kelvin Wong"/>
    <s v="KW7836"/>
    <s v="Cash"/>
    <n v="478"/>
    <n v="0"/>
    <n v="478"/>
  </r>
  <r>
    <n v="86909"/>
    <s v="Non-member"/>
    <m/>
    <m/>
    <x v="16"/>
    <s v="Yoga Pants"/>
    <s v=" pants"/>
    <n v="345"/>
    <n v="2"/>
    <d v="2023-01-22T00:00:00"/>
    <s v="15:50:08"/>
    <s v="Kelvin Wong"/>
    <s v="KW7836"/>
    <s v="Apple Pay"/>
    <n v="690"/>
    <n v="0.03"/>
    <n v="669.3"/>
  </r>
  <r>
    <n v="86910"/>
    <s v="Silver"/>
    <s v="Amelia Valdez"/>
    <n v="584616"/>
    <x v="22"/>
    <s v="Plimsoll"/>
    <s v="Sneakers"/>
    <n v="1400"/>
    <n v="1"/>
    <d v="2023-01-14T00:00:00"/>
    <s v="21:46:42"/>
    <s v="Kelvin Wong"/>
    <s v="KW7836"/>
    <s v="WeChat Pay"/>
    <n v="1400"/>
    <n v="0.06"/>
    <n v="1316"/>
  </r>
  <r>
    <n v="86962"/>
    <s v="Non-member"/>
    <m/>
    <m/>
    <x v="0"/>
    <s v="Football "/>
    <s v="sporting accessories"/>
    <n v="300"/>
    <n v="2"/>
    <d v="2023-01-28T00:00:00"/>
    <s v="11:24:04"/>
    <s v="Piggy Leung"/>
    <s v="PL4454"/>
    <s v="Alipay"/>
    <n v="600"/>
    <n v="0.05"/>
    <n v="570"/>
  </r>
  <r>
    <n v="87158"/>
    <s v="Non-member"/>
    <m/>
    <m/>
    <x v="8"/>
    <s v="Adibas X15"/>
    <s v="Sneakers"/>
    <n v="2200"/>
    <n v="1"/>
    <d v="2023-01-27T00:00:00"/>
    <s v="15:53:01"/>
    <s v="Alfred Cheung"/>
    <s v="AC8178"/>
    <s v="UnionPay"/>
    <n v="2200"/>
    <n v="0.03"/>
    <n v="2134"/>
  </r>
  <r>
    <n v="87231"/>
    <s v="Non-member"/>
    <m/>
    <m/>
    <x v="24"/>
    <s v="Adibas Pro"/>
    <s v="clothes"/>
    <n v="499"/>
    <n v="1"/>
    <d v="2023-01-14T00:00:00"/>
    <s v="17:37:53"/>
    <s v="Haveny Yip"/>
    <s v="HY6541"/>
    <s v="Mastercard"/>
    <n v="499"/>
    <n v="0.05"/>
    <n v="474.04999999999995"/>
  </r>
  <r>
    <n v="87282"/>
    <s v="Non-member"/>
    <m/>
    <m/>
    <x v="22"/>
    <s v="Deck Shoe11"/>
    <s v="Sneakers"/>
    <n v="600"/>
    <n v="2"/>
    <d v="2023-01-12T00:00:00"/>
    <s v="15:36:11"/>
    <s v="Albert Leung"/>
    <s v="AB5447"/>
    <s v="Alipay"/>
    <n v="1200"/>
    <n v="0.05"/>
    <n v="1140"/>
  </r>
  <r>
    <n v="87358"/>
    <s v="Silver"/>
    <s v="Cyrus Pearce"/>
    <n v="720229"/>
    <x v="27"/>
    <s v="ski suits"/>
    <s v="clothes"/>
    <n v="200"/>
    <n v="2"/>
    <d v="2023-01-30T00:00:00"/>
    <s v="21:42:04"/>
    <s v="Cordelia Wong"/>
    <s v="CW5645"/>
    <s v="Mastercard"/>
    <n v="400"/>
    <n v="0.05"/>
    <n v="380"/>
  </r>
  <r>
    <n v="87427"/>
    <s v="Non-member"/>
    <m/>
    <m/>
    <x v="23"/>
    <s v="Running Vest"/>
    <s v="clothes"/>
    <n v="345"/>
    <n v="2"/>
    <d v="2023-01-26T00:00:00"/>
    <s v="18:06:08"/>
    <s v="Cordelia Wong"/>
    <s v="CW5645"/>
    <s v="Alipay"/>
    <n v="690"/>
    <n v="0.05"/>
    <n v="655.5"/>
  </r>
  <r>
    <n v="87428"/>
    <s v="Silver"/>
    <s v="Alyssia Freeman"/>
    <n v="472277"/>
    <x v="25"/>
    <s v="Adibas Dry"/>
    <s v="clothes"/>
    <n v="499"/>
    <n v="2"/>
    <d v="2023-01-06T00:00:00"/>
    <s v="16:11:40"/>
    <s v="Ernest Ho"/>
    <s v="EH4545"/>
    <s v="Alipay"/>
    <n v="998"/>
    <n v="0.05"/>
    <n v="948.09999999999991"/>
  </r>
  <r>
    <n v="87472"/>
    <s v="Non-member"/>
    <m/>
    <m/>
    <x v="16"/>
    <s v="Yoga Pants"/>
    <s v=" pants"/>
    <n v="345"/>
    <n v="2"/>
    <d v="2023-01-23T00:00:00"/>
    <s v="17:21:03"/>
    <s v="Haveny Yip"/>
    <s v="HY6541"/>
    <s v="Apple Pay"/>
    <n v="690"/>
    <n v="0.03"/>
    <n v="669.3"/>
  </r>
  <r>
    <n v="87788"/>
    <s v="Non-member"/>
    <m/>
    <m/>
    <x v="7"/>
    <s v="Adibas XI"/>
    <s v="Sneakers"/>
    <m/>
    <n v="1"/>
    <d v="2023-01-28T00:00:00"/>
    <s v="14:36:06"/>
    <s v="Kelly Lai"/>
    <s v="KL9878"/>
    <s v="Cash"/>
    <n v="0"/>
    <n v="0"/>
    <n v="0"/>
  </r>
  <r>
    <n v="88213"/>
    <s v="Non-member"/>
    <m/>
    <m/>
    <x v="6"/>
    <s v="Running Pants"/>
    <s v=" pants"/>
    <n v="339"/>
    <n v="2"/>
    <d v="2023-01-19T00:00:00"/>
    <s v="15:43:47"/>
    <s v="Kelvin Wong"/>
    <s v="KW7836"/>
    <s v="Octopus"/>
    <n v="678"/>
    <n v="7.0000000000000007E-2"/>
    <n v="630.54"/>
  </r>
  <r>
    <n v="88380"/>
    <s v="Non-member"/>
    <m/>
    <m/>
    <x v="5"/>
    <s v="NB2000"/>
    <s v="Sneakers"/>
    <n v="1300"/>
    <n v="2"/>
    <d v="2023-01-16T00:00:00"/>
    <s v="20:06:23"/>
    <s v="Raymond Chou"/>
    <s v="RC1212"/>
    <s v="Cash"/>
    <n v="2600"/>
    <n v="0"/>
    <n v="2600"/>
  </r>
  <r>
    <n v="88482"/>
    <s v="Gold"/>
    <s v="Francesca Molina"/>
    <n v="173864"/>
    <x v="16"/>
    <s v="Yoga Pants"/>
    <s v=" pants"/>
    <n v="345"/>
    <n v="1"/>
    <d v="2023-01-03T00:00:00"/>
    <s v="15:28:21"/>
    <s v="Alfred Cheung"/>
    <s v="AC8178"/>
    <s v="Octopus"/>
    <n v="345"/>
    <n v="7.0000000000000007E-2"/>
    <n v="320.84999999999997"/>
  </r>
  <r>
    <n v="88522"/>
    <s v="Non-member"/>
    <m/>
    <m/>
    <x v="16"/>
    <s v="Yoga Pants"/>
    <s v=" pants"/>
    <n v="345"/>
    <n v="1"/>
    <d v="2023-01-09T00:00:00"/>
    <s v="13:39:45"/>
    <s v="Haveny Yip"/>
    <s v="HY6541"/>
    <s v="WeChat Pay"/>
    <n v="345"/>
    <n v="0.06"/>
    <n v="324.29999999999995"/>
  </r>
  <r>
    <n v="88772"/>
    <s v="Non-member"/>
    <m/>
    <m/>
    <x v="23"/>
    <s v="Running Vest"/>
    <s v="clothes"/>
    <n v="345"/>
    <n v="2"/>
    <d v="2023-01-27T00:00:00"/>
    <s v="13:14:09"/>
    <s v="Piggy Leung"/>
    <s v="PL4454"/>
    <s v="Apple Pay"/>
    <n v="690"/>
    <n v="0.03"/>
    <n v="669.3"/>
  </r>
  <r>
    <n v="88802"/>
    <s v="Non-member"/>
    <m/>
    <m/>
    <x v="22"/>
    <s v="BJ1"/>
    <s v="Sneakers"/>
    <n v="850"/>
    <n v="2"/>
    <d v="2023-01-28T00:00:00"/>
    <s v="16:52:17"/>
    <s v="Alfred Cheung"/>
    <s v="AC8178"/>
    <s v="Visa"/>
    <n v="1700"/>
    <n v="0.04"/>
    <n v="1632"/>
  </r>
  <r>
    <n v="88829"/>
    <s v="Non-member"/>
    <m/>
    <m/>
    <x v="18"/>
    <s v="Bicycle helmet"/>
    <s v="sporting accessories"/>
    <n v="450"/>
    <n v="1"/>
    <d v="2023-01-03T00:00:00"/>
    <s v="14:32:14"/>
    <s v="Kelly Lai"/>
    <s v="KL9878"/>
    <s v="Cash"/>
    <n v="450"/>
    <n v="0"/>
    <n v="450"/>
  </r>
  <r>
    <n v="88909"/>
    <s v="Non-member"/>
    <m/>
    <m/>
    <x v="16"/>
    <s v="Yoga Pants"/>
    <s v=" pants"/>
    <n v="345"/>
    <n v="1"/>
    <d v="2023-01-30T00:00:00"/>
    <s v="16:53:56"/>
    <s v="Cordelia Wong"/>
    <s v="CW5645"/>
    <s v="Alipay"/>
    <n v="345"/>
    <n v="0.05"/>
    <n v="327.75"/>
  </r>
  <r>
    <n v="88968"/>
    <s v="Non-member"/>
    <m/>
    <m/>
    <x v="9"/>
    <s v="Racquets"/>
    <s v="sporting accessories"/>
    <n v="299"/>
    <n v="2"/>
    <d v="2023-01-23T00:00:00"/>
    <s v="14:54:15"/>
    <s v="Raymond Chou"/>
    <s v="RC1212"/>
    <s v="Cash"/>
    <n v="598"/>
    <n v="0"/>
    <n v="598"/>
  </r>
  <r>
    <n v="89018"/>
    <s v="Non-member"/>
    <m/>
    <m/>
    <x v="22"/>
    <s v="Deck Shoe11"/>
    <s v="Sneakers"/>
    <n v="600"/>
    <n v="1"/>
    <d v="2023-01-24T00:00:00"/>
    <s v="19:16:52"/>
    <s v="Kelly Lai"/>
    <s v="KL9878"/>
    <s v="WeChat Pay"/>
    <n v="600"/>
    <n v="0.06"/>
    <n v="564"/>
  </r>
  <r>
    <n v="89029"/>
    <s v="Platinum"/>
    <s v="Huw Sloan"/>
    <n v="222239"/>
    <x v="4"/>
    <s v="Dri-Fit Short Sleeve T-shirt "/>
    <s v="clothes"/>
    <n v="449"/>
    <n v="2"/>
    <d v="2023-01-27T00:00:00"/>
    <s v="15:22:18"/>
    <s v="Piggy Leung"/>
    <s v="PL4454"/>
    <s v="Alipay"/>
    <n v="898"/>
    <n v="0.05"/>
    <n v="853.09999999999991"/>
  </r>
  <r>
    <n v="89434"/>
    <s v="Gold"/>
    <s v="Gordon Wallace"/>
    <n v="448113"/>
    <x v="26"/>
    <s v="Sticks"/>
    <s v="sporting accessories"/>
    <n v="200"/>
    <n v="1"/>
    <d v="2023-01-24T00:00:00"/>
    <s v="16:59:52"/>
    <s v="Kelvin Wong"/>
    <s v="KW7836"/>
    <s v="Visa"/>
    <n v="200"/>
    <n v="0.04"/>
    <n v="192"/>
  </r>
  <r>
    <n v="89434"/>
    <s v="Gold"/>
    <s v="Gordon Wallace"/>
    <n v="448113"/>
    <x v="23"/>
    <s v="Running Vest"/>
    <s v="clothes"/>
    <n v="345"/>
    <n v="1"/>
    <d v="2023-01-12T00:00:00"/>
    <s v="13:09:11"/>
    <s v="Haveny Yip"/>
    <s v="HY6541"/>
    <s v="WeChat Pay"/>
    <n v="345"/>
    <n v="0.06"/>
    <n v="324.29999999999995"/>
  </r>
  <r>
    <n v="89586"/>
    <s v="Non-member"/>
    <m/>
    <m/>
    <x v="22"/>
    <s v="Slip-On"/>
    <s v="Sneakers"/>
    <n v="900"/>
    <n v="2"/>
    <d v="2023-01-23T00:00:00"/>
    <s v="17:18:38"/>
    <s v="Albert Leung"/>
    <s v="AB5447"/>
    <s v="Alipay"/>
    <n v="1800"/>
    <n v="0.05"/>
    <n v="1710"/>
  </r>
  <r>
    <n v="89776"/>
    <s v="Non-member"/>
    <m/>
    <m/>
    <x v="25"/>
    <s v="Adibas Dry"/>
    <s v="clothes"/>
    <n v="499"/>
    <n v="2"/>
    <d v="2023-01-27T00:00:00"/>
    <s v="12:56:15"/>
    <s v="Kelvin Wong"/>
    <s v="KW7836"/>
    <s v="UnionPay"/>
    <n v="998"/>
    <n v="0.03"/>
    <n v="968.06"/>
  </r>
  <r>
    <n v="89868"/>
    <s v="Non-member"/>
    <m/>
    <m/>
    <x v="22"/>
    <s v="Deck Shoe11"/>
    <s v="Sneakers"/>
    <n v="600"/>
    <n v="2"/>
    <d v="2023-01-21T00:00:00"/>
    <s v="20:07:57"/>
    <s v="Kelvin Wong"/>
    <s v="KW7836"/>
    <s v="Visa"/>
    <n v="1200"/>
    <n v="0.04"/>
    <n v="1152"/>
  </r>
  <r>
    <n v="89874"/>
    <s v="Non-member"/>
    <m/>
    <m/>
    <x v="26"/>
    <s v="Sticks"/>
    <s v="sporting accessories"/>
    <n v="200"/>
    <n v="2"/>
    <d v="2023-01-05T00:00:00"/>
    <s v="12:34:17"/>
    <s v="Haveny Yip"/>
    <s v="HY6541"/>
    <s v="Apple Pay"/>
    <n v="400"/>
    <n v="0.03"/>
    <n v="388"/>
  </r>
  <r>
    <n v="89877"/>
    <s v="Non-member"/>
    <m/>
    <m/>
    <x v="17"/>
    <s v="leotards"/>
    <s v="clothes"/>
    <n v="230"/>
    <n v="2"/>
    <d v="2023-01-11T00:00:00"/>
    <s v="19:01:11"/>
    <s v="Piggy Leung"/>
    <s v="PL4454"/>
    <s v="Alipay"/>
    <n v="460"/>
    <n v="0.05"/>
    <n v="437"/>
  </r>
  <r>
    <n v="89903"/>
    <s v="Non-member"/>
    <m/>
    <m/>
    <x v="18"/>
    <s v="Bicycle helmet"/>
    <s v="sporting accessories"/>
    <n v="450"/>
    <n v="1"/>
    <d v="2023-01-06T00:00:00"/>
    <s v="19:06:12"/>
    <s v="Angel Wong"/>
    <s v="AW7871"/>
    <s v="Alipay"/>
    <n v="450"/>
    <n v="0.05"/>
    <n v="427.5"/>
  </r>
  <r>
    <n v="89904"/>
    <s v="Non-member"/>
    <m/>
    <m/>
    <x v="4"/>
    <s v="Dri-Fit Short Sleeve T-shirt "/>
    <s v="clothes"/>
    <n v="449"/>
    <n v="2"/>
    <d v="2023-01-23T00:00:00"/>
    <s v="19:54:55"/>
    <s v="Kelvin Wong"/>
    <s v="KW7836"/>
    <s v="Octopus"/>
    <n v="898"/>
    <n v="7.0000000000000007E-2"/>
    <n v="835.14"/>
  </r>
  <r>
    <n v="90140"/>
    <s v="Platinum"/>
    <s v="Lila Quinn"/>
    <n v="990995"/>
    <x v="23"/>
    <s v="Running Vest"/>
    <s v="clothes"/>
    <n v="345"/>
    <n v="1"/>
    <d v="2023-01-19T00:00:00"/>
    <s v="11:24:25"/>
    <s v="Kelvin Wong"/>
    <s v="KW7836"/>
    <s v="UnionPay"/>
    <n v="345"/>
    <n v="0.03"/>
    <n v="334.65"/>
  </r>
  <r>
    <n v="90140"/>
    <s v="Platinum"/>
    <s v="Lila Quinn"/>
    <n v="990995"/>
    <x v="24"/>
    <s v="Adibas Pro"/>
    <s v="clothes"/>
    <n v="499"/>
    <n v="1"/>
    <d v="2023-01-27T00:00:00"/>
    <s v="21:58:46"/>
    <s v="Raymond Chou"/>
    <s v="RC1212"/>
    <s v="Cash"/>
    <n v="499"/>
    <n v="0"/>
    <n v="499"/>
  </r>
  <r>
    <n v="90190"/>
    <s v="Non-member"/>
    <m/>
    <m/>
    <x v="22"/>
    <s v="High-Top"/>
    <s v="Sneakers"/>
    <n v="599"/>
    <n v="1"/>
    <d v="2023-01-28T00:00:00"/>
    <s v="19:21:29"/>
    <s v="Cordelia Wong"/>
    <s v="CW5645"/>
    <s v="Apple Pay"/>
    <n v="599"/>
    <n v="0.03"/>
    <n v="581.03"/>
  </r>
  <r>
    <n v="90285"/>
    <s v="Non-member"/>
    <m/>
    <m/>
    <x v="4"/>
    <s v="Dri-Fit Short Sleeve T-shirt "/>
    <s v="clothes"/>
    <n v="449"/>
    <n v="2"/>
    <d v="2023-01-05T00:00:00"/>
    <s v="18:13:24"/>
    <s v="Albert Leung"/>
    <s v="AB5447"/>
    <s v="Apple Pay"/>
    <n v="898"/>
    <n v="0.03"/>
    <n v="871.06"/>
  </r>
  <r>
    <n v="90373"/>
    <s v="Non-member"/>
    <m/>
    <m/>
    <x v="22"/>
    <s v="GAT"/>
    <s v="Sneakers"/>
    <n v="700"/>
    <n v="2"/>
    <d v="2023-01-10T00:00:00"/>
    <s v="21:53:21"/>
    <s v="Angel Wong"/>
    <s v="AW7871"/>
    <s v="Mastercard"/>
    <n v="1400"/>
    <n v="0.05"/>
    <n v="1330"/>
  </r>
  <r>
    <n v="90568"/>
    <s v="Non-member"/>
    <m/>
    <m/>
    <x v="26"/>
    <s v="Sticks"/>
    <s v="sporting accessories"/>
    <n v="200"/>
    <n v="2"/>
    <d v="2023-01-01T00:00:00"/>
    <s v="12:47:02"/>
    <s v="Kelvin Wong"/>
    <s v="KW7836"/>
    <s v="Octopus"/>
    <n v="400"/>
    <n v="7.0000000000000007E-2"/>
    <n v="372"/>
  </r>
  <r>
    <n v="90637"/>
    <s v="Non-member"/>
    <m/>
    <m/>
    <x v="22"/>
    <s v="Slip-On"/>
    <s v="Sneakers"/>
    <n v="900"/>
    <n v="2"/>
    <d v="2023-01-01T00:00:00"/>
    <s v="20:53:27"/>
    <s v="Angel Wong"/>
    <s v="AW7871"/>
    <s v="Mastercard"/>
    <n v="1800"/>
    <n v="0.05"/>
    <n v="1710"/>
  </r>
  <r>
    <n v="90970"/>
    <s v="Non-member"/>
    <m/>
    <m/>
    <x v="1"/>
    <s v="Basketball"/>
    <s v="sporting accessories"/>
    <n v="350"/>
    <n v="2"/>
    <d v="2023-01-05T00:00:00"/>
    <s v="19:32:06"/>
    <s v="Angel Wong"/>
    <s v="AW7871"/>
    <s v="WeChat Pay"/>
    <n v="700"/>
    <n v="0.06"/>
    <n v="658"/>
  </r>
  <r>
    <n v="91021"/>
    <s v="Non-member"/>
    <m/>
    <m/>
    <x v="16"/>
    <s v="Yoga Pants"/>
    <s v=" pants"/>
    <n v="345"/>
    <n v="2"/>
    <d v="2023-01-29T00:00:00"/>
    <s v="16:54:06"/>
    <s v="Cordelia Wong"/>
    <s v="CW5645"/>
    <s v="WeChat Pay"/>
    <n v="690"/>
    <n v="0.06"/>
    <n v="648.59999999999991"/>
  </r>
  <r>
    <n v="91257"/>
    <s v="Non-member"/>
    <m/>
    <m/>
    <x v="12"/>
    <s v="&quot;Dad&quot;Shoe"/>
    <s v="Sneakers"/>
    <n v="990"/>
    <n v="1"/>
    <d v="2023-01-03T00:00:00"/>
    <s v="13:07:42"/>
    <s v="Alfred Cheung"/>
    <s v="AC8178"/>
    <s v="Visa"/>
    <n v="990"/>
    <n v="0.04"/>
    <n v="950.4"/>
  </r>
  <r>
    <n v="91336"/>
    <s v="Non-member"/>
    <m/>
    <m/>
    <x v="22"/>
    <s v="Deck Shoe11"/>
    <s v="Sneakers"/>
    <n v="600"/>
    <n v="2"/>
    <d v="2023-01-20T00:00:00"/>
    <s v="19:31:31"/>
    <s v="Ernest Ho"/>
    <s v="EH4545"/>
    <s v="Visa"/>
    <n v="1200"/>
    <n v="0.04"/>
    <n v="1152"/>
  </r>
  <r>
    <n v="91471"/>
    <s v="Non-member"/>
    <m/>
    <m/>
    <x v="17"/>
    <s v="leotards"/>
    <s v="clothes"/>
    <n v="230"/>
    <n v="2"/>
    <d v="2023-01-02T00:00:00"/>
    <s v="12:22:43"/>
    <s v="Albert Leung"/>
    <s v="AB5447"/>
    <s v="Mastercard"/>
    <n v="460"/>
    <n v="0.05"/>
    <n v="437"/>
  </r>
  <r>
    <n v="91500"/>
    <s v="Non-member"/>
    <m/>
    <m/>
    <x v="9"/>
    <s v="Racquets"/>
    <s v="sporting accessories"/>
    <n v="299"/>
    <n v="1"/>
    <d v="2023-01-14T00:00:00"/>
    <s v="15:58:12"/>
    <s v="Raymond Chou"/>
    <s v="RC1212"/>
    <s v="Mastercard"/>
    <n v="299"/>
    <n v="0.05"/>
    <n v="284.05"/>
  </r>
  <r>
    <n v="91535"/>
    <s v="Non-member"/>
    <m/>
    <m/>
    <x v="2"/>
    <s v="Adibas Classics Pants"/>
    <s v=" pants"/>
    <n v="460"/>
    <n v="1"/>
    <d v="2023-01-02T00:00:00"/>
    <s v="17:09:19"/>
    <s v="Kelvin Wong"/>
    <s v="KW7836"/>
    <s v="Alipay"/>
    <n v="460"/>
    <n v="0.05"/>
    <n v="437"/>
  </r>
  <r>
    <n v="91585"/>
    <s v="Non-member"/>
    <m/>
    <m/>
    <x v="12"/>
    <s v="&quot;Dad&quot;Shoe"/>
    <s v="Sneakers"/>
    <n v="990"/>
    <n v="1"/>
    <d v="2023-01-02T00:00:00"/>
    <s v="17:58:43"/>
    <s v="Ernest Ho"/>
    <s v="EH4545"/>
    <s v="Mastercard"/>
    <n v="990"/>
    <n v="0.05"/>
    <n v="940.5"/>
  </r>
  <r>
    <n v="92037"/>
    <s v="Non-member"/>
    <m/>
    <m/>
    <x v="22"/>
    <s v="High-Top"/>
    <s v="Sneakers"/>
    <n v="599"/>
    <n v="1"/>
    <d v="2023-01-30T00:00:00"/>
    <s v="16:51:38"/>
    <s v="Piggy Leung"/>
    <s v="PL4454"/>
    <s v="Cash"/>
    <n v="599"/>
    <n v="0"/>
    <n v="599"/>
  </r>
  <r>
    <n v="92249"/>
    <s v="Non-member"/>
    <m/>
    <m/>
    <x v="22"/>
    <s v="Slip-On"/>
    <s v="Sneakers"/>
    <n v="900"/>
    <n v="1"/>
    <d v="2023-01-22T00:00:00"/>
    <s v="14:54:46"/>
    <s v="Kelly Lai"/>
    <s v="KL9878"/>
    <s v="UnionPay"/>
    <n v="900"/>
    <n v="0.03"/>
    <n v="873"/>
  </r>
  <r>
    <n v="92337"/>
    <s v="Non-member"/>
    <m/>
    <m/>
    <x v="26"/>
    <s v="Sticks"/>
    <s v="sporting accessories"/>
    <n v="200"/>
    <n v="1"/>
    <d v="2023-01-16T00:00:00"/>
    <s v="18:27:27"/>
    <s v="Kelly Lai"/>
    <s v="KL9878"/>
    <s v="WeChat Pay"/>
    <n v="200"/>
    <n v="0.06"/>
    <n v="188"/>
  </r>
  <r>
    <n v="92443"/>
    <s v="Platinum"/>
    <s v="Inaya Singh"/>
    <n v="156100"/>
    <x v="1"/>
    <s v="Basketball"/>
    <s v="sporting accessories"/>
    <n v="350"/>
    <n v="1"/>
    <d v="2023-01-07T00:00:00"/>
    <s v="14:25:14"/>
    <s v="Ernest Ho"/>
    <s v="EH4545"/>
    <s v="Cash"/>
    <n v="350"/>
    <n v="0"/>
    <n v="350"/>
  </r>
  <r>
    <n v="92467"/>
    <s v="Non-member"/>
    <m/>
    <m/>
    <x v="16"/>
    <s v="Yoga Pants"/>
    <s v=" pants"/>
    <n v="345"/>
    <n v="1"/>
    <d v="2023-01-14T00:00:00"/>
    <s v="17:35:52"/>
    <s v="Haveny Yip"/>
    <s v="HY6541"/>
    <s v="Alipay"/>
    <n v="345"/>
    <n v="0.05"/>
    <n v="327.75"/>
  </r>
  <r>
    <n v="92559"/>
    <s v="Non-member"/>
    <m/>
    <m/>
    <x v="24"/>
    <s v="Adibas Pro"/>
    <s v="clothes"/>
    <n v="499"/>
    <n v="1"/>
    <d v="2023-01-09T00:00:00"/>
    <s v="11:40:42"/>
    <s v="Cordelia Wong"/>
    <s v="CW5645"/>
    <s v="WeChat Pay"/>
    <n v="499"/>
    <n v="0.06"/>
    <n v="469.05999999999995"/>
  </r>
  <r>
    <n v="92881"/>
    <s v="Non-member"/>
    <m/>
    <m/>
    <x v="16"/>
    <s v="Yoga Pants"/>
    <s v=" pants"/>
    <n v="345"/>
    <n v="1"/>
    <d v="2023-01-07T00:00:00"/>
    <s v="21:32:35"/>
    <s v="Kelvin Wong"/>
    <s v="KW7836"/>
    <s v="Mastercard"/>
    <n v="345"/>
    <n v="0.05"/>
    <n v="327.75"/>
  </r>
  <r>
    <n v="93283"/>
    <s v="Non-member"/>
    <m/>
    <m/>
    <x v="2"/>
    <s v="Adibas Classics Pants"/>
    <s v=" pants"/>
    <n v="460"/>
    <n v="2"/>
    <d v="2023-01-27T00:00:00"/>
    <s v="17:38:18"/>
    <s v="Angel Wong"/>
    <s v="AW7871"/>
    <s v="Apple Pay"/>
    <n v="920"/>
    <n v="0.03"/>
    <n v="892.4"/>
  </r>
  <r>
    <n v="93410"/>
    <s v="Non-member"/>
    <m/>
    <m/>
    <x v="27"/>
    <s v="ski suits"/>
    <s v="clothes"/>
    <n v="200"/>
    <n v="1"/>
    <d v="2023-01-10T00:00:00"/>
    <s v="15:31:18"/>
    <s v="Piggy Leung"/>
    <s v="PL4454"/>
    <s v="Octopus"/>
    <n v="200"/>
    <n v="7.0000000000000007E-2"/>
    <n v="186"/>
  </r>
  <r>
    <n v="93457"/>
    <s v="Non-member"/>
    <m/>
    <m/>
    <x v="22"/>
    <s v="GAT"/>
    <s v="Sneakers"/>
    <n v="700"/>
    <n v="2"/>
    <d v="2023-01-16T00:00:00"/>
    <s v="11:56:14"/>
    <s v="Haveny Yip"/>
    <s v="HY6541"/>
    <s v="Alipay"/>
    <n v="1400"/>
    <n v="0.05"/>
    <n v="1330"/>
  </r>
  <r>
    <n v="93531"/>
    <s v="Non-member"/>
    <m/>
    <m/>
    <x v="4"/>
    <s v="Dri-Fit Short Sleeve T-shirt "/>
    <s v="clothes"/>
    <n v="449"/>
    <n v="1"/>
    <d v="2023-01-07T00:00:00"/>
    <s v="19:03:04"/>
    <s v="Piggy Leung"/>
    <s v="PL4454"/>
    <s v="UnionPay"/>
    <n v="449"/>
    <n v="0.03"/>
    <n v="435.53"/>
  </r>
  <r>
    <n v="93595"/>
    <s v="Gold"/>
    <s v="Aaron Vang"/>
    <n v="550246"/>
    <x v="10"/>
    <s v="Nets"/>
    <s v="sporting accessories"/>
    <n v="99"/>
    <n v="2"/>
    <d v="2023-01-29T00:00:00"/>
    <s v="20:43:58"/>
    <s v="Haveny Yip"/>
    <s v="HY6541"/>
    <s v="UnionPay"/>
    <n v="198"/>
    <n v="0.03"/>
    <n v="192.06"/>
  </r>
  <r>
    <n v="93727"/>
    <s v="Platinum"/>
    <s v="Zach Coffey"/>
    <n v="905109"/>
    <x v="6"/>
    <s v="Running Pants"/>
    <s v=" pants"/>
    <n v="339"/>
    <n v="3"/>
    <d v="2023-01-18T00:00:00"/>
    <s v="11:34:44"/>
    <s v="Albert Leung"/>
    <s v="AB5447"/>
    <s v="Octopus"/>
    <n v="1017"/>
    <n v="7.0000000000000007E-2"/>
    <n v="945.81"/>
  </r>
  <r>
    <n v="93744"/>
    <s v="Gold"/>
    <s v="Muhammad Crosby"/>
    <n v="654652"/>
    <x v="0"/>
    <s v="Football "/>
    <s v="sporting accessories"/>
    <n v="300"/>
    <n v="2"/>
    <d v="2023-01-30T00:00:00"/>
    <s v="12:46:40"/>
    <s v="Kelvin Wong"/>
    <s v="KW7836"/>
    <s v="Apple Pay"/>
    <n v="600"/>
    <n v="0.03"/>
    <n v="582"/>
  </r>
  <r>
    <n v="94098"/>
    <s v="Silver"/>
    <s v="Bryn Haines"/>
    <n v="275099"/>
    <x v="17"/>
    <s v="leotards"/>
    <s v="clothes"/>
    <n v="230"/>
    <n v="1"/>
    <d v="2023-01-25T00:00:00"/>
    <s v="12:25:56"/>
    <s v="Angel Wong"/>
    <s v="AW7871"/>
    <s v="WeChat Pay"/>
    <n v="230"/>
    <n v="0.06"/>
    <n v="216.2"/>
  </r>
  <r>
    <n v="94195"/>
    <s v="Non-member"/>
    <m/>
    <m/>
    <x v="6"/>
    <s v="Running Pants"/>
    <s v=" pants"/>
    <n v="339"/>
    <n v="1"/>
    <d v="2023-01-08T00:00:00"/>
    <s v="11:45:29"/>
    <s v="Piggy Leung"/>
    <s v="PL4454"/>
    <s v="Visa"/>
    <n v="339"/>
    <n v="0.04"/>
    <n v="325.44"/>
  </r>
  <r>
    <n v="94227"/>
    <s v="Silver"/>
    <s v="Ronald Welsh"/>
    <n v="384420"/>
    <x v="22"/>
    <s v="BJ1"/>
    <s v="Sneakers"/>
    <n v="850"/>
    <n v="2"/>
    <d v="2023-01-03T00:00:00"/>
    <s v="15:08:16"/>
    <s v="Cordelia Wong"/>
    <s v="CW5645"/>
    <s v="Octopus"/>
    <n v="1700"/>
    <n v="7.0000000000000007E-2"/>
    <n v="1581"/>
  </r>
  <r>
    <n v="94293"/>
    <s v="Non-member"/>
    <m/>
    <m/>
    <x v="13"/>
    <s v="Compression Leggings"/>
    <s v=" pants"/>
    <n v="239"/>
    <n v="2"/>
    <d v="2023-01-10T00:00:00"/>
    <s v="19:52:36"/>
    <s v="Haveny Yip"/>
    <s v="HY6541"/>
    <s v="Alipay"/>
    <n v="478"/>
    <n v="0.05"/>
    <n v="454.09999999999997"/>
  </r>
  <r>
    <n v="94360"/>
    <s v="Non-member"/>
    <m/>
    <m/>
    <x v="22"/>
    <s v="BJ1"/>
    <s v="Sneakers"/>
    <n v="850"/>
    <n v="2"/>
    <d v="2023-01-02T00:00:00"/>
    <s v="16:03:52"/>
    <s v="Haveny Yip"/>
    <s v="HY6541"/>
    <s v="Octopus"/>
    <n v="1700"/>
    <n v="7.0000000000000007E-2"/>
    <n v="1581"/>
  </r>
  <r>
    <n v="94372"/>
    <s v="Silver"/>
    <s v="Tanya Hunter"/>
    <n v="381920"/>
    <x v="22"/>
    <s v="Slip-On"/>
    <s v="Sneakers"/>
    <n v="900"/>
    <n v="2"/>
    <d v="2023-01-22T00:00:00"/>
    <s v="12:44:46"/>
    <s v="Raymond Chou"/>
    <s v="RC1212"/>
    <s v="Visa"/>
    <n v="1800"/>
    <n v="0.04"/>
    <n v="1728"/>
  </r>
  <r>
    <n v="94471"/>
    <s v="Non-member"/>
    <m/>
    <m/>
    <x v="8"/>
    <s v="Adibas X15"/>
    <s v="Sneakers"/>
    <n v="2200"/>
    <n v="1"/>
    <d v="2023-01-15T00:00:00"/>
    <s v="13:48:43"/>
    <s v="Ernest Ho"/>
    <s v="EH4545"/>
    <s v="Visa"/>
    <n v="2200"/>
    <n v="0.04"/>
    <n v="2112"/>
  </r>
  <r>
    <n v="94529"/>
    <s v="Non-member"/>
    <m/>
    <m/>
    <x v="9"/>
    <s v="Racquets"/>
    <s v="sporting accessories"/>
    <n v="299"/>
    <n v="1"/>
    <d v="2023-01-09T00:00:00"/>
    <s v="20:47:35"/>
    <s v="Ernest Ho"/>
    <s v="EH4545"/>
    <s v="Apple Pay"/>
    <n v="299"/>
    <n v="0.03"/>
    <n v="290.02999999999997"/>
  </r>
  <r>
    <n v="94531"/>
    <s v="Platinum"/>
    <s v="Isabelle Dejesus"/>
    <n v="802075"/>
    <x v="14"/>
    <s v="Gym Pro"/>
    <s v="clothes"/>
    <n v="389"/>
    <n v="1"/>
    <d v="2023-01-21T00:00:00"/>
    <s v="19:04:49"/>
    <s v="Kelly Lai"/>
    <s v="KL9878"/>
    <s v="Octopus"/>
    <n v="389"/>
    <n v="7.0000000000000007E-2"/>
    <n v="361.77"/>
  </r>
  <r>
    <n v="94642"/>
    <s v="Non-member"/>
    <m/>
    <m/>
    <x v="26"/>
    <s v="Sticks"/>
    <s v="sporting accessories"/>
    <n v="200"/>
    <n v="2"/>
    <d v="2023-01-13T00:00:00"/>
    <s v="17:03:41"/>
    <s v="Albert Leung"/>
    <s v="AB5447"/>
    <s v="Octopus"/>
    <n v="400"/>
    <n v="7.0000000000000007E-2"/>
    <n v="372"/>
  </r>
  <r>
    <n v="94682"/>
    <s v="Non-member"/>
    <m/>
    <m/>
    <x v="9"/>
    <s v="Racquets"/>
    <s v="sporting accessories"/>
    <n v="299"/>
    <n v="2"/>
    <d v="2023-01-02T00:00:00"/>
    <s v="11:49:55"/>
    <s v="Haveny Yip"/>
    <s v="HY6541"/>
    <s v="Alipay"/>
    <n v="598"/>
    <n v="0.05"/>
    <n v="568.1"/>
  </r>
  <r>
    <n v="94695"/>
    <s v="Gold"/>
    <s v="Habiba Le"/>
    <n v="632912"/>
    <x v="2"/>
    <s v="Adibas Classics Pants"/>
    <s v=" pants"/>
    <n v="460"/>
    <n v="1"/>
    <d v="2023-01-15T00:00:00"/>
    <s v="13:25:37"/>
    <s v="Raymond Chou"/>
    <s v="RC1212"/>
    <s v="Mastercard"/>
    <n v="460"/>
    <n v="0.05"/>
    <n v="437"/>
  </r>
  <r>
    <n v="94736"/>
    <s v="Non-member"/>
    <m/>
    <m/>
    <x v="13"/>
    <s v="Compression Leggings"/>
    <s v=" pants"/>
    <n v="239"/>
    <n v="1"/>
    <d v="2023-01-11T00:00:00"/>
    <s v="13:37:50"/>
    <s v="Kelvin Wong"/>
    <s v="KW7836"/>
    <s v="Alipay"/>
    <n v="239"/>
    <n v="0.05"/>
    <n v="227.04999999999998"/>
  </r>
  <r>
    <n v="94834"/>
    <s v="Silver"/>
    <s v="Hattie Hardy"/>
    <n v="253269"/>
    <x v="6"/>
    <s v="Running Pants"/>
    <s v=" pants"/>
    <n v="339"/>
    <n v="1"/>
    <d v="2023-01-25T00:00:00"/>
    <s v="14:22:44"/>
    <s v="Kelvin Wong"/>
    <s v="KW7836"/>
    <s v="Octopus"/>
    <n v="339"/>
    <n v="7.0000000000000007E-2"/>
    <n v="315.27"/>
  </r>
  <r>
    <n v="94852"/>
    <s v="Gold"/>
    <s v="Marwa Zimmerman"/>
    <n v="274839"/>
    <x v="13"/>
    <s v="Compression Leggings"/>
    <s v=" pants"/>
    <n v="239"/>
    <n v="1"/>
    <d v="2023-01-30T00:00:00"/>
    <s v="11:51:40"/>
    <s v="Kelvin Wong"/>
    <s v="KW7836"/>
    <s v="Cash"/>
    <n v="239"/>
    <n v="0"/>
    <n v="239"/>
  </r>
  <r>
    <n v="94870"/>
    <s v="Non-member"/>
    <m/>
    <m/>
    <x v="22"/>
    <s v="Slip-On"/>
    <s v="Sneakers"/>
    <n v="900"/>
    <n v="2"/>
    <d v="2023-01-10T00:00:00"/>
    <s v="15:12:56"/>
    <s v="Albert Leung"/>
    <s v="AB5447"/>
    <s v="Visa"/>
    <n v="1800"/>
    <n v="0.04"/>
    <n v="1728"/>
  </r>
  <r>
    <n v="94885"/>
    <s v="Platinum"/>
    <s v="Noor Nicholson"/>
    <n v="961584"/>
    <x v="21"/>
    <s v="Super Pro"/>
    <s v="clothes"/>
    <n v="560"/>
    <n v="1"/>
    <d v="2023-01-17T00:00:00"/>
    <s v="21:02:31"/>
    <s v="Raymond Chou"/>
    <s v="RC1212"/>
    <s v="Cash"/>
    <n v="560"/>
    <n v="0"/>
    <n v="560"/>
  </r>
  <r>
    <n v="95018"/>
    <s v="Non-member"/>
    <m/>
    <m/>
    <x v="2"/>
    <s v="Adibas Classics Pants"/>
    <s v=" pants"/>
    <n v="460"/>
    <n v="2"/>
    <d v="2023-01-06T00:00:00"/>
    <s v="14:48:04"/>
    <s v="Albert Leung"/>
    <s v="AB5447"/>
    <s v="UnionPay"/>
    <n v="920"/>
    <n v="0.03"/>
    <n v="892.4"/>
  </r>
  <r>
    <n v="95052"/>
    <s v="Non-member"/>
    <m/>
    <m/>
    <x v="22"/>
    <s v="Plimsoll"/>
    <s v="Sneakers"/>
    <n v="1400"/>
    <n v="1"/>
    <d v="2023-01-06T00:00:00"/>
    <s v="16:34:38"/>
    <s v="Kelly Lai"/>
    <s v="KL9878"/>
    <s v="Apple Pay"/>
    <n v="1400"/>
    <n v="0.03"/>
    <n v="1358"/>
  </r>
  <r>
    <n v="95092"/>
    <s v="Platinum"/>
    <s v="Liam Logan"/>
    <n v="309048"/>
    <x v="17"/>
    <s v="leotards"/>
    <s v="clothes"/>
    <n v="230"/>
    <n v="2"/>
    <d v="2023-01-08T00:00:00"/>
    <s v="21:08:17"/>
    <s v="Ernest Ho"/>
    <s v="EH4545"/>
    <s v="Octopus"/>
    <n v="460"/>
    <n v="7.0000000000000007E-2"/>
    <n v="427.79999999999995"/>
  </r>
  <r>
    <n v="95093"/>
    <s v="Non-member"/>
    <m/>
    <m/>
    <x v="0"/>
    <s v="Football "/>
    <s v="sporting accessories"/>
    <n v="300"/>
    <n v="1"/>
    <d v="2023-01-13T00:00:00"/>
    <s v="14:55:06"/>
    <s v="Raymond Chou"/>
    <s v="RC1212"/>
    <s v="Cash"/>
    <n v="300"/>
    <n v="0"/>
    <n v="300"/>
  </r>
  <r>
    <n v="95178"/>
    <s v="Non-member"/>
    <m/>
    <m/>
    <x v="13"/>
    <s v="Compression Leggings"/>
    <s v=" pants"/>
    <n v="239"/>
    <n v="2"/>
    <d v="2023-01-27T00:00:00"/>
    <s v="17:04:29"/>
    <s v="Ernest Ho"/>
    <s v="EH4545"/>
    <s v="Cash"/>
    <n v="478"/>
    <n v="0"/>
    <n v="478"/>
  </r>
  <r>
    <n v="95230"/>
    <s v="Non-member"/>
    <m/>
    <m/>
    <x v="0"/>
    <s v="Football "/>
    <s v="sporting accessories"/>
    <n v="300"/>
    <n v="1"/>
    <d v="2023-01-17T00:00:00"/>
    <s v="12:46:58"/>
    <s v="Cordelia Wong"/>
    <s v="CW5645"/>
    <s v="Cash"/>
    <n v="300"/>
    <n v="0"/>
    <n v="300"/>
  </r>
  <r>
    <n v="95247"/>
    <s v="Silver"/>
    <s v="Samson Terrell"/>
    <n v="520757"/>
    <x v="0"/>
    <s v="Football "/>
    <s v="sporting accessories"/>
    <n v="300"/>
    <n v="1"/>
    <d v="2023-01-02T00:00:00"/>
    <s v="15:43:20"/>
    <s v="Kelly Lai"/>
    <s v="KL9878"/>
    <s v="WeChat Pay"/>
    <n v="300"/>
    <n v="0.06"/>
    <n v="282"/>
  </r>
  <r>
    <n v="95491"/>
    <s v="Silver"/>
    <s v="Safiyyah Gallagher"/>
    <n v="781579"/>
    <x v="4"/>
    <s v="Dri-Fit Short Sleeve T-shirt "/>
    <s v="clothes"/>
    <n v="449"/>
    <n v="2"/>
    <d v="2023-01-29T00:00:00"/>
    <s v="16:43:42"/>
    <s v="Alfred Cheung"/>
    <s v="AC8178"/>
    <s v="WeChat Pay"/>
    <n v="898"/>
    <n v="0.06"/>
    <n v="844.12"/>
  </r>
  <r>
    <n v="95491"/>
    <s v="Silver"/>
    <s v="Safiyyah Gallagher"/>
    <n v="781579"/>
    <x v="15"/>
    <s v="swimsuits"/>
    <s v="clothes"/>
    <n v="340"/>
    <n v="1"/>
    <d v="2023-01-19T00:00:00"/>
    <s v="13:39:25"/>
    <s v="Kelly Lai"/>
    <s v="KL9878"/>
    <s v="Alipay"/>
    <n v="340"/>
    <n v="0.05"/>
    <n v="323"/>
  </r>
  <r>
    <n v="95626"/>
    <s v="Non-member"/>
    <m/>
    <m/>
    <x v="22"/>
    <s v="GAT"/>
    <s v="Sneakers"/>
    <n v="700"/>
    <n v="1"/>
    <d v="2023-01-21T00:00:00"/>
    <s v="21:38:09"/>
    <s v="Cordelia Wong"/>
    <s v="CW5645"/>
    <s v="WeChat Pay"/>
    <n v="700"/>
    <n v="0.06"/>
    <n v="658"/>
  </r>
  <r>
    <n v="95677"/>
    <s v="Non-member"/>
    <m/>
    <m/>
    <x v="22"/>
    <s v="BJ1"/>
    <s v="Sneakers"/>
    <n v="850"/>
    <n v="1"/>
    <d v="2023-01-04T00:00:00"/>
    <s v="12:12:22"/>
    <s v="Kelvin Wong"/>
    <s v="KW7836"/>
    <s v="WeChat Pay"/>
    <n v="850"/>
    <n v="0.06"/>
    <n v="799"/>
  </r>
  <r>
    <n v="95699"/>
    <s v="Non-member"/>
    <m/>
    <m/>
    <x v="8"/>
    <s v="Adibas X15"/>
    <s v="Sneakers"/>
    <n v="2200"/>
    <n v="2"/>
    <d v="2023-01-06T00:00:00"/>
    <s v="19:43:09"/>
    <s v="Kelly Lai"/>
    <s v="KL9878"/>
    <s v="Cash"/>
    <n v="4400"/>
    <n v="0"/>
    <n v="4400"/>
  </r>
  <r>
    <n v="95715"/>
    <s v="Non-member"/>
    <m/>
    <m/>
    <x v="13"/>
    <s v="Compression Leggings"/>
    <s v=" pants"/>
    <n v="239"/>
    <n v="1"/>
    <d v="2023-01-11T00:00:00"/>
    <s v="15:46:53"/>
    <s v="Angel Wong"/>
    <s v="AW7871"/>
    <s v="Alipay"/>
    <n v="239"/>
    <n v="0.05"/>
    <n v="227.04999999999998"/>
  </r>
  <r>
    <n v="95834"/>
    <s v="Non-member"/>
    <m/>
    <m/>
    <x v="16"/>
    <s v="Yoga Pants"/>
    <s v=" pants"/>
    <n v="345"/>
    <n v="1"/>
    <d v="2023-01-30T00:00:00"/>
    <s v="12:37:48"/>
    <s v="Raymond Chou"/>
    <s v="RC1212"/>
    <s v="Octopus"/>
    <n v="345"/>
    <n v="7.0000000000000007E-2"/>
    <n v="320.84999999999997"/>
  </r>
  <r>
    <n v="95870"/>
    <s v="Gold"/>
    <s v="Shauna Finley"/>
    <n v="883045"/>
    <x v="16"/>
    <s v="Yoga Pants"/>
    <s v=" pants"/>
    <n v="345"/>
    <n v="1"/>
    <d v="2023-01-21T00:00:00"/>
    <s v="15:14:49"/>
    <s v="Albert Leung"/>
    <s v="AB5447"/>
    <s v="Alipay"/>
    <n v="345"/>
    <n v="0.05"/>
    <n v="327.75"/>
  </r>
  <r>
    <n v="96003"/>
    <s v="Gold"/>
    <s v="Jakob Lopez"/>
    <n v="286398"/>
    <x v="21"/>
    <s v="Super Pro"/>
    <s v="clothes"/>
    <n v="560"/>
    <n v="2"/>
    <d v="2023-01-15T00:00:00"/>
    <s v="13:13:07"/>
    <s v="Alfred Cheung"/>
    <s v="AC8178"/>
    <s v="UnionPay"/>
    <n v="1120"/>
    <n v="0.03"/>
    <n v="1086.3999999999999"/>
  </r>
  <r>
    <n v="96078"/>
    <s v="Non-member"/>
    <m/>
    <m/>
    <x v="7"/>
    <s v="Adibas XI"/>
    <s v="Sneakers"/>
    <n v="1700"/>
    <n v="2"/>
    <d v="2023-01-25T00:00:00"/>
    <s v="18:06:59"/>
    <s v="Ernest Ho"/>
    <s v="EH4545"/>
    <s v="Mastercard"/>
    <n v="3400"/>
    <n v="0.05"/>
    <n v="3230"/>
  </r>
  <r>
    <n v="96252"/>
    <s v="Non-member"/>
    <m/>
    <m/>
    <x v="8"/>
    <s v="Adibas X15"/>
    <s v="Sneakers"/>
    <n v="2200"/>
    <n v="1"/>
    <d v="2023-01-04T00:00:00"/>
    <s v="19:37:55"/>
    <s v="Albert Leung"/>
    <s v="AB5447"/>
    <s v="WeChat Pay"/>
    <n v="2200"/>
    <n v="0.06"/>
    <n v="2068"/>
  </r>
  <r>
    <n v="96312"/>
    <s v="Non-member"/>
    <m/>
    <m/>
    <x v="1"/>
    <s v="Basketball"/>
    <s v="sporting accessories"/>
    <n v="350"/>
    <n v="1"/>
    <d v="2023-01-12T00:00:00"/>
    <s v="19:40:27"/>
    <s v="Angel Wong"/>
    <s v="AW7871"/>
    <s v="WeChat Pay"/>
    <n v="350"/>
    <n v="0.06"/>
    <n v="329"/>
  </r>
  <r>
    <n v="96356"/>
    <s v="Silver"/>
    <s v="Addie Mosley"/>
    <n v="128328"/>
    <x v="1"/>
    <s v="Basketball"/>
    <s v="sporting accessories"/>
    <n v="350"/>
    <n v="1"/>
    <d v="2023-01-04T00:00:00"/>
    <s v="16:24:09"/>
    <s v="Piggy Leung"/>
    <s v="PL4454"/>
    <s v="Alipay"/>
    <n v="350"/>
    <n v="0.05"/>
    <n v="332.5"/>
  </r>
  <r>
    <n v="96583"/>
    <s v="Silver"/>
    <s v="Darius Farley"/>
    <n v="871485"/>
    <x v="21"/>
    <s v="Super Pro"/>
    <s v="clothes"/>
    <n v="560"/>
    <n v="2"/>
    <d v="2023-01-05T00:00:00"/>
    <s v="14:18:58"/>
    <s v="Alfred Cheung"/>
    <s v="AC8178"/>
    <s v="Alipay"/>
    <n v="1120"/>
    <n v="0.05"/>
    <n v="1064"/>
  </r>
  <r>
    <n v="96692"/>
    <s v="Non-member"/>
    <m/>
    <m/>
    <x v="22"/>
    <s v="BJ1"/>
    <s v="Sneakers"/>
    <n v="850"/>
    <n v="2"/>
    <d v="2023-01-21T00:00:00"/>
    <s v="14:17:27"/>
    <s v="Angel Wong"/>
    <s v="AW7871"/>
    <s v="Visa"/>
    <n v="1700"/>
    <n v="0.04"/>
    <n v="1632"/>
  </r>
  <r>
    <n v="96892"/>
    <s v="Non-member"/>
    <m/>
    <m/>
    <x v="22"/>
    <s v="GAT"/>
    <s v="Sneakers"/>
    <n v="700"/>
    <n v="2"/>
    <d v="2023-01-06T00:00:00"/>
    <s v="13:56:59"/>
    <s v="Piggy Leung"/>
    <s v="PL4454"/>
    <s v="Cash"/>
    <n v="1400"/>
    <n v="0"/>
    <n v="1400"/>
  </r>
  <r>
    <n v="96896"/>
    <s v="Non-member"/>
    <m/>
    <m/>
    <x v="4"/>
    <s v="Dri-Fit Short Sleeve T-shirt "/>
    <s v="clothes"/>
    <n v="449"/>
    <n v="1"/>
    <d v="2023-01-27T00:00:00"/>
    <s v="21:55:20"/>
    <s v="Alfred Cheung"/>
    <s v="AC8178"/>
    <s v="Apple Pay"/>
    <n v="449"/>
    <n v="0.03"/>
    <n v="435.53"/>
  </r>
  <r>
    <n v="96956"/>
    <s v="Non-member"/>
    <m/>
    <m/>
    <x v="16"/>
    <s v="Yoga Pants"/>
    <s v=" pants"/>
    <n v="345"/>
    <n v="2"/>
    <d v="2023-01-02T00:00:00"/>
    <s v="20:45:31"/>
    <s v="Piggy Leung"/>
    <s v="PL4454"/>
    <s v="Apple Pay"/>
    <n v="690"/>
    <n v="0.03"/>
    <n v="669.3"/>
  </r>
  <r>
    <n v="96996"/>
    <s v="Non-member"/>
    <m/>
    <m/>
    <x v="16"/>
    <s v="Yoga Pants"/>
    <s v=" pants"/>
    <n v="345"/>
    <n v="2"/>
    <d v="2023-01-26T00:00:00"/>
    <s v="11:29:23"/>
    <s v="Angel Wong"/>
    <s v="AW7871"/>
    <s v="Visa"/>
    <n v="690"/>
    <n v="0.04"/>
    <n v="662.4"/>
  </r>
  <r>
    <n v="97012"/>
    <s v="Non-member"/>
    <m/>
    <m/>
    <x v="2"/>
    <s v="Adibas Classics Pants"/>
    <s v=" pants"/>
    <n v="460"/>
    <n v="1"/>
    <d v="2023-01-11T00:00:00"/>
    <s v="11:05:58"/>
    <s v="Alfred Cheung"/>
    <s v="AC8178"/>
    <s v="Cash"/>
    <n v="460"/>
    <n v="0"/>
    <n v="460"/>
  </r>
  <r>
    <n v="97225"/>
    <s v="Non-member"/>
    <m/>
    <m/>
    <x v="25"/>
    <s v="Adibas Dry"/>
    <s v="clothes"/>
    <n v="499"/>
    <n v="1"/>
    <d v="2023-01-01T00:00:00"/>
    <s v="17:58:58"/>
    <s v="Ernest Ho"/>
    <s v="EH4545"/>
    <s v="WeChat Pay"/>
    <n v="499"/>
    <n v="0.06"/>
    <n v="469.05999999999995"/>
  </r>
  <r>
    <n v="97263"/>
    <s v="Silver"/>
    <s v="Aysha Fletcher"/>
    <n v="340263"/>
    <x v="10"/>
    <s v="Nets"/>
    <s v="sporting accessories"/>
    <n v="99"/>
    <n v="2"/>
    <d v="2023-01-20T00:00:00"/>
    <s v="14:17:11"/>
    <s v="Alfred Cheung"/>
    <s v="AC8178"/>
    <s v="UnionPay"/>
    <n v="198"/>
    <n v="0.03"/>
    <n v="192.06"/>
  </r>
  <r>
    <n v="97456"/>
    <s v="Non-member"/>
    <m/>
    <m/>
    <x v="7"/>
    <s v="Adibas XI"/>
    <s v="Sneakers"/>
    <n v="1700"/>
    <n v="1"/>
    <d v="2023-01-30T00:00:00"/>
    <s v="11:34:36"/>
    <s v="Haveny Yip"/>
    <s v="HY6541"/>
    <s v="Apple Pay"/>
    <n v="1700"/>
    <n v="0.03"/>
    <n v="1649"/>
  </r>
  <r>
    <n v="97646"/>
    <s v="Silver"/>
    <s v="Carolyn Mccullough"/>
    <n v="886742"/>
    <x v="17"/>
    <s v="leotards"/>
    <s v="clothes"/>
    <n v="230"/>
    <n v="1"/>
    <d v="2023-01-10T00:00:00"/>
    <s v="15:24:05"/>
    <s v="Angel Wong"/>
    <s v="AW7871"/>
    <s v="Mastercard"/>
    <n v="230"/>
    <n v="0.05"/>
    <n v="218.5"/>
  </r>
  <r>
    <n v="97802"/>
    <s v="Silver"/>
    <s v="Carl Dillon"/>
    <n v="807815"/>
    <x v="26"/>
    <s v="Sticks"/>
    <s v="sporting accessories"/>
    <n v="200"/>
    <n v="1"/>
    <d v="2023-01-20T00:00:00"/>
    <s v="17:02:53"/>
    <s v="Kelly Lai"/>
    <s v="KL9878"/>
    <s v="Alipay"/>
    <n v="200"/>
    <n v="0.05"/>
    <n v="190"/>
  </r>
  <r>
    <n v="97833"/>
    <s v="Non-member"/>
    <m/>
    <m/>
    <x v="6"/>
    <s v="Running Pants"/>
    <s v=" pants"/>
    <n v="339"/>
    <n v="1"/>
    <d v="2023-01-11T00:00:00"/>
    <s v="15:48:57"/>
    <s v="Cordelia Wong"/>
    <s v="CW5645"/>
    <s v="Visa"/>
    <n v="339"/>
    <n v="0.04"/>
    <n v="325.44"/>
  </r>
  <r>
    <n v="98146"/>
    <s v="Non-member"/>
    <m/>
    <m/>
    <x v="7"/>
    <s v="Adibas XI"/>
    <s v="Sneakers"/>
    <n v="1700"/>
    <n v="1"/>
    <d v="2023-01-26T00:00:00"/>
    <s v="16:15:32"/>
    <s v="Raymond Chou"/>
    <s v="RC1212"/>
    <s v="Visa"/>
    <n v="1700"/>
    <n v="0.04"/>
    <n v="1632"/>
  </r>
  <r>
    <n v="98191"/>
    <s v="Silver"/>
    <s v="Hussein Gallegos"/>
    <n v="931280"/>
    <x v="16"/>
    <s v="Yoga Pants"/>
    <s v=" pants"/>
    <n v="345"/>
    <n v="2"/>
    <d v="2023-01-28T00:00:00"/>
    <s v="16:09:51"/>
    <s v="Haveny Yip"/>
    <s v="HY6541"/>
    <s v="Alipay"/>
    <n v="690"/>
    <n v="0.05"/>
    <n v="655.5"/>
  </r>
  <r>
    <n v="98324"/>
    <s v="Platinum"/>
    <s v="Haider Flynn"/>
    <n v="526779"/>
    <x v="13"/>
    <s v="Compression Leggings"/>
    <s v=" pants"/>
    <n v="239"/>
    <n v="2"/>
    <d v="2023-01-25T00:00:00"/>
    <s v="19:25:04"/>
    <s v="Kelly Lai"/>
    <s v="KL9878"/>
    <s v="Octopus"/>
    <n v="478"/>
    <n v="7.0000000000000007E-2"/>
    <n v="444.53999999999996"/>
  </r>
  <r>
    <n v="98430"/>
    <s v="Non-member"/>
    <m/>
    <m/>
    <x v="8"/>
    <s v="Adibas X15"/>
    <s v="Sneakers"/>
    <n v="2200"/>
    <n v="1"/>
    <d v="2023-01-08T00:00:00"/>
    <s v="15:26:07"/>
    <s v="Ernest Ho"/>
    <s v="EH4545"/>
    <s v="UnionPay"/>
    <n v="2200"/>
    <n v="0.03"/>
    <n v="2134"/>
  </r>
  <r>
    <n v="98579"/>
    <s v="Non-member"/>
    <m/>
    <m/>
    <x v="27"/>
    <s v="ski suits"/>
    <s v="clothes"/>
    <n v="200"/>
    <n v="2"/>
    <d v="2023-01-23T00:00:00"/>
    <s v="21:29:16"/>
    <s v="Ernest Ho"/>
    <s v="EH4545"/>
    <s v="Octopus"/>
    <n v="400"/>
    <n v="7.0000000000000007E-2"/>
    <n v="372"/>
  </r>
  <r>
    <n v="98720"/>
    <s v="Non-member"/>
    <m/>
    <m/>
    <x v="16"/>
    <s v="Yoga Pants"/>
    <s v=" pants"/>
    <n v="345"/>
    <n v="2"/>
    <d v="2023-01-24T00:00:00"/>
    <s v="15:33:47"/>
    <s v="Kelvin Wong"/>
    <s v="KW7836"/>
    <s v="Cash"/>
    <n v="690"/>
    <n v="0"/>
    <n v="690"/>
  </r>
  <r>
    <n v="98732"/>
    <s v="Gold"/>
    <s v="Liberty Jensen"/>
    <n v="373752"/>
    <x v="13"/>
    <s v="Compression Leggings"/>
    <s v=" pants"/>
    <n v="239"/>
    <n v="2"/>
    <d v="2023-01-17T00:00:00"/>
    <s v="14:08:30"/>
    <s v="Raymond Chou"/>
    <s v="RC1212"/>
    <s v="UnionPay"/>
    <n v="478"/>
    <n v="0.03"/>
    <n v="463.65999999999997"/>
  </r>
  <r>
    <n v="98912"/>
    <s v="Non-member"/>
    <m/>
    <m/>
    <x v="13"/>
    <s v="Compression Leggings"/>
    <s v=" pants"/>
    <n v="239"/>
    <n v="1"/>
    <d v="2023-01-29T00:00:00"/>
    <s v="19:26:40"/>
    <s v="Angel Wong"/>
    <s v="AW7871"/>
    <s v="WeChat Pay"/>
    <n v="239"/>
    <n v="0.06"/>
    <n v="224.66"/>
  </r>
  <r>
    <n v="99225"/>
    <s v="Non-member"/>
    <m/>
    <m/>
    <x v="5"/>
    <s v="NB2000"/>
    <s v="Sneakers"/>
    <n v="1300"/>
    <n v="1"/>
    <d v="2023-01-30T00:00:00"/>
    <s v="13:50:24"/>
    <s v="Albert Leung"/>
    <s v="AB5447"/>
    <s v="WeChat Pay"/>
    <n v="1300"/>
    <n v="0.06"/>
    <n v="1222"/>
  </r>
  <r>
    <n v="99285"/>
    <s v="Gold"/>
    <s v="Lewis Farrell"/>
    <n v="328909"/>
    <x v="6"/>
    <s v="Running Pants"/>
    <s v=" pants"/>
    <n v="339"/>
    <n v="2"/>
    <d v="2023-01-11T00:00:00"/>
    <s v="17:36:53"/>
    <s v="Angel Wong"/>
    <s v="AW7871"/>
    <s v="Apple Pay"/>
    <n v="678"/>
    <n v="0.03"/>
    <n v="657.66"/>
  </r>
  <r>
    <n v="99285"/>
    <s v="Gold"/>
    <s v="Lewis Farrell"/>
    <n v="328909"/>
    <x v="16"/>
    <s v="Yoga Pants"/>
    <s v=" pants"/>
    <n v="345"/>
    <n v="2"/>
    <d v="2023-01-29T00:00:00"/>
    <s v="14:43:03"/>
    <s v="Albert Leung"/>
    <s v="AB5447"/>
    <s v="UnionPay"/>
    <n v="690"/>
    <n v="0.03"/>
    <n v="669.3"/>
  </r>
  <r>
    <n v="99408"/>
    <s v="Non-member"/>
    <m/>
    <m/>
    <x v="10"/>
    <s v="Nets"/>
    <s v="sporting accessories"/>
    <n v="99"/>
    <n v="2"/>
    <d v="2023-01-21T00:00:00"/>
    <s v="18:58:08"/>
    <s v="Ernest Ho"/>
    <s v="EH4545"/>
    <s v="Apple Pay"/>
    <n v="198"/>
    <n v="0.03"/>
    <n v="192.06"/>
  </r>
  <r>
    <n v="99587"/>
    <s v="Non-member"/>
    <m/>
    <m/>
    <x v="5"/>
    <s v="NB2000"/>
    <s v="Sneakers"/>
    <n v="1300"/>
    <n v="2"/>
    <d v="2023-01-09T00:00:00"/>
    <s v="14:30:39"/>
    <s v="Kelly Lai"/>
    <s v="KL9878"/>
    <s v="Cash"/>
    <n v="2600"/>
    <n v="0"/>
    <n v="2600"/>
  </r>
  <r>
    <n v="99615"/>
    <s v="Non-member"/>
    <m/>
    <m/>
    <x v="0"/>
    <s v="Football "/>
    <s v="sporting accessories"/>
    <n v="300"/>
    <n v="1"/>
    <d v="2023-01-10T00:00:00"/>
    <s v="14:23:24"/>
    <s v="Albert Leung"/>
    <s v="AB5447"/>
    <s v="Apple Pay"/>
    <n v="300"/>
    <n v="0.03"/>
    <n v="291"/>
  </r>
  <r>
    <n v="99652"/>
    <s v="Silver"/>
    <s v="Dominic Mcguire"/>
    <n v="422445"/>
    <x v="26"/>
    <s v="Sticks"/>
    <s v="sporting accessories"/>
    <n v="200"/>
    <n v="1"/>
    <d v="2023-01-23T00:00:00"/>
    <s v="16:20:22"/>
    <s v="Alfred Cheung"/>
    <s v="AC8178"/>
    <s v="Octopus"/>
    <n v="200"/>
    <n v="7.0000000000000007E-2"/>
    <n v="186"/>
  </r>
  <r>
    <n v="99812"/>
    <s v="Non-member"/>
    <m/>
    <m/>
    <x v="9"/>
    <s v="Racquets"/>
    <s v="sporting accessories"/>
    <n v="299"/>
    <n v="1"/>
    <d v="2023-01-16T00:00:00"/>
    <s v="18:02:57"/>
    <s v="Albert Leung"/>
    <s v="AB5447"/>
    <s v="UnionPay"/>
    <n v="299"/>
    <n v="0.03"/>
    <n v="290.02999999999997"/>
  </r>
  <r>
    <n v="99877"/>
    <s v="Silver"/>
    <s v="Penny Rangel"/>
    <n v="390607"/>
    <x v="18"/>
    <s v="Bicycle helmet"/>
    <s v="sporting accessories"/>
    <n v="450"/>
    <n v="2"/>
    <d v="2023-01-07T00:00:00"/>
    <s v="11:46:38"/>
    <s v="Kelly Lai"/>
    <s v="KL9878"/>
    <s v="Octopus"/>
    <n v="900"/>
    <n v="7.0000000000000007E-2"/>
    <n v="837"/>
  </r>
  <r>
    <n v="73499"/>
    <s v="Non-member"/>
    <m/>
    <m/>
    <x v="3"/>
    <s v="BJ1"/>
    <s v="Sneakers"/>
    <n v="850"/>
    <n v="3"/>
    <d v="2023-12-12T00:00:00"/>
    <d v="1899-12-30T12:12:12"/>
    <s v="Albert Leung"/>
    <s v="AB5447"/>
    <s v="Cash"/>
    <n v="2550"/>
    <n v="0"/>
    <n v="2550"/>
  </r>
  <r>
    <n v="58008"/>
    <s v="Non-member"/>
    <m/>
    <m/>
    <x v="3"/>
    <s v="BJ1"/>
    <s v="Sneakers"/>
    <n v="850"/>
    <n v="3"/>
    <d v="2023-12-12T00:00:00"/>
    <d v="1899-12-30T12:12:12"/>
    <s v="Albert Leung"/>
    <s v="AB5447"/>
    <s v="Cash"/>
    <n v="2550"/>
    <n v="0"/>
    <n v="2550"/>
  </r>
  <r>
    <n v="73499"/>
    <s v="Non-member"/>
    <m/>
    <m/>
    <x v="28"/>
    <s v="Slip-On"/>
    <s v="Sneakers"/>
    <n v="900"/>
    <n v="2"/>
    <d v="2023-12-12T00:00:00"/>
    <d v="1899-12-30T12:12:12"/>
    <s v="Haveny Yip"/>
    <s v="HY6541"/>
    <s v="Cash"/>
    <n v="1800"/>
    <n v="0"/>
    <n v="1800"/>
  </r>
  <r>
    <n v="58008"/>
    <s v="Non-member"/>
    <m/>
    <m/>
    <x v="3"/>
    <s v="BJ1"/>
    <s v="Sneakers"/>
    <n v="850"/>
    <n v="3"/>
    <d v="2023-12-12T00:00:00"/>
    <d v="1899-12-30T12:12:12"/>
    <s v="Haveny Yip"/>
    <s v="HY6541"/>
    <s v="Cash"/>
    <n v="2550"/>
    <n v="0"/>
    <n v="25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6">
  <r>
    <n v="10013"/>
    <s v="Non-member"/>
    <m/>
    <m/>
    <s v="AC0001"/>
    <s v="Football "/>
    <s v="sporting accessories"/>
    <n v="300"/>
    <n v="1"/>
    <d v="2023-01-09T00:00:00"/>
    <s v="17:22:46"/>
    <x v="0"/>
    <s v="EH4545"/>
    <s v="UnionPay"/>
    <n v="300"/>
    <n v="0.03"/>
    <n v="291"/>
  </r>
  <r>
    <n v="10209"/>
    <s v="Non-member"/>
    <m/>
    <m/>
    <s v="AC0006"/>
    <s v="Basketball"/>
    <s v="sporting accessories"/>
    <n v="350"/>
    <n v="1"/>
    <d v="2023-01-02T00:00:00"/>
    <s v="13:41:14"/>
    <x v="1"/>
    <s v="HY6541"/>
    <s v="Apple Pay"/>
    <n v="350"/>
    <n v="0.03"/>
    <n v="339.5"/>
  </r>
  <r>
    <n v="10420"/>
    <s v="Non-member"/>
    <m/>
    <m/>
    <s v="PA0004"/>
    <s v="Adibas Classics Pants"/>
    <s v=" pants"/>
    <n v="460"/>
    <n v="1"/>
    <d v="2023-01-01T00:00:00"/>
    <s v="16:29:45"/>
    <x v="2"/>
    <s v="KW7836"/>
    <s v="WeChat Pay"/>
    <n v="460"/>
    <n v="0.06"/>
    <n v="432.4"/>
  </r>
  <r>
    <n v="10449"/>
    <s v="Non-member"/>
    <m/>
    <m/>
    <s v="SN0001"/>
    <s v="BJ1"/>
    <s v="Sneakers"/>
    <n v="850"/>
    <n v="1"/>
    <d v="2023-01-18T00:00:00"/>
    <s v="11:49:17"/>
    <x v="3"/>
    <s v="RC1212"/>
    <s v="Apple Pay"/>
    <n v="850"/>
    <n v="0.03"/>
    <n v="824.5"/>
  </r>
  <r>
    <n v="10462"/>
    <s v="Silver"/>
    <s v="Ayub Galvan"/>
    <n v="599930"/>
    <s v="CL0009"/>
    <s v="Dri-Fit Short Sleeve T-shirt "/>
    <s v="clothes"/>
    <n v="449"/>
    <n v="2"/>
    <d v="2023-01-29T00:00:00"/>
    <s v="11:04:29"/>
    <x v="4"/>
    <s v="AB5447"/>
    <s v="Visa"/>
    <n v="898"/>
    <n v="0.04"/>
    <n v="862.07999999999993"/>
  </r>
  <r>
    <n v="10462"/>
    <s v="Silver"/>
    <s v="Ayub Galvan"/>
    <n v="599930"/>
    <s v="AC0001"/>
    <s v="Football "/>
    <s v="sporting accessories"/>
    <n v="300"/>
    <n v="1"/>
    <d v="2023-01-07T00:00:00"/>
    <s v="20:39:03"/>
    <x v="5"/>
    <s v="PL4454"/>
    <s v="Visa"/>
    <n v="300"/>
    <n v="0.04"/>
    <n v="288"/>
  </r>
  <r>
    <n v="10846"/>
    <s v="Non-member"/>
    <m/>
    <m/>
    <s v="SN0007"/>
    <s v="NB2000"/>
    <s v="Sneakers"/>
    <n v="1300"/>
    <n v="1"/>
    <d v="2023-01-03T00:00:00"/>
    <s v="14:06:21"/>
    <x v="6"/>
    <s v="CW5645"/>
    <s v="Octopus"/>
    <n v="1300"/>
    <n v="7.0000000000000007E-2"/>
    <n v="1209"/>
  </r>
  <r>
    <n v="10852"/>
    <s v="Non-member"/>
    <m/>
    <m/>
    <s v="SN0001"/>
    <s v="BJ1"/>
    <s v="Sneakers"/>
    <n v="850"/>
    <n v="2"/>
    <d v="2023-01-21T00:00:00"/>
    <s v="19:43:18"/>
    <x v="7"/>
    <s v="AC8178"/>
    <s v="Apple Pay"/>
    <n v="1700"/>
    <n v="0.03"/>
    <n v="1649"/>
  </r>
  <r>
    <n v="10890"/>
    <s v="Non-member"/>
    <m/>
    <m/>
    <s v="PA0002"/>
    <s v="Running Pants"/>
    <s v=" pants"/>
    <n v="339"/>
    <n v="2"/>
    <d v="2023-01-20T00:00:00"/>
    <s v="21:09:05"/>
    <x v="6"/>
    <s v="CW5645"/>
    <s v="Visa"/>
    <n v="678"/>
    <n v="0.04"/>
    <n v="650.88"/>
  </r>
  <r>
    <n v="10922"/>
    <s v="Non-member"/>
    <m/>
    <m/>
    <s v="SN0009"/>
    <s v="Adibas XI"/>
    <s v="Sneakers"/>
    <n v="1700"/>
    <n v="2"/>
    <d v="2023-01-23T00:00:00"/>
    <s v="14:01:28"/>
    <x v="2"/>
    <s v="KW7836"/>
    <s v="Apple Pay"/>
    <n v="3400"/>
    <n v="0.03"/>
    <n v="3298"/>
  </r>
  <r>
    <n v="11045"/>
    <s v="Non-member"/>
    <m/>
    <m/>
    <s v="SN0010"/>
    <s v="Adibas X15"/>
    <s v="Sneakers"/>
    <n v="2200"/>
    <n v="1"/>
    <d v="2023-01-17T00:00:00"/>
    <s v="18:33:35"/>
    <x v="8"/>
    <s v="KL9878"/>
    <s v="Alipay"/>
    <n v="2200"/>
    <n v="0.05"/>
    <n v="2090"/>
  </r>
  <r>
    <n v="11052"/>
    <s v="Platinum"/>
    <s v="Lea Khan"/>
    <n v="821090"/>
    <s v="AC0002"/>
    <s v="Racquets"/>
    <s v="sporting accessories"/>
    <n v="299"/>
    <n v="2"/>
    <d v="2023-01-14T00:00:00"/>
    <s v="12:24:40"/>
    <x v="6"/>
    <s v="CW5645"/>
    <s v="Cash"/>
    <n v="598"/>
    <n v="0"/>
    <n v="598"/>
  </r>
  <r>
    <n v="11052"/>
    <s v="Non-member"/>
    <s v="Lea Khan"/>
    <n v="821090"/>
    <s v="AC0003"/>
    <s v="Nets"/>
    <s v="sporting accessories"/>
    <n v="99"/>
    <n v="1"/>
    <d v="2023-01-11T00:00:00"/>
    <s v="19:56:09"/>
    <x v="8"/>
    <s v="KL9878"/>
    <s v="Cash"/>
    <n v="99"/>
    <n v="0"/>
    <n v="99"/>
  </r>
  <r>
    <n v="11052"/>
    <s v="Non-member"/>
    <s v="Lea Khan"/>
    <n v="821090"/>
    <s v="SN0005"/>
    <s v="High-Top"/>
    <s v="Sneakers"/>
    <n v="599"/>
    <n v="2"/>
    <d v="2023-01-07T00:00:00"/>
    <s v="11:38:03"/>
    <x v="1"/>
    <s v="HY6541"/>
    <s v="Visa"/>
    <n v="1198"/>
    <n v="0.04"/>
    <n v="1150.08"/>
  </r>
  <r>
    <n v="11239"/>
    <s v="Non-member"/>
    <m/>
    <m/>
    <s v="AC0003"/>
    <s v="Nets"/>
    <s v="sporting accessories"/>
    <n v="99"/>
    <n v="1"/>
    <d v="2023-01-18T00:00:00"/>
    <s v="18:36:30"/>
    <x v="7"/>
    <s v="AC8178"/>
    <s v="UnionPay"/>
    <n v="99"/>
    <n v="0.03"/>
    <n v="96.03"/>
  </r>
  <r>
    <n v="11279"/>
    <s v="Non-member"/>
    <m/>
    <m/>
    <s v="SN0008"/>
    <s v="&quot;Dad&quot;Shoe"/>
    <s v="Sneakers"/>
    <n v="990"/>
    <n v="1"/>
    <d v="2023-01-24T00:00:00"/>
    <s v="15:13:48"/>
    <x v="5"/>
    <s v="PL4454"/>
    <s v="Octopus"/>
    <n v="990"/>
    <n v="7.0000000000000007E-2"/>
    <n v="920.69999999999993"/>
  </r>
  <r>
    <n v="11304"/>
    <s v="Non-member"/>
    <m/>
    <m/>
    <s v="PA0003"/>
    <s v="Compression Leggings"/>
    <s v=" pants"/>
    <n v="239"/>
    <n v="2"/>
    <d v="2023-01-24T00:00:00"/>
    <s v="12:24:41"/>
    <x v="3"/>
    <s v="RC1212"/>
    <s v="Octopus"/>
    <n v="478"/>
    <n v="7.0000000000000007E-2"/>
    <n v="444.53999999999996"/>
  </r>
  <r>
    <n v="11363"/>
    <s v="Non-member"/>
    <m/>
    <m/>
    <s v="PA0003"/>
    <s v="Compression Leggings"/>
    <s v=" pants"/>
    <n v="239"/>
    <n v="1"/>
    <d v="2023-01-18T00:00:00"/>
    <s v="16:56:06"/>
    <x v="6"/>
    <s v="CW5645"/>
    <s v="Mastercard"/>
    <n v="239"/>
    <n v="0.05"/>
    <n v="227.04999999999998"/>
  </r>
  <r>
    <n v="11381"/>
    <s v="Gold"/>
    <s v="Taylor Roy"/>
    <n v="779220"/>
    <s v="SN0008"/>
    <s v="&quot;Dad&quot;Shoe"/>
    <s v="Sneakers"/>
    <n v="990"/>
    <n v="2"/>
    <d v="2023-01-11T00:00:00"/>
    <s v="14:29:02"/>
    <x v="1"/>
    <s v="HY6541"/>
    <s v="Apple Pay"/>
    <n v="1980"/>
    <n v="0.03"/>
    <n v="1920.6"/>
  </r>
  <r>
    <n v="11404"/>
    <s v="Gold"/>
    <s v="Lachlan Espinoza"/>
    <n v="870035"/>
    <s v="AC0003"/>
    <s v="Nets"/>
    <s v="sporting accessories"/>
    <n v="99"/>
    <n v="2"/>
    <d v="2023-01-11T00:00:00"/>
    <s v="14:39:30"/>
    <x v="3"/>
    <s v="RC1212"/>
    <s v="Apple Pay"/>
    <n v="198"/>
    <n v="0.03"/>
    <n v="192.06"/>
  </r>
  <r>
    <n v="11424"/>
    <s v="Silver"/>
    <s v="Enzo Keller"/>
    <n v="480692"/>
    <s v="CL0008"/>
    <s v="Gym Pro"/>
    <s v="clothes"/>
    <n v="389"/>
    <n v="2"/>
    <d v="2023-01-10T00:00:00"/>
    <s v="21:54:46"/>
    <x v="2"/>
    <s v="KW7836"/>
    <s v="Visa"/>
    <n v="778"/>
    <n v="0.04"/>
    <n v="746.88"/>
  </r>
  <r>
    <n v="11490"/>
    <s v="Non-member"/>
    <m/>
    <m/>
    <s v="CL0001"/>
    <s v="swimsuits"/>
    <s v="clothes"/>
    <n v="340"/>
    <n v="2"/>
    <d v="2023-01-16T00:00:00"/>
    <s v="19:29:50"/>
    <x v="9"/>
    <s v="AW7871"/>
    <s v="Visa"/>
    <n v="680"/>
    <n v="0.04"/>
    <n v="652.79999999999995"/>
  </r>
  <r>
    <n v="11661"/>
    <s v="Gold"/>
    <s v="Abdur Wang"/>
    <n v="134039"/>
    <s v="AC0002"/>
    <s v="Racquets"/>
    <s v="sporting accessories"/>
    <n v="299"/>
    <n v="1"/>
    <d v="2023-01-06T00:00:00"/>
    <s v="12:12:47"/>
    <x v="2"/>
    <s v="KW7836"/>
    <s v="Mastercard"/>
    <n v="299"/>
    <n v="0.05"/>
    <n v="284.05"/>
  </r>
  <r>
    <n v="11683"/>
    <s v="Non-member"/>
    <m/>
    <m/>
    <s v="PA0002"/>
    <s v="Running Pants"/>
    <s v=" pants"/>
    <n v="339"/>
    <n v="2"/>
    <d v="2023-01-02T00:00:00"/>
    <s v="12:12:26"/>
    <x v="3"/>
    <s v="RC1212"/>
    <s v="Octopus"/>
    <n v="678"/>
    <n v="7.0000000000000007E-2"/>
    <n v="630.54"/>
  </r>
  <r>
    <n v="11721"/>
    <s v="Non-member"/>
    <m/>
    <m/>
    <s v="CL0001"/>
    <s v="swimsuits"/>
    <s v="clothes"/>
    <n v="340"/>
    <n v="2"/>
    <d v="2023-01-13T00:00:00"/>
    <s v="14:52:48"/>
    <x v="9"/>
    <s v="AW7871"/>
    <s v="WeChat Pay"/>
    <n v="680"/>
    <n v="0.06"/>
    <n v="639.19999999999993"/>
  </r>
  <r>
    <n v="11725"/>
    <s v="Non-member"/>
    <m/>
    <m/>
    <s v="CL0001"/>
    <s v="swimsuits"/>
    <s v="clothes"/>
    <n v="340"/>
    <n v="1"/>
    <d v="2023-01-27T00:00:00"/>
    <s v="12:39:02"/>
    <x v="7"/>
    <s v="AC8178"/>
    <s v="Visa"/>
    <n v="340"/>
    <n v="0.04"/>
    <n v="326.39999999999998"/>
  </r>
  <r>
    <n v="11733"/>
    <s v="Platinum"/>
    <s v="Alexia Vincent"/>
    <n v="731354"/>
    <s v="PA0001"/>
    <s v="Yoga Pants"/>
    <s v=" pants"/>
    <n v="345"/>
    <n v="2"/>
    <d v="2023-01-05T00:00:00"/>
    <s v="15:25:10"/>
    <x v="9"/>
    <s v="AW7871"/>
    <s v="Alipay"/>
    <n v="690"/>
    <n v="0.05"/>
    <n v="655.5"/>
  </r>
  <r>
    <n v="11816"/>
    <s v="Non-member"/>
    <m/>
    <m/>
    <s v="CL0004"/>
    <s v="leotards"/>
    <s v="clothes"/>
    <n v="230"/>
    <n v="1"/>
    <d v="2023-01-07T00:00:00"/>
    <s v="17:24:56"/>
    <x v="7"/>
    <s v="AC8178"/>
    <s v="UnionPay"/>
    <n v="230"/>
    <n v="0.03"/>
    <n v="223.1"/>
  </r>
  <r>
    <n v="11901"/>
    <s v="Non-member"/>
    <m/>
    <m/>
    <s v="AC0005"/>
    <s v="Bicycle helmet"/>
    <s v="sporting accessories"/>
    <n v="450"/>
    <n v="1"/>
    <d v="2023-01-21T00:00:00"/>
    <s v="14:22:53"/>
    <x v="6"/>
    <s v="CW5645"/>
    <s v="WeChat Pay"/>
    <n v="450"/>
    <n v="0.06"/>
    <n v="423"/>
  </r>
  <r>
    <n v="11906"/>
    <s v="Non-member"/>
    <m/>
    <m/>
    <s v="AC0006"/>
    <s v="Basketball"/>
    <s v="sporting accessories"/>
    <n v="350"/>
    <n v="2"/>
    <d v="2023-01-04T00:00:00"/>
    <s v="21:18:40"/>
    <x v="6"/>
    <s v="CW5645"/>
    <s v="UnionPay"/>
    <n v="700"/>
    <n v="0.03"/>
    <n v="679"/>
  </r>
  <r>
    <n v="11966"/>
    <s v="Non-member"/>
    <m/>
    <m/>
    <s v="PA0001"/>
    <s v="Yoga Pants"/>
    <s v=" pants"/>
    <n v="345"/>
    <n v="1"/>
    <d v="2023-01-30T00:00:00"/>
    <s v="20:24:20"/>
    <x v="6"/>
    <s v="CW5645"/>
    <s v="Mastercard"/>
    <n v="345"/>
    <n v="0.05"/>
    <n v="327.75"/>
  </r>
  <r>
    <n v="11986"/>
    <s v="Non-member"/>
    <m/>
    <m/>
    <s v="PA0004"/>
    <s v="Adibas Classics Pants"/>
    <s v=" pants"/>
    <n v="460"/>
    <n v="2"/>
    <d v="2023-01-06T00:00:00"/>
    <s v="16:29:05"/>
    <x v="6"/>
    <s v="CW5645"/>
    <s v="Octopus"/>
    <n v="920"/>
    <n v="7.0000000000000007E-2"/>
    <n v="855.59999999999991"/>
  </r>
  <r>
    <n v="12122"/>
    <s v="Non-member"/>
    <m/>
    <m/>
    <s v="PA0004"/>
    <s v="Adibas Classics Pants"/>
    <s v=" pants"/>
    <n v="460"/>
    <n v="1"/>
    <d v="2023-01-21T00:00:00"/>
    <s v="15:37:09"/>
    <x v="4"/>
    <s v="AB5447"/>
    <s v="Alipay"/>
    <n v="460"/>
    <n v="0.05"/>
    <n v="437"/>
  </r>
  <r>
    <n v="12175"/>
    <s v="Silver"/>
    <s v="Tomasz O'Quinn"/>
    <n v="619967"/>
    <s v="CL0009"/>
    <s v="Dri-Fit Short Sleeve T-shirt "/>
    <s v="clothes"/>
    <n v="449"/>
    <n v="2"/>
    <d v="2023-01-06T00:00:00"/>
    <s v="18:47:05"/>
    <x v="2"/>
    <s v="KW7836"/>
    <s v="UnionPay"/>
    <n v="898"/>
    <n v="0.03"/>
    <n v="871.06"/>
  </r>
  <r>
    <n v="12221"/>
    <s v="Non-member"/>
    <m/>
    <m/>
    <s v="SN0009"/>
    <s v="Adibas XI"/>
    <s v="Sneakers"/>
    <n v="1700"/>
    <n v="1"/>
    <d v="2023-01-05T00:00:00"/>
    <s v="16:02:50"/>
    <x v="4"/>
    <s v="AB5447"/>
    <s v="UnionPay"/>
    <n v="1700"/>
    <n v="0.03"/>
    <n v="1649"/>
  </r>
  <r>
    <n v="12340"/>
    <s v="Gold"/>
    <s v="Katrina Houston"/>
    <n v="146689"/>
    <s v="CL0001"/>
    <s v="swimsuits"/>
    <s v="clothes"/>
    <n v="340"/>
    <n v="1"/>
    <d v="2023-01-11T00:00:00"/>
    <s v="18:39:07"/>
    <x v="5"/>
    <s v="PL4454"/>
    <s v="Visa"/>
    <n v="340"/>
    <n v="0.04"/>
    <n v="326.39999999999998"/>
  </r>
  <r>
    <n v="12360"/>
    <s v="Non-member"/>
    <m/>
    <m/>
    <s v="PA0002"/>
    <s v="Running Pants"/>
    <s v=" pants"/>
    <n v="339"/>
    <n v="1"/>
    <d v="2023-01-11T00:00:00"/>
    <s v="14:58:01"/>
    <x v="2"/>
    <s v="KW7836"/>
    <s v="Cash"/>
    <n v="339"/>
    <n v="0"/>
    <n v="339"/>
  </r>
  <r>
    <n v="12403"/>
    <s v="Non-member"/>
    <m/>
    <m/>
    <s v="AC0001"/>
    <s v="Football "/>
    <s v="sporting accessories"/>
    <n v="300"/>
    <n v="2"/>
    <d v="2023-01-12T00:00:00"/>
    <s v="21:11:12"/>
    <x v="3"/>
    <s v="RC1212"/>
    <s v="WeChat Pay"/>
    <n v="600"/>
    <n v="0.06"/>
    <n v="564"/>
  </r>
  <r>
    <n v="12533"/>
    <s v="Silver"/>
    <s v="Mikey Chang"/>
    <n v="645635"/>
    <s v="PA0001"/>
    <s v="Yoga Pants"/>
    <s v=" pants"/>
    <n v="345"/>
    <n v="1"/>
    <d v="2023-01-09T00:00:00"/>
    <s v="19:44:03"/>
    <x v="7"/>
    <s v="AC8178"/>
    <s v="Cash"/>
    <n v="345"/>
    <n v="0"/>
    <n v="345"/>
  </r>
  <r>
    <n v="12711"/>
    <s v="Non-member"/>
    <m/>
    <m/>
    <s v="SN0010"/>
    <s v="Adibas X15"/>
    <s v="Sneakers"/>
    <n v="2200"/>
    <n v="2"/>
    <d v="2023-01-17T00:00:00"/>
    <s v="20:09:06"/>
    <x v="0"/>
    <s v="EH4545"/>
    <s v="WeChat Pay"/>
    <n v="4400"/>
    <n v="0.06"/>
    <n v="4136"/>
  </r>
  <r>
    <n v="12864"/>
    <s v="Platinum"/>
    <s v="Lloyd Harrington"/>
    <n v="690762"/>
    <s v="CL0004"/>
    <s v="leotards"/>
    <s v="clothes"/>
    <n v="230"/>
    <n v="1"/>
    <d v="2023-01-30T00:00:00"/>
    <s v="14:56:00"/>
    <x v="8"/>
    <s v="KL9878"/>
    <s v="Cash"/>
    <n v="230"/>
    <n v="0"/>
    <n v="230"/>
  </r>
  <r>
    <n v="12899"/>
    <s v="Non-member"/>
    <m/>
    <m/>
    <s v="SN0008"/>
    <s v="&quot;Dad&quot;Shoe"/>
    <s v="Sneakers"/>
    <n v="990"/>
    <n v="1"/>
    <d v="2023-01-07T00:00:00"/>
    <s v="15:44:48"/>
    <x v="2"/>
    <s v="KW7836"/>
    <s v="Cash"/>
    <n v="990"/>
    <n v="0"/>
    <n v="990"/>
  </r>
  <r>
    <n v="13099"/>
    <s v="Non-member"/>
    <m/>
    <m/>
    <s v="SN0009"/>
    <s v="Adibas XI"/>
    <s v="Sneakers"/>
    <n v="1700"/>
    <n v="2"/>
    <d v="2023-01-19T00:00:00"/>
    <s v="16:11:13"/>
    <x v="9"/>
    <s v="AW7871"/>
    <s v="Cash"/>
    <n v="3400"/>
    <n v="0"/>
    <n v="3400"/>
  </r>
  <r>
    <n v="13217"/>
    <s v="Non-member"/>
    <m/>
    <m/>
    <s v="SN0005"/>
    <s v="High-Top"/>
    <s v="Sneakers"/>
    <n v="599"/>
    <n v="1"/>
    <d v="2023-01-16T00:00:00"/>
    <s v="12:19:10"/>
    <x v="1"/>
    <s v="HY6541"/>
    <s v="Octopus"/>
    <n v="599"/>
    <n v="7.0000000000000007E-2"/>
    <n v="557.06999999999994"/>
  </r>
  <r>
    <n v="13469"/>
    <s v="Non-member"/>
    <m/>
    <m/>
    <s v="PA0001"/>
    <s v="Yoga Pants"/>
    <s v=" pants"/>
    <n v="345"/>
    <n v="1"/>
    <d v="2023-01-18T00:00:00"/>
    <s v="20:57:44"/>
    <x v="7"/>
    <s v="AC8178"/>
    <s v="Visa"/>
    <n v="345"/>
    <n v="0.04"/>
    <n v="331.2"/>
  </r>
  <r>
    <n v="13513"/>
    <s v="Non-member"/>
    <m/>
    <m/>
    <s v="SN0001"/>
    <s v="BJ1"/>
    <s v="Sneakers"/>
    <n v="850"/>
    <n v="2"/>
    <d v="2023-01-18T00:00:00"/>
    <s v="20:12:24"/>
    <x v="1"/>
    <s v="HY6541"/>
    <s v="Visa"/>
    <n v="1700"/>
    <n v="0.04"/>
    <n v="1632"/>
  </r>
  <r>
    <n v="13534"/>
    <s v="Platinum"/>
    <s v="Hermione Clements"/>
    <n v="310365"/>
    <s v="SN0010"/>
    <s v="Adibas X15"/>
    <s v="Sneakers"/>
    <n v="2200"/>
    <n v="2"/>
    <d v="2023-01-26T00:00:00"/>
    <s v="17:50:50"/>
    <x v="0"/>
    <s v="EH4545"/>
    <s v="Apple Pay"/>
    <n v="4400"/>
    <n v="0.03"/>
    <n v="4268"/>
  </r>
  <r>
    <n v="13557"/>
    <s v="Non-member"/>
    <m/>
    <m/>
    <s v="AC0003"/>
    <s v="Nets"/>
    <s v="sporting accessories"/>
    <n v="99"/>
    <n v="1"/>
    <d v="2023-01-09T00:00:00"/>
    <s v="11:09:40"/>
    <x v="3"/>
    <s v="RC1212"/>
    <s v="Octopus"/>
    <n v="99"/>
    <n v="7.0000000000000007E-2"/>
    <n v="92.07"/>
  </r>
  <r>
    <n v="13638"/>
    <s v="Non-member"/>
    <m/>
    <m/>
    <s v="AC0005"/>
    <s v="Bicycle helmet"/>
    <s v="sporting accessories"/>
    <n v="450"/>
    <n v="2"/>
    <d v="2023-01-29T00:00:00"/>
    <s v="18:28:16"/>
    <x v="8"/>
    <s v="KL9878"/>
    <s v="Cash"/>
    <n v="900"/>
    <n v="0"/>
    <n v="900"/>
  </r>
  <r>
    <n v="13672"/>
    <s v="Silver"/>
    <s v="Tara Jenkins"/>
    <n v="882401"/>
    <s v="PA0003"/>
    <s v="Compression Leggings"/>
    <s v=" pants"/>
    <n v="239"/>
    <n v="2"/>
    <d v="2023-01-17T00:00:00"/>
    <s v="18:08:15"/>
    <x v="4"/>
    <s v="AB5447"/>
    <s v="Visa"/>
    <n v="478"/>
    <n v="0.04"/>
    <n v="458.88"/>
  </r>
  <r>
    <n v="13702"/>
    <s v="Silver"/>
    <s v="Cameron Burns"/>
    <n v="697887"/>
    <s v="PA0004"/>
    <s v="Adibas Classics Pants"/>
    <s v=" pants"/>
    <n v="460"/>
    <n v="2"/>
    <d v="2023-01-22T00:00:00"/>
    <s v="11:47:43"/>
    <x v="2"/>
    <s v="KW7836"/>
    <s v="WeChat Pay"/>
    <n v="920"/>
    <n v="0.06"/>
    <n v="864.8"/>
  </r>
  <r>
    <n v="13711"/>
    <s v="Gold"/>
    <s v="Layla O'Doherty"/>
    <n v="188431"/>
    <s v="PA0001"/>
    <s v="Yoga Pants"/>
    <s v=" pants"/>
    <n v="345"/>
    <n v="1"/>
    <d v="2023-01-02T00:00:00"/>
    <s v="11:17:33"/>
    <x v="8"/>
    <s v="KL9878"/>
    <s v="UnionPay"/>
    <n v="345"/>
    <n v="0.03"/>
    <n v="334.65"/>
  </r>
  <r>
    <n v="13715"/>
    <s v="Non-member"/>
    <m/>
    <m/>
    <s v="PA0004"/>
    <s v="Adibas Classics Pants"/>
    <s v=" pants"/>
    <n v="460"/>
    <n v="1"/>
    <d v="2023-01-15T00:00:00"/>
    <s v="17:24:59"/>
    <x v="9"/>
    <s v="AW7871"/>
    <s v="Visa"/>
    <n v="460"/>
    <n v="0.04"/>
    <n v="441.59999999999997"/>
  </r>
  <r>
    <n v="13785"/>
    <s v="Gold"/>
    <s v="Kaan Gardner"/>
    <n v="713945"/>
    <s v="PA0004"/>
    <s v="Adibas Classics Pants"/>
    <s v=" pants"/>
    <n v="460"/>
    <n v="2"/>
    <d v="2023-01-17T00:00:00"/>
    <s v="12:44:41"/>
    <x v="1"/>
    <s v="HY6541"/>
    <s v="UnionPay"/>
    <n v="920"/>
    <n v="0.03"/>
    <n v="892.4"/>
  </r>
  <r>
    <n v="13785"/>
    <s v="Gold"/>
    <s v="Kaan Gardner"/>
    <m/>
    <s v="CL0002"/>
    <s v="wet suits"/>
    <s v="clothes"/>
    <n v="240"/>
    <n v="1"/>
    <d v="2023-01-26T00:00:00"/>
    <s v="19:34:18"/>
    <x v="9"/>
    <s v="AW7871"/>
    <s v="Octopus"/>
    <n v="240"/>
    <n v="7.0000000000000007E-2"/>
    <n v="223.2"/>
  </r>
  <r>
    <n v="13855"/>
    <s v="Non-member"/>
    <m/>
    <m/>
    <s v="SN0003"/>
    <s v="GAT"/>
    <s v="Sneakers"/>
    <n v="700"/>
    <n v="1"/>
    <d v="2023-01-13T00:00:00"/>
    <s v="19:51:30"/>
    <x v="2"/>
    <s v="KW7836"/>
    <s v="Apple Pay"/>
    <n v="700"/>
    <n v="0.03"/>
    <n v="679"/>
  </r>
  <r>
    <n v="13855"/>
    <s v="Non-member"/>
    <m/>
    <m/>
    <s v="PA0002"/>
    <s v="Running Pants"/>
    <s v=" pants"/>
    <n v="339"/>
    <n v="3"/>
    <d v="2023-01-15T00:00:00"/>
    <s v="14:19:35"/>
    <x v="0"/>
    <s v="EH4545"/>
    <s v="Apple Pay"/>
    <n v="1017"/>
    <n v="0.03"/>
    <n v="986.49"/>
  </r>
  <r>
    <n v="13939"/>
    <s v="Non-member"/>
    <m/>
    <m/>
    <s v="AC0001"/>
    <s v="Football "/>
    <s v="sporting accessories"/>
    <n v="300"/>
    <n v="1"/>
    <d v="2023-01-12T00:00:00"/>
    <s v="17:03:05"/>
    <x v="4"/>
    <s v="AB5447"/>
    <s v="Apple Pay"/>
    <n v="300"/>
    <n v="0.03"/>
    <n v="291"/>
  </r>
  <r>
    <n v="13953"/>
    <s v="Silver"/>
    <s v="Mabel Best"/>
    <n v="107560"/>
    <s v="CL0004"/>
    <s v="leotards"/>
    <s v="clothes"/>
    <n v="230"/>
    <n v="1"/>
    <d v="2023-01-19T00:00:00"/>
    <s v="12:52:43"/>
    <x v="7"/>
    <s v="AC8178"/>
    <s v="Apple Pay"/>
    <n v="230"/>
    <n v="0.03"/>
    <n v="223.1"/>
  </r>
  <r>
    <n v="14047"/>
    <s v="Non-member"/>
    <m/>
    <m/>
    <s v="SN0007"/>
    <s v="NB2000"/>
    <s v="Sneakers"/>
    <n v="1300"/>
    <n v="1"/>
    <d v="2023-01-04T00:00:00"/>
    <s v="12:04:59"/>
    <x v="1"/>
    <s v="HY6541"/>
    <s v="WeChat Pay"/>
    <n v="1300"/>
    <n v="0.06"/>
    <n v="1222"/>
  </r>
  <r>
    <n v="14047"/>
    <s v="Non-member"/>
    <m/>
    <m/>
    <s v="PA0003"/>
    <s v="Compression Leggings"/>
    <s v=" pants"/>
    <n v="239"/>
    <n v="2"/>
    <d v="2023-01-13T00:00:00"/>
    <s v="11:26:38"/>
    <x v="0"/>
    <s v="EH4545"/>
    <s v="WeChat Pay"/>
    <n v="478"/>
    <n v="0.06"/>
    <n v="449.32"/>
  </r>
  <r>
    <n v="14213"/>
    <s v="Non-member"/>
    <m/>
    <m/>
    <s v="PA0001"/>
    <s v="Yoga Pants"/>
    <s v=" pants"/>
    <n v="345"/>
    <n v="2"/>
    <d v="2023-01-02T00:00:00"/>
    <s v="13:51:03"/>
    <x v="2"/>
    <s v="KW7836"/>
    <s v="Apple Pay"/>
    <n v="690"/>
    <n v="0.03"/>
    <n v="669.3"/>
  </r>
  <r>
    <n v="14273"/>
    <s v="Non-member"/>
    <m/>
    <m/>
    <s v="PA0004"/>
    <s v="Adibas Classics Pants"/>
    <s v=" pants"/>
    <n v="460"/>
    <n v="2"/>
    <d v="2023-01-28T00:00:00"/>
    <s v="15:15:42"/>
    <x v="1"/>
    <s v="HY6541"/>
    <s v="UnionPay"/>
    <n v="920"/>
    <n v="0.03"/>
    <n v="892.4"/>
  </r>
  <r>
    <n v="14360"/>
    <s v="Gold"/>
    <s v="Mathew Rowland"/>
    <n v="968708"/>
    <s v="PA0003"/>
    <s v="Compression Leggings"/>
    <s v=" pants"/>
    <n v="239"/>
    <n v="1"/>
    <d v="2023-01-04T00:00:00"/>
    <s v="17:22:59"/>
    <x v="3"/>
    <s v="RC1212"/>
    <s v="WeChat Pay"/>
    <n v="239"/>
    <n v="0.06"/>
    <n v="224.66"/>
  </r>
  <r>
    <n v="14360"/>
    <s v="Gold"/>
    <s v="Mathew Rowland"/>
    <n v="968708"/>
    <s v="SN0009"/>
    <s v="Adibas XI"/>
    <s v="Sneakers"/>
    <n v="1700"/>
    <n v="2"/>
    <d v="2023-01-15T00:00:00"/>
    <s v="13:32:13"/>
    <x v="3"/>
    <s v="RC1212"/>
    <s v="WeChat Pay"/>
    <n v="3400"/>
    <n v="0.06"/>
    <n v="3196"/>
  </r>
  <r>
    <n v="14649"/>
    <s v="Non-member"/>
    <m/>
    <m/>
    <s v="CL0006"/>
    <s v="Super Pro"/>
    <s v="clothes"/>
    <n v="560"/>
    <n v="1"/>
    <d v="2023-01-25T00:00:00"/>
    <s v="15:16:39"/>
    <x v="7"/>
    <s v="AC8178"/>
    <s v="Mastercard"/>
    <n v="560"/>
    <n v="0.05"/>
    <n v="532"/>
  </r>
  <r>
    <n v="14745"/>
    <s v="Gold"/>
    <s v="Miranda Stone"/>
    <n v="620752"/>
    <s v="SN0006"/>
    <s v="Plimsoll"/>
    <s v="Sneakers"/>
    <n v="1400"/>
    <n v="2"/>
    <d v="2023-01-06T00:00:00"/>
    <s v="12:40:16"/>
    <x v="7"/>
    <s v="AC8178"/>
    <s v="Mastercard"/>
    <n v="2800"/>
    <n v="0.05"/>
    <n v="2660"/>
  </r>
  <r>
    <n v="14776"/>
    <s v="Silver"/>
    <s v="Alys Sparks"/>
    <n v="987055"/>
    <s v="AC0001"/>
    <s v="Football "/>
    <s v="sporting accessories"/>
    <n v="300"/>
    <n v="1"/>
    <d v="2023-01-26T00:00:00"/>
    <s v="16:26:40"/>
    <x v="6"/>
    <s v="CW5645"/>
    <s v="Apple Pay"/>
    <n v="300"/>
    <n v="0.03"/>
    <n v="291"/>
  </r>
  <r>
    <n v="14881"/>
    <s v="Non-member"/>
    <m/>
    <m/>
    <s v="CL0006"/>
    <s v="Super Pro"/>
    <s v="clothes"/>
    <n v="560"/>
    <n v="1"/>
    <d v="2023-01-20T00:00:00"/>
    <s v="15:53:20"/>
    <x v="7"/>
    <s v="AC8178"/>
    <s v="Apple Pay"/>
    <n v="560"/>
    <n v="0.03"/>
    <n v="543.19999999999993"/>
  </r>
  <r>
    <n v="15141"/>
    <s v="Silver"/>
    <s v="Aled Villa"/>
    <n v="632167"/>
    <s v="SN0009"/>
    <s v="Adibas XI"/>
    <s v="Sneakers"/>
    <n v="1700"/>
    <n v="2"/>
    <d v="2023-01-29T00:00:00"/>
    <s v="12:25:28"/>
    <x v="9"/>
    <s v="AW7871"/>
    <s v="Mastercard"/>
    <n v="3400"/>
    <n v="0.05"/>
    <n v="3230"/>
  </r>
  <r>
    <n v="15378"/>
    <s v="Non-member"/>
    <m/>
    <m/>
    <s v="CL0008"/>
    <s v="Gym Pro"/>
    <s v="clothes"/>
    <n v="389"/>
    <n v="1"/>
    <d v="2023-01-29T00:00:00"/>
    <s v="11:00:35"/>
    <x v="2"/>
    <s v="KW7836"/>
    <s v="Visa"/>
    <n v="389"/>
    <n v="0.04"/>
    <n v="373.44"/>
  </r>
  <r>
    <n v="15422"/>
    <s v="Non-member"/>
    <m/>
    <m/>
    <s v="SN0006"/>
    <s v="BJ1"/>
    <s v="Sneakers"/>
    <n v="850"/>
    <n v="2"/>
    <d v="2023-01-13T00:00:00"/>
    <s v="16:50:21"/>
    <x v="8"/>
    <s v="KL9878"/>
    <s v="UnionPay"/>
    <n v="1700"/>
    <n v="0.03"/>
    <n v="1649"/>
  </r>
  <r>
    <n v="15646"/>
    <s v="Non-member"/>
    <m/>
    <m/>
    <s v="PA0004"/>
    <s v="Adibas Classics Pants"/>
    <s v=" pants"/>
    <n v="460"/>
    <n v="1"/>
    <d v="2023-01-24T00:00:00"/>
    <s v="16:50:43"/>
    <x v="8"/>
    <s v="KL9878"/>
    <s v="Alipay"/>
    <n v="460"/>
    <n v="0.05"/>
    <n v="437"/>
  </r>
  <r>
    <n v="15754"/>
    <s v="Non-member"/>
    <m/>
    <m/>
    <s v="PA0001"/>
    <s v="Yoga Pants"/>
    <s v=" pants"/>
    <n v="345"/>
    <n v="1"/>
    <d v="2023-01-10T00:00:00"/>
    <s v="14:09:37"/>
    <x v="8"/>
    <s v="KL9878"/>
    <s v="Alipay"/>
    <n v="345"/>
    <n v="0.05"/>
    <n v="327.75"/>
  </r>
  <r>
    <n v="15799"/>
    <s v="Non-member"/>
    <m/>
    <m/>
    <s v="AC0006"/>
    <s v="Basketball"/>
    <s v="sporting accessories"/>
    <n v="350"/>
    <n v="1"/>
    <d v="2023-01-19T00:00:00"/>
    <s v="12:59:32"/>
    <x v="8"/>
    <s v="KL9878"/>
    <s v="Apple Pay"/>
    <n v="350"/>
    <n v="0.03"/>
    <n v="339.5"/>
  </r>
  <r>
    <n v="15916"/>
    <s v="Platinum"/>
    <s v="Linda Jordan"/>
    <n v="891446"/>
    <s v="CL0006"/>
    <s v="Super Pro"/>
    <s v="clothes"/>
    <n v="560"/>
    <n v="1"/>
    <d v="2023-01-19T00:00:00"/>
    <s v="19:11:07"/>
    <x v="0"/>
    <s v="EH4545"/>
    <s v="Cash"/>
    <n v="560"/>
    <n v="0"/>
    <n v="560"/>
  </r>
  <r>
    <n v="15916"/>
    <s v="Platinum"/>
    <s v="Linda Jordan"/>
    <n v="891447"/>
    <s v="SN0006"/>
    <s v="Slip-On"/>
    <s v="Sneakers"/>
    <n v="900"/>
    <n v="1"/>
    <d v="2023-01-05T00:00:00"/>
    <s v="21:40:26"/>
    <x v="5"/>
    <s v="PL4454"/>
    <s v="WeChat Pay"/>
    <n v="900"/>
    <n v="0.06"/>
    <n v="846"/>
  </r>
  <r>
    <n v="15916"/>
    <s v="Platinum"/>
    <s v="Linda Jordan"/>
    <n v="891448"/>
    <s v="CL0008"/>
    <s v="Gym Pro"/>
    <s v="clothes"/>
    <n v="389"/>
    <n v="1"/>
    <d v="2023-01-23T00:00:00"/>
    <s v="12:47:19"/>
    <x v="2"/>
    <s v="KW7836"/>
    <s v="Mastercard"/>
    <n v="389"/>
    <n v="0.05"/>
    <n v="369.54999999999995"/>
  </r>
  <r>
    <n v="16418"/>
    <s v="Non-member"/>
    <m/>
    <m/>
    <s v="AC0002"/>
    <s v="Racquets"/>
    <s v="sporting accessories"/>
    <n v="299"/>
    <n v="2"/>
    <d v="2023-01-24T00:00:00"/>
    <s v="21:40:48"/>
    <x v="3"/>
    <s v="RC1212"/>
    <s v="Cash"/>
    <n v="598"/>
    <n v="0"/>
    <n v="598"/>
  </r>
  <r>
    <n v="16454"/>
    <s v="Non-member"/>
    <m/>
    <m/>
    <s v="CL0009"/>
    <s v="Dri-Fit Short Sleeve T-shirt "/>
    <s v="clothes"/>
    <n v="449"/>
    <n v="1"/>
    <d v="2023-01-01T00:00:00"/>
    <s v="17:29:05"/>
    <x v="0"/>
    <s v="EH4545"/>
    <s v="Cash"/>
    <n v="449"/>
    <n v="0"/>
    <n v="449"/>
  </r>
  <r>
    <n v="16586"/>
    <s v="Non-member"/>
    <m/>
    <m/>
    <s v="PA0001"/>
    <s v="Yoga Pants"/>
    <s v=" pants"/>
    <n v="345"/>
    <n v="2"/>
    <d v="2023-01-16T00:00:00"/>
    <s v="21:15:37"/>
    <x v="8"/>
    <s v="KL9878"/>
    <s v="Apple Pay"/>
    <n v="690"/>
    <n v="0.03"/>
    <n v="669.3"/>
  </r>
  <r>
    <n v="17292"/>
    <s v="Non-member"/>
    <m/>
    <m/>
    <s v="SN0006"/>
    <s v="Deck Shoe11"/>
    <s v="Sneakers"/>
    <n v="600"/>
    <n v="1"/>
    <d v="2023-01-14T00:00:00"/>
    <s v="14:21:15"/>
    <x v="8"/>
    <s v="KL9878"/>
    <s v="Apple Pay"/>
    <n v="600"/>
    <n v="0.03"/>
    <n v="582"/>
  </r>
  <r>
    <n v="17361"/>
    <s v="Non-member"/>
    <m/>
    <m/>
    <s v="CL0010"/>
    <s v="Running Vest"/>
    <s v="clothes"/>
    <n v="345"/>
    <n v="2"/>
    <d v="2023-01-04T00:00:00"/>
    <s v="19:07:10"/>
    <x v="6"/>
    <s v="CW5645"/>
    <s v="Visa"/>
    <n v="690"/>
    <n v="0.04"/>
    <n v="662.4"/>
  </r>
  <r>
    <n v="17367"/>
    <s v="Non-member"/>
    <m/>
    <m/>
    <s v="PA0004"/>
    <s v="Adibas Classics Pants"/>
    <s v=" pants"/>
    <n v="460"/>
    <n v="1"/>
    <d v="2023-01-25T00:00:00"/>
    <s v="17:20:22"/>
    <x v="2"/>
    <s v="KW7836"/>
    <s v="Cash"/>
    <n v="460"/>
    <n v="0"/>
    <n v="460"/>
  </r>
  <r>
    <n v="17460"/>
    <s v="Non-member"/>
    <m/>
    <m/>
    <s v="AC0003"/>
    <s v="Nets"/>
    <s v="sporting accessories"/>
    <n v="99"/>
    <n v="2"/>
    <d v="2023-01-20T00:00:00"/>
    <s v="21:02:01"/>
    <x v="6"/>
    <s v="CW5645"/>
    <s v="Mastercard"/>
    <n v="198"/>
    <n v="0.05"/>
    <n v="188.1"/>
  </r>
  <r>
    <n v="17528"/>
    <s v="Non-member"/>
    <m/>
    <m/>
    <s v="CL0005"/>
    <s v="Adibas Pro"/>
    <s v="clothes"/>
    <n v="499"/>
    <n v="1"/>
    <d v="2023-01-25T00:00:00"/>
    <s v="19:09:54"/>
    <x v="0"/>
    <s v="EH4545"/>
    <s v="Cash"/>
    <n v="499"/>
    <n v="0"/>
    <n v="499"/>
  </r>
  <r>
    <n v="17573"/>
    <s v="Non-member"/>
    <m/>
    <m/>
    <s v="CL0002"/>
    <s v="wet suits"/>
    <s v="clothes"/>
    <n v="240"/>
    <n v="1"/>
    <d v="2023-01-10T00:00:00"/>
    <s v="20:48:02"/>
    <x v="0"/>
    <s v="EH4545"/>
    <s v="Cash"/>
    <n v="240"/>
    <n v="0"/>
    <n v="240"/>
  </r>
  <r>
    <n v="17599"/>
    <s v="Silver"/>
    <s v="Adriana Torres"/>
    <n v="307057"/>
    <s v="CL0007"/>
    <s v="Adibas Dry"/>
    <s v="clothes"/>
    <n v="499"/>
    <n v="2"/>
    <d v="2023-01-24T00:00:00"/>
    <s v="18:29:43"/>
    <x v="7"/>
    <s v="AC8178"/>
    <s v="WeChat Pay"/>
    <n v="998"/>
    <n v="0.06"/>
    <n v="938.11999999999989"/>
  </r>
  <r>
    <n v="17722"/>
    <s v="Non-member"/>
    <m/>
    <m/>
    <s v="SN0006"/>
    <s v="High-Top"/>
    <s v="Sneakers"/>
    <n v="599"/>
    <n v="1"/>
    <d v="2023-01-30T00:00:00"/>
    <s v="16:02:39"/>
    <x v="3"/>
    <s v="RC1212"/>
    <s v="Mastercard"/>
    <n v="599"/>
    <n v="0.05"/>
    <n v="569.04999999999995"/>
  </r>
  <r>
    <n v="17745"/>
    <s v="Platinum"/>
    <s v="Shannon Mata"/>
    <n v="437300"/>
    <s v="CL0009"/>
    <s v="Dri-Fit Short Sleeve T-shirt "/>
    <s v="clothes"/>
    <n v="449"/>
    <n v="2"/>
    <d v="2023-01-25T00:00:00"/>
    <s v="14:17:49"/>
    <x v="0"/>
    <s v="EH4545"/>
    <s v="Mastercard"/>
    <n v="898"/>
    <n v="0.05"/>
    <n v="853.09999999999991"/>
  </r>
  <r>
    <n v="18333"/>
    <s v="Non-member"/>
    <m/>
    <m/>
    <s v="PA0001"/>
    <s v="Yoga Pants"/>
    <s v=" pants"/>
    <n v="345"/>
    <n v="2"/>
    <d v="2023-01-02T00:00:00"/>
    <s v="19:42:11"/>
    <x v="8"/>
    <s v="KL9878"/>
    <s v="Apple Pay"/>
    <n v="690"/>
    <n v="0.03"/>
    <n v="669.3"/>
  </r>
  <r>
    <n v="18345"/>
    <s v="Non-member"/>
    <m/>
    <m/>
    <s v="AC0003"/>
    <s v="Nets"/>
    <s v="sporting accessories"/>
    <n v="99"/>
    <n v="2"/>
    <d v="2023-01-28T00:00:00"/>
    <s v="15:06:12"/>
    <x v="1"/>
    <s v="HY6541"/>
    <s v="Octopus"/>
    <n v="198"/>
    <n v="7.0000000000000007E-2"/>
    <n v="184.14"/>
  </r>
  <r>
    <n v="18457"/>
    <s v="Non-member"/>
    <m/>
    <m/>
    <s v="CL0008"/>
    <s v="Gym Pro"/>
    <s v="clothes"/>
    <n v="389"/>
    <n v="2"/>
    <d v="2023-01-01T00:00:00"/>
    <s v="11:34:28"/>
    <x v="4"/>
    <s v="AB5447"/>
    <s v="Cash"/>
    <n v="778"/>
    <n v="0"/>
    <n v="778"/>
  </r>
  <r>
    <n v="18457"/>
    <s v="Non-member"/>
    <m/>
    <m/>
    <s v="PA0001"/>
    <s v="Yoga Pants"/>
    <s v=" pants"/>
    <n v="345"/>
    <n v="1"/>
    <d v="2023-01-03T00:00:00"/>
    <s v="16:50:58"/>
    <x v="7"/>
    <s v="AC8178"/>
    <s v="Cash"/>
    <n v="345"/>
    <n v="0"/>
    <n v="345"/>
  </r>
  <r>
    <n v="18457"/>
    <s v="Non-member"/>
    <m/>
    <m/>
    <s v="PA0001"/>
    <s v="Yoga Pants"/>
    <s v=" pants"/>
    <n v="345"/>
    <n v="2"/>
    <d v="2023-01-05T00:00:00"/>
    <s v="20:24:09"/>
    <x v="9"/>
    <s v="AW7871"/>
    <s v="WeChat Pay"/>
    <n v="690"/>
    <n v="0.06"/>
    <n v="648.59999999999991"/>
  </r>
  <r>
    <n v="18624"/>
    <s v="Non-member"/>
    <m/>
    <m/>
    <s v="PA0003"/>
    <s v="Compression Leggings"/>
    <s v=" pants"/>
    <n v="239"/>
    <n v="2"/>
    <d v="2023-01-26T00:00:00"/>
    <s v="14:14:46"/>
    <x v="7"/>
    <s v="AC8178"/>
    <s v="Cash"/>
    <n v="478"/>
    <n v="0"/>
    <n v="478"/>
  </r>
  <r>
    <n v="18705"/>
    <s v="Non-member"/>
    <m/>
    <m/>
    <s v="SN0008"/>
    <s v="&quot;Dad&quot;Shoe"/>
    <s v="Sneakers"/>
    <n v="990"/>
    <n v="1"/>
    <d v="2023-01-22T00:00:00"/>
    <s v="19:29:26"/>
    <x v="1"/>
    <s v="HY6541"/>
    <s v="Mastercard"/>
    <n v="990"/>
    <n v="0.05"/>
    <n v="940.5"/>
  </r>
  <r>
    <n v="18729"/>
    <s v="Non-member"/>
    <m/>
    <m/>
    <s v="SN0008"/>
    <s v="&quot;Dad&quot;Shoe"/>
    <s v="Sneakers"/>
    <n v="990"/>
    <n v="1"/>
    <d v="2023-01-16T00:00:00"/>
    <s v="15:53:46"/>
    <x v="4"/>
    <s v="AB5447"/>
    <s v="Cash"/>
    <n v="990"/>
    <n v="0"/>
    <n v="990"/>
  </r>
  <r>
    <n v="18760"/>
    <s v="Non-member"/>
    <m/>
    <m/>
    <s v="CL0006"/>
    <s v="Super Pro"/>
    <s v="clothes"/>
    <n v="560"/>
    <n v="1"/>
    <d v="2023-01-25T00:00:00"/>
    <s v="12:30:39"/>
    <x v="2"/>
    <s v="KW7836"/>
    <s v="UnionPay"/>
    <n v="560"/>
    <n v="0.03"/>
    <n v="543.19999999999993"/>
  </r>
  <r>
    <n v="18851"/>
    <s v="Non-member"/>
    <m/>
    <m/>
    <s v="CL0002"/>
    <s v="wet suits"/>
    <s v="clothes"/>
    <n v="240"/>
    <n v="2"/>
    <d v="2023-01-02T00:00:00"/>
    <s v="19:25:24"/>
    <x v="0"/>
    <s v="EH4545"/>
    <s v="Alipay"/>
    <n v="480"/>
    <n v="0.05"/>
    <n v="456"/>
  </r>
  <r>
    <n v="18930"/>
    <s v="Non-member"/>
    <m/>
    <m/>
    <s v="CL0006"/>
    <s v="Super Pro"/>
    <s v="clothes"/>
    <n v="560"/>
    <n v="1"/>
    <d v="2023-01-26T00:00:00"/>
    <s v="19:48:02"/>
    <x v="3"/>
    <s v="RC1212"/>
    <s v="UnionPay"/>
    <n v="560"/>
    <n v="0.03"/>
    <n v="543.19999999999993"/>
  </r>
  <r>
    <n v="19013"/>
    <s v="Non-member"/>
    <m/>
    <m/>
    <s v="SN0009"/>
    <s v="Adibas XI"/>
    <s v="Sneakers"/>
    <n v="1700"/>
    <n v="1"/>
    <d v="2023-01-13T00:00:00"/>
    <s v="15:45:40"/>
    <x v="3"/>
    <s v="RC1212"/>
    <s v="Octopus"/>
    <n v="1700"/>
    <n v="7.0000000000000007E-2"/>
    <n v="1581"/>
  </r>
  <r>
    <n v="19170"/>
    <s v="Non-member"/>
    <m/>
    <m/>
    <s v="CL0010"/>
    <s v="Running Vest"/>
    <s v="clothes"/>
    <n v="345"/>
    <n v="1"/>
    <d v="2023-01-01T00:00:00"/>
    <s v="13:55:26"/>
    <x v="1"/>
    <s v="HY6541"/>
    <s v="Octopus"/>
    <n v="345"/>
    <n v="7.0000000000000007E-2"/>
    <n v="320.84999999999997"/>
  </r>
  <r>
    <n v="19174"/>
    <s v="Non-member"/>
    <m/>
    <m/>
    <s v="SN0010"/>
    <s v="Adibas X15"/>
    <s v="Sneakers"/>
    <n v="2200"/>
    <n v="2"/>
    <d v="2023-01-08T00:00:00"/>
    <s v="17:18:43"/>
    <x v="7"/>
    <s v="AC8178"/>
    <s v="WeChat Pay"/>
    <n v="4400"/>
    <n v="0.06"/>
    <n v="4136"/>
  </r>
  <r>
    <n v="19175"/>
    <s v="Non-member"/>
    <m/>
    <m/>
    <s v="CL0007"/>
    <s v="Adibas Dry"/>
    <s v="clothes"/>
    <n v="499"/>
    <n v="1"/>
    <d v="2023-01-10T00:00:00"/>
    <s v="21:58:28"/>
    <x v="3"/>
    <s v="RC1212"/>
    <s v="UnionPay"/>
    <n v="499"/>
    <n v="0.03"/>
    <n v="484.03"/>
  </r>
  <r>
    <n v="19220"/>
    <s v="Non-member"/>
    <m/>
    <m/>
    <s v="AC0004"/>
    <s v="Sticks"/>
    <s v="sporting accessories"/>
    <n v="200"/>
    <n v="1"/>
    <d v="2023-01-18T00:00:00"/>
    <s v="12:36:05"/>
    <x v="9"/>
    <s v="AW7871"/>
    <s v="Alipay"/>
    <n v="200"/>
    <n v="0.05"/>
    <n v="190"/>
  </r>
  <r>
    <n v="19549"/>
    <s v="Non-member"/>
    <m/>
    <m/>
    <s v="CL0003"/>
    <s v="ski suits"/>
    <s v="clothes"/>
    <n v="200"/>
    <n v="1"/>
    <d v="2023-01-17T00:00:00"/>
    <s v="12:13:31"/>
    <x v="8"/>
    <s v="KL9878"/>
    <s v="Cash"/>
    <n v="200"/>
    <n v="0"/>
    <n v="200"/>
  </r>
  <r>
    <n v="19627"/>
    <s v="Non-member"/>
    <m/>
    <m/>
    <s v="AC0001"/>
    <s v="Football "/>
    <s v="sporting accessories"/>
    <n v="300"/>
    <n v="1"/>
    <d v="2023-01-28T00:00:00"/>
    <s v="12:28:56"/>
    <x v="7"/>
    <s v="AC8178"/>
    <s v="Cash"/>
    <n v="300"/>
    <n v="0"/>
    <n v="300"/>
  </r>
  <r>
    <n v="19994"/>
    <s v="Non-member"/>
    <m/>
    <m/>
    <s v="PA0003"/>
    <s v="Compression Leggings"/>
    <s v=" pants"/>
    <n v="239"/>
    <n v="1"/>
    <d v="2023-01-20T00:00:00"/>
    <s v="19:12:14"/>
    <x v="7"/>
    <s v="AC8178"/>
    <s v="Mastercard"/>
    <n v="239"/>
    <n v="0.05"/>
    <n v="227.04999999999998"/>
  </r>
  <r>
    <n v="20380"/>
    <s v="Non-member"/>
    <m/>
    <m/>
    <s v="PA0004"/>
    <s v="Adibas Classics Pants"/>
    <s v=" pants"/>
    <n v="460"/>
    <n v="1"/>
    <d v="2023-01-24T00:00:00"/>
    <s v="17:14:20"/>
    <x v="8"/>
    <s v="KL9878"/>
    <s v="WeChat Pay"/>
    <n v="460"/>
    <n v="0.06"/>
    <n v="432.4"/>
  </r>
  <r>
    <n v="20766"/>
    <s v="Silver"/>
    <s v="Elspeth Nolan"/>
    <n v="411900"/>
    <s v="CL0001"/>
    <s v="swimsuits"/>
    <s v="clothes"/>
    <n v="340"/>
    <n v="1"/>
    <d v="2023-01-01T00:00:00"/>
    <s v="20:55:31"/>
    <x v="8"/>
    <s v="KL9878"/>
    <s v="Octopus"/>
    <n v="340"/>
    <n v="7.0000000000000007E-2"/>
    <n v="316.2"/>
  </r>
  <r>
    <n v="20955"/>
    <s v="Non-member"/>
    <m/>
    <m/>
    <s v="PA0003"/>
    <s v="Compression Leggings"/>
    <s v=" pants"/>
    <n v="239"/>
    <n v="1"/>
    <d v="2023-01-23T00:00:00"/>
    <s v="19:24:39"/>
    <x v="5"/>
    <s v="PL4454"/>
    <s v="Alipay"/>
    <n v="239"/>
    <n v="0.05"/>
    <n v="227.04999999999998"/>
  </r>
  <r>
    <n v="21003"/>
    <s v="Non-member"/>
    <m/>
    <m/>
    <s v="CL0008"/>
    <s v="Gym Pro"/>
    <s v="clothes"/>
    <n v="389"/>
    <n v="1"/>
    <d v="2023-01-09T00:00:00"/>
    <s v="15:36:39"/>
    <x v="2"/>
    <s v="KW7836"/>
    <s v="Apple Pay"/>
    <n v="389"/>
    <n v="0.03"/>
    <n v="377.33"/>
  </r>
  <r>
    <n v="21270"/>
    <s v="Non-member"/>
    <m/>
    <m/>
    <s v="SN0006"/>
    <s v="Deck Shoe11"/>
    <s v="Sneakers"/>
    <n v="600"/>
    <n v="2"/>
    <d v="2023-01-07T00:00:00"/>
    <s v="18:59:18"/>
    <x v="7"/>
    <s v="AC8178"/>
    <s v="Apple Pay"/>
    <n v="1200"/>
    <n v="0.03"/>
    <n v="1164"/>
  </r>
  <r>
    <n v="21371"/>
    <s v="Non-member"/>
    <m/>
    <m/>
    <s v="SN0006"/>
    <s v="BJ1"/>
    <s v="Sneakers"/>
    <n v="850"/>
    <n v="2"/>
    <d v="2023-01-26T00:00:00"/>
    <s v="14:45:11"/>
    <x v="9"/>
    <s v="AW7871"/>
    <s v="Cash"/>
    <n v="1700"/>
    <n v="0"/>
    <n v="1700"/>
  </r>
  <r>
    <n v="21383"/>
    <s v="Non-member"/>
    <m/>
    <m/>
    <s v="AC0003"/>
    <s v="Nets"/>
    <s v="sporting accessories"/>
    <n v="99"/>
    <n v="2"/>
    <d v="2023-01-01T00:00:00"/>
    <s v="15:50:36"/>
    <x v="5"/>
    <s v="PL4454"/>
    <s v="WeChat Pay"/>
    <n v="198"/>
    <n v="0.06"/>
    <n v="186.11999999999998"/>
  </r>
  <r>
    <n v="21625"/>
    <s v="Gold"/>
    <s v="Jaden Pierce"/>
    <n v="148701"/>
    <s v="AC0003"/>
    <s v="Nets"/>
    <s v="sporting accessories"/>
    <n v="99"/>
    <n v="1"/>
    <d v="2023-01-17T00:00:00"/>
    <s v="21:04:41"/>
    <x v="1"/>
    <s v="HY6541"/>
    <s v="Visa"/>
    <n v="99"/>
    <n v="0.04"/>
    <n v="95.039999999999992"/>
  </r>
  <r>
    <n v="21709"/>
    <s v="Non-member"/>
    <m/>
    <m/>
    <s v="CL0001"/>
    <s v="swimsuits"/>
    <s v="clothes"/>
    <n v="340"/>
    <n v="1"/>
    <d v="2023-01-27T00:00:00"/>
    <s v="15:28:01"/>
    <x v="9"/>
    <s v="AW7871"/>
    <s v="WeChat Pay"/>
    <n v="340"/>
    <n v="0.06"/>
    <n v="319.59999999999997"/>
  </r>
  <r>
    <n v="21803"/>
    <s v="Platinum"/>
    <s v="Riley Holland"/>
    <n v="535403"/>
    <s v="AC0004"/>
    <s v="Sticks"/>
    <s v="sporting accessories"/>
    <n v="200"/>
    <n v="2"/>
    <d v="2023-01-11T00:00:00"/>
    <s v="17:42:30"/>
    <x v="8"/>
    <s v="KL9878"/>
    <s v="Apple Pay"/>
    <n v="400"/>
    <n v="0.03"/>
    <n v="388"/>
  </r>
  <r>
    <n v="22056"/>
    <s v="Non-member"/>
    <m/>
    <m/>
    <s v="SN0006"/>
    <s v="BJ1"/>
    <s v="Sneakers"/>
    <n v="850"/>
    <n v="2"/>
    <d v="2023-01-20T00:00:00"/>
    <s v="18:49:25"/>
    <x v="5"/>
    <s v="PL4454"/>
    <s v="UnionPay"/>
    <n v="1700"/>
    <n v="0.03"/>
    <n v="1649"/>
  </r>
  <r>
    <n v="22182"/>
    <s v="Silver"/>
    <s v="Karen Gallegos"/>
    <n v="446999"/>
    <s v="SN0009"/>
    <s v="Adibas XI"/>
    <s v="Sneakers"/>
    <n v="1700"/>
    <n v="1"/>
    <d v="2023-01-06T00:00:00"/>
    <s v="14:56:37"/>
    <x v="0"/>
    <s v="EH4545"/>
    <s v="Alipay"/>
    <n v="1700"/>
    <n v="0.05"/>
    <n v="1615"/>
  </r>
  <r>
    <n v="22182"/>
    <s v="Silver"/>
    <s v="Karen Gallegos"/>
    <n v="446999"/>
    <s v="SN0010"/>
    <s v="Adibas X15"/>
    <s v="Sneakers"/>
    <n v="2200"/>
    <n v="2"/>
    <d v="2023-01-02T00:00:00"/>
    <s v="19:37:14"/>
    <x v="0"/>
    <s v="EH4545"/>
    <s v="WeChat Pay"/>
    <n v="4400"/>
    <n v="0.06"/>
    <n v="4136"/>
  </r>
  <r>
    <n v="22319"/>
    <s v="Non-member"/>
    <m/>
    <m/>
    <s v="AC0005"/>
    <s v="Bicycle helmet"/>
    <s v="sporting accessories"/>
    <n v="450"/>
    <n v="2"/>
    <d v="2023-01-18T00:00:00"/>
    <s v="14:13:33"/>
    <x v="6"/>
    <s v="CW5645"/>
    <s v="Apple Pay"/>
    <n v="900"/>
    <n v="0.03"/>
    <n v="873"/>
  </r>
  <r>
    <n v="22507"/>
    <s v="Non-member"/>
    <m/>
    <m/>
    <s v="CL0002"/>
    <s v="wet suits"/>
    <s v="clothes"/>
    <n v="240"/>
    <n v="2"/>
    <d v="2023-01-06T00:00:00"/>
    <s v="20:33:09"/>
    <x v="4"/>
    <s v="AB5447"/>
    <s v="WeChat Pay"/>
    <n v="480"/>
    <n v="0.06"/>
    <n v="451.2"/>
  </r>
  <r>
    <n v="22704"/>
    <s v="Non-member"/>
    <m/>
    <m/>
    <s v="PA0003"/>
    <s v="Compression Leggings"/>
    <s v=" pants"/>
    <n v="239"/>
    <n v="2"/>
    <d v="2023-01-30T00:00:00"/>
    <s v="14:01:52"/>
    <x v="9"/>
    <s v="AW7871"/>
    <s v="Visa"/>
    <n v="478"/>
    <n v="0.04"/>
    <n v="458.88"/>
  </r>
  <r>
    <n v="22790"/>
    <s v="Platinum"/>
    <s v="Shane Cabrera"/>
    <n v="547492"/>
    <s v="AC0003"/>
    <s v="Nets"/>
    <s v="sporting accessories"/>
    <n v="99"/>
    <n v="1"/>
    <d v="2023-01-08T00:00:00"/>
    <s v="13:52:10"/>
    <x v="9"/>
    <s v="AW7871"/>
    <s v="Octopus"/>
    <n v="99"/>
    <n v="7.0000000000000007E-2"/>
    <n v="92.07"/>
  </r>
  <r>
    <n v="22838"/>
    <s v="Non-member"/>
    <m/>
    <m/>
    <s v="AC0005"/>
    <s v="Bicycle helmet"/>
    <s v="sporting accessories"/>
    <n v="450"/>
    <n v="2"/>
    <d v="2023-01-08T00:00:00"/>
    <s v="21:27:07"/>
    <x v="1"/>
    <s v="HY6541"/>
    <s v="WeChat Pay"/>
    <n v="900"/>
    <n v="0.06"/>
    <n v="846"/>
  </r>
  <r>
    <n v="22861"/>
    <s v="Non-member"/>
    <m/>
    <m/>
    <s v="AC0001"/>
    <s v="Football "/>
    <s v="sporting accessories"/>
    <n v="300"/>
    <n v="2"/>
    <d v="2023-01-16T00:00:00"/>
    <s v="21:51:52"/>
    <x v="6"/>
    <s v="CW5645"/>
    <s v="Apple Pay"/>
    <n v="600"/>
    <n v="0.03"/>
    <n v="582"/>
  </r>
  <r>
    <n v="22967"/>
    <s v="Non-member"/>
    <m/>
    <m/>
    <s v="AC0003"/>
    <s v="Nets"/>
    <s v="sporting accessories"/>
    <n v="99"/>
    <n v="2"/>
    <d v="2023-01-30T00:00:00"/>
    <s v="19:51:51"/>
    <x v="8"/>
    <s v="KL9878"/>
    <s v="Alipay"/>
    <n v="198"/>
    <n v="0.05"/>
    <n v="188.1"/>
  </r>
  <r>
    <n v="22993"/>
    <s v="Non-member"/>
    <m/>
    <m/>
    <s v="CL0008"/>
    <s v="Gym Pro"/>
    <s v="clothes"/>
    <n v="389"/>
    <n v="2"/>
    <d v="2023-01-17T00:00:00"/>
    <s v="21:51:15"/>
    <x v="2"/>
    <s v="KW7836"/>
    <s v="WeChat Pay"/>
    <n v="778"/>
    <n v="0.06"/>
    <n v="731.31999999999994"/>
  </r>
  <r>
    <n v="23042"/>
    <s v="Non-member"/>
    <m/>
    <m/>
    <s v="AC0005"/>
    <s v="Bicycle helmet"/>
    <s v="sporting accessories"/>
    <n v="450"/>
    <n v="1"/>
    <d v="2023-01-03T00:00:00"/>
    <s v="17:44:02"/>
    <x v="3"/>
    <s v="RC1212"/>
    <s v="Cash"/>
    <n v="450"/>
    <n v="0"/>
    <n v="450"/>
  </r>
  <r>
    <n v="23137"/>
    <s v="Non-member"/>
    <m/>
    <m/>
    <s v="AC0003"/>
    <s v="Nets"/>
    <s v="sporting accessories"/>
    <n v="99"/>
    <n v="1"/>
    <d v="2023-01-10T00:00:00"/>
    <s v="13:10:57"/>
    <x v="5"/>
    <s v="PL4454"/>
    <s v="Alipay"/>
    <n v="99"/>
    <n v="0.05"/>
    <n v="94.05"/>
  </r>
  <r>
    <n v="23150"/>
    <s v="Non-member"/>
    <m/>
    <m/>
    <s v="SN0006"/>
    <s v="GAT"/>
    <s v="Sneakers"/>
    <n v="700"/>
    <n v="1"/>
    <d v="2023-01-04T00:00:00"/>
    <s v="15:56:56"/>
    <x v="3"/>
    <s v="RC1212"/>
    <s v="Visa"/>
    <n v="700"/>
    <n v="0.04"/>
    <n v="672"/>
  </r>
  <r>
    <n v="23416"/>
    <s v="Non-member"/>
    <m/>
    <m/>
    <s v="CL0007"/>
    <s v="Adibas Dry"/>
    <s v="clothes"/>
    <n v="499"/>
    <n v="2"/>
    <d v="2023-01-07T00:00:00"/>
    <s v="20:33:04"/>
    <x v="0"/>
    <s v="EH4545"/>
    <s v="Octopus"/>
    <n v="998"/>
    <n v="7.0000000000000007E-2"/>
    <n v="928.14"/>
  </r>
  <r>
    <n v="23580"/>
    <s v="Non-member"/>
    <m/>
    <m/>
    <s v="CL0004"/>
    <s v="leotards"/>
    <s v="clothes"/>
    <n v="230"/>
    <n v="2"/>
    <d v="2023-01-21T00:00:00"/>
    <s v="11:56:08"/>
    <x v="5"/>
    <s v="PL4454"/>
    <s v="Apple Pay"/>
    <n v="460"/>
    <n v="0.03"/>
    <n v="446.2"/>
  </r>
  <r>
    <n v="23962"/>
    <s v="Non-member"/>
    <m/>
    <m/>
    <s v="CL0010"/>
    <s v="Running Vest"/>
    <s v="clothes"/>
    <n v="345"/>
    <n v="2"/>
    <d v="2023-01-29T00:00:00"/>
    <s v="18:44:59"/>
    <x v="2"/>
    <s v="KW7836"/>
    <s v="Octopus"/>
    <n v="690"/>
    <n v="7.0000000000000007E-2"/>
    <n v="641.69999999999993"/>
  </r>
  <r>
    <n v="23979"/>
    <s v="Non-member"/>
    <m/>
    <m/>
    <s v="PA0003"/>
    <s v="Compression Leggings"/>
    <s v=" pants"/>
    <n v="239"/>
    <n v="2"/>
    <d v="2023-01-24T00:00:00"/>
    <s v="15:29:40"/>
    <x v="6"/>
    <s v="CW5645"/>
    <s v="Octopus"/>
    <n v="478"/>
    <n v="7.0000000000000007E-2"/>
    <n v="444.53999999999996"/>
  </r>
  <r>
    <n v="24112"/>
    <s v="Platinum"/>
    <s v="Alyssia Cooke"/>
    <n v="707583"/>
    <s v="PA0002"/>
    <s v="Running Pants"/>
    <s v=" pants"/>
    <n v="339"/>
    <n v="2"/>
    <d v="2023-01-29T00:00:00"/>
    <s v="16:46:14"/>
    <x v="3"/>
    <s v="RC1212"/>
    <s v="Apple Pay"/>
    <n v="678"/>
    <n v="0.03"/>
    <n v="657.66"/>
  </r>
  <r>
    <n v="24182"/>
    <s v="Platinum"/>
    <s v="Aisha Durham"/>
    <n v="390130"/>
    <s v="CL0004"/>
    <s v="leotards"/>
    <s v="clothes"/>
    <n v="230"/>
    <n v="1"/>
    <d v="2023-01-02T00:00:00"/>
    <s v="12:46:17"/>
    <x v="2"/>
    <s v="KW7836"/>
    <s v="Mastercard"/>
    <n v="230"/>
    <n v="0.05"/>
    <n v="218.5"/>
  </r>
  <r>
    <n v="24443"/>
    <s v="Platinum"/>
    <s v="Maddison Vega"/>
    <n v="847216"/>
    <s v="AC0006"/>
    <s v="Basketball"/>
    <s v="sporting accessories"/>
    <n v="350"/>
    <n v="2"/>
    <d v="2023-01-03T00:00:00"/>
    <s v="18:04:09"/>
    <x v="1"/>
    <s v="HY6541"/>
    <s v="Visa"/>
    <n v="700"/>
    <n v="0.04"/>
    <n v="672"/>
  </r>
  <r>
    <n v="24671"/>
    <s v="Non-member"/>
    <m/>
    <m/>
    <s v="SN0009"/>
    <s v="Adibas XI"/>
    <s v="Sneakers"/>
    <n v="1700"/>
    <n v="1"/>
    <d v="2023-01-09T00:00:00"/>
    <s v="13:26:52"/>
    <x v="6"/>
    <s v="CW5645"/>
    <s v="WeChat Pay"/>
    <n v="1700"/>
    <n v="0.06"/>
    <n v="1598"/>
  </r>
  <r>
    <n v="24694"/>
    <s v="Non-member"/>
    <m/>
    <m/>
    <s v="SN0006"/>
    <s v="BJ1"/>
    <s v="Sneakers"/>
    <n v="850"/>
    <n v="1"/>
    <d v="2023-01-07T00:00:00"/>
    <s v="21:13:43"/>
    <x v="4"/>
    <s v="AB5447"/>
    <s v="Mastercard"/>
    <n v="850"/>
    <n v="0.05"/>
    <n v="807.5"/>
  </r>
  <r>
    <n v="24738"/>
    <s v="Non-member"/>
    <m/>
    <m/>
    <s v="CL0009"/>
    <s v="Dri-Fit Short Sleeve T-shirt "/>
    <s v="clothes"/>
    <n v="449"/>
    <n v="1"/>
    <d v="2023-01-17T00:00:00"/>
    <s v="17:02:31"/>
    <x v="2"/>
    <s v="KW7836"/>
    <s v="Apple Pay"/>
    <n v="449"/>
    <n v="0.03"/>
    <n v="435.53"/>
  </r>
  <r>
    <n v="24863"/>
    <s v="Non-member"/>
    <m/>
    <m/>
    <s v="SN0008"/>
    <s v="&quot;Dad&quot;Shoe"/>
    <s v="Sneakers"/>
    <n v="990"/>
    <n v="1"/>
    <d v="2023-01-21T00:00:00"/>
    <s v="15:07:11"/>
    <x v="2"/>
    <s v="KW7836"/>
    <s v="Mastercard"/>
    <n v="990"/>
    <n v="0.05"/>
    <n v="940.5"/>
  </r>
  <r>
    <n v="25065"/>
    <s v="Platinum"/>
    <s v="Archibald Stanley"/>
    <n v="415712"/>
    <s v="SN0006"/>
    <s v="GAT"/>
    <s v="Sneakers"/>
    <n v="700"/>
    <n v="2"/>
    <d v="2023-01-07T00:00:00"/>
    <s v="17:34:03"/>
    <x v="7"/>
    <s v="AC8178"/>
    <s v="Apple Pay"/>
    <n v="1400"/>
    <n v="0.03"/>
    <n v="1358"/>
  </r>
  <r>
    <n v="25065"/>
    <s v="Platinum"/>
    <s v="Archibald Stanley"/>
    <n v="415712"/>
    <s v="CL0008"/>
    <s v="Gym Pro"/>
    <s v="clothes"/>
    <n v="389"/>
    <n v="1"/>
    <d v="2023-01-01T00:00:00"/>
    <s v="11:27:32"/>
    <x v="6"/>
    <s v="CW5645"/>
    <s v="UnionPay"/>
    <n v="389"/>
    <n v="0.03"/>
    <n v="377.33"/>
  </r>
  <r>
    <n v="25287"/>
    <s v="Non-member"/>
    <m/>
    <m/>
    <s v="PA0002"/>
    <s v="Running Pants"/>
    <s v=" pants"/>
    <n v="339"/>
    <n v="1"/>
    <d v="2023-01-22T00:00:00"/>
    <s v="16:43:33"/>
    <x v="2"/>
    <s v="KW7836"/>
    <s v="Octopus"/>
    <n v="339"/>
    <n v="7.0000000000000007E-2"/>
    <n v="315.27"/>
  </r>
  <r>
    <n v="25460"/>
    <s v="Non-member"/>
    <m/>
    <m/>
    <s v="PA0003"/>
    <s v="Compression Leggings"/>
    <s v=" pants"/>
    <n v="239"/>
    <n v="2"/>
    <d v="2023-01-01T00:00:00"/>
    <s v="20:28:11"/>
    <x v="3"/>
    <s v="RC1212"/>
    <s v="Cash"/>
    <n v="478"/>
    <n v="0"/>
    <n v="478"/>
  </r>
  <r>
    <n v="25624"/>
    <s v="Non-member"/>
    <m/>
    <m/>
    <s v="SN0007"/>
    <s v="NB2000"/>
    <s v="Sneakers"/>
    <n v="1300"/>
    <n v="2"/>
    <d v="2023-01-19T00:00:00"/>
    <s v="15:29:11"/>
    <x v="4"/>
    <s v="AB5447"/>
    <s v="UnionPay"/>
    <n v="2600"/>
    <n v="0.03"/>
    <n v="2522"/>
  </r>
  <r>
    <n v="25634"/>
    <s v="Non-member"/>
    <m/>
    <m/>
    <s v="SN0010"/>
    <s v="Adibas X15"/>
    <s v="Sneakers"/>
    <n v="2200"/>
    <n v="3"/>
    <d v="2023-01-27T00:00:00"/>
    <s v="16:17:21"/>
    <x v="0"/>
    <s v="EH4545"/>
    <s v="UnionPay"/>
    <n v="6600"/>
    <n v="0.03"/>
    <n v="6402"/>
  </r>
  <r>
    <n v="25689"/>
    <s v="Platinum"/>
    <s v="Darren Orr"/>
    <n v="903924"/>
    <s v="SN0008"/>
    <s v="&quot;Dad&quot;Shoe"/>
    <s v="Sneakers"/>
    <n v="990"/>
    <n v="1"/>
    <d v="2023-01-09T00:00:00"/>
    <s v="18:54:36"/>
    <x v="9"/>
    <s v="AW7871"/>
    <s v="Visa"/>
    <n v="990"/>
    <n v="0.04"/>
    <n v="950.4"/>
  </r>
  <r>
    <n v="25914"/>
    <s v="Non-member"/>
    <m/>
    <m/>
    <s v="CL0005"/>
    <s v="Adibas Pro"/>
    <s v="clothes"/>
    <n v="499"/>
    <n v="1"/>
    <d v="2023-01-01T00:00:00"/>
    <s v="13:26:03"/>
    <x v="8"/>
    <s v="KL9878"/>
    <s v="Apple Pay"/>
    <n v="499"/>
    <n v="0.03"/>
    <n v="484.03"/>
  </r>
  <r>
    <n v="25927"/>
    <s v="Non-member"/>
    <m/>
    <m/>
    <s v="AC0005"/>
    <s v="Bicycle helmet"/>
    <s v="sporting accessories"/>
    <n v="450"/>
    <n v="1"/>
    <d v="2023-01-01T00:00:00"/>
    <s v="17:42:01"/>
    <x v="8"/>
    <s v="KL9878"/>
    <s v="WeChat Pay"/>
    <n v="450"/>
    <n v="0.06"/>
    <n v="423"/>
  </r>
  <r>
    <n v="26082"/>
    <s v="Non-member"/>
    <m/>
    <m/>
    <s v="SN0006"/>
    <s v="Slip-On"/>
    <s v="Sneakers"/>
    <n v="900"/>
    <n v="2"/>
    <d v="2023-01-30T00:00:00"/>
    <s v="20:24:10"/>
    <x v="3"/>
    <s v="RC1212"/>
    <s v="Octopus"/>
    <n v="1800"/>
    <n v="7.0000000000000007E-2"/>
    <n v="1674"/>
  </r>
  <r>
    <n v="26397"/>
    <s v="Non-member"/>
    <m/>
    <m/>
    <s v="AC0004"/>
    <s v="Sticks"/>
    <s v="sporting accessories"/>
    <n v="200"/>
    <n v="1"/>
    <d v="2023-01-09T00:00:00"/>
    <s v="18:44:06"/>
    <x v="0"/>
    <s v="EH4545"/>
    <s v="WeChat Pay"/>
    <n v="200"/>
    <n v="0.06"/>
    <n v="188"/>
  </r>
  <r>
    <n v="26504"/>
    <s v="Non-member"/>
    <m/>
    <m/>
    <s v="AC0002"/>
    <s v="Racquets"/>
    <s v="sporting accessories"/>
    <n v="299"/>
    <n v="1"/>
    <d v="2023-01-11T00:00:00"/>
    <s v="15:32:06"/>
    <x v="7"/>
    <s v="AC8178"/>
    <s v="WeChat Pay"/>
    <n v="299"/>
    <n v="0.06"/>
    <n v="281.06"/>
  </r>
  <r>
    <n v="26517"/>
    <s v="Non-member"/>
    <m/>
    <m/>
    <s v="CL0004"/>
    <s v="leotards"/>
    <s v="clothes"/>
    <n v="230"/>
    <n v="2"/>
    <d v="2023-01-23T00:00:00"/>
    <s v="14:07:17"/>
    <x v="5"/>
    <s v="PL4454"/>
    <s v="Mastercard"/>
    <n v="460"/>
    <n v="0.05"/>
    <n v="437"/>
  </r>
  <r>
    <n v="26570"/>
    <s v="Non-member"/>
    <m/>
    <m/>
    <s v="AC0006"/>
    <s v="Basketball"/>
    <s v="sporting accessories"/>
    <n v="350"/>
    <n v="1"/>
    <d v="2023-01-08T00:00:00"/>
    <s v="13:19:17"/>
    <x v="8"/>
    <s v="KL9878"/>
    <s v="Visa"/>
    <n v="350"/>
    <n v="0.04"/>
    <n v="336"/>
  </r>
  <r>
    <n v="26717"/>
    <s v="Platinum"/>
    <s v="Francesco Daniels"/>
    <n v="114756"/>
    <s v="SN0006"/>
    <s v="Deck Shoe11"/>
    <s v="Sneakers"/>
    <n v="600"/>
    <n v="2"/>
    <d v="2023-01-15T00:00:00"/>
    <s v="19:40:10"/>
    <x v="7"/>
    <s v="AC8178"/>
    <s v="UnionPay"/>
    <n v="1200"/>
    <n v="0.03"/>
    <n v="1164"/>
  </r>
  <r>
    <n v="26764"/>
    <s v="Non-member"/>
    <m/>
    <m/>
    <s v="CL0004"/>
    <s v="leotards"/>
    <s v="clothes"/>
    <n v="230"/>
    <n v="2"/>
    <d v="2023-01-21T00:00:00"/>
    <s v="11:19:11"/>
    <x v="9"/>
    <s v="AW7871"/>
    <s v="Apple Pay"/>
    <n v="460"/>
    <n v="0.03"/>
    <n v="446.2"/>
  </r>
  <r>
    <n v="26766"/>
    <s v="Non-member"/>
    <m/>
    <m/>
    <s v="CL0004"/>
    <s v="leotards"/>
    <s v="clothes"/>
    <n v="230"/>
    <n v="2"/>
    <d v="2023-01-27T00:00:00"/>
    <s v="17:47:38"/>
    <x v="8"/>
    <s v="KL9878"/>
    <s v="Cash"/>
    <n v="460"/>
    <n v="0"/>
    <n v="460"/>
  </r>
  <r>
    <n v="26876"/>
    <s v="Platinum"/>
    <s v="Kaitlin Glover"/>
    <n v="680390"/>
    <s v="CL0007"/>
    <s v="Adibas Dry"/>
    <s v="clothes"/>
    <n v="499"/>
    <n v="1"/>
    <d v="2023-01-23T00:00:00"/>
    <s v="16:40:12"/>
    <x v="8"/>
    <s v="KL9878"/>
    <s v="Octopus"/>
    <n v="499"/>
    <n v="7.0000000000000007E-2"/>
    <n v="464.07"/>
  </r>
  <r>
    <n v="26923"/>
    <s v="Non-member"/>
    <m/>
    <m/>
    <s v="CL0004"/>
    <s v="leotards"/>
    <s v="clothes"/>
    <n v="230"/>
    <n v="1"/>
    <d v="2023-01-20T00:00:00"/>
    <s v="18:59:40"/>
    <x v="6"/>
    <s v="CW5645"/>
    <s v="Visa"/>
    <n v="230"/>
    <n v="0.04"/>
    <n v="220.79999999999998"/>
  </r>
  <r>
    <n v="27038"/>
    <s v="Platinum"/>
    <s v="Stephen Gomez"/>
    <n v="824202"/>
    <s v="SN0008"/>
    <s v="&quot;Dad&quot;Shoe"/>
    <s v="Sneakers"/>
    <n v="990"/>
    <n v="1"/>
    <d v="2023-01-01T00:00:00"/>
    <s v="12:00:57"/>
    <x v="1"/>
    <s v="HY6541"/>
    <s v="Cash"/>
    <n v="990"/>
    <n v="0"/>
    <n v="990"/>
  </r>
  <r>
    <n v="27114"/>
    <s v="Non-member"/>
    <m/>
    <m/>
    <s v="CL0004"/>
    <s v="leotards"/>
    <s v="clothes"/>
    <n v="230"/>
    <n v="2"/>
    <d v="2023-01-01T00:00:00"/>
    <s v="14:55:26"/>
    <x v="3"/>
    <s v="RC1212"/>
    <s v="WeChat Pay"/>
    <n v="460"/>
    <n v="0.06"/>
    <n v="432.4"/>
  </r>
  <r>
    <n v="27199"/>
    <s v="Platinum"/>
    <s v="Miles Wilkinson"/>
    <n v="800942"/>
    <s v="PA0003"/>
    <s v="Compression Leggings"/>
    <s v=" pants"/>
    <n v="239"/>
    <n v="2"/>
    <d v="2023-01-17T00:00:00"/>
    <s v="15:18:01"/>
    <x v="4"/>
    <s v="AB5447"/>
    <s v="Apple Pay"/>
    <n v="478"/>
    <n v="0.03"/>
    <n v="463.65999999999997"/>
  </r>
  <r>
    <n v="27200"/>
    <s v="Non-member"/>
    <m/>
    <m/>
    <s v="SN0006"/>
    <s v="High-Top"/>
    <s v="Sneakers"/>
    <n v="599"/>
    <n v="2"/>
    <d v="2023-01-14T00:00:00"/>
    <s v="13:00:53"/>
    <x v="1"/>
    <s v="HY6541"/>
    <s v="Mastercard"/>
    <n v="1198"/>
    <n v="0.05"/>
    <n v="1138.0999999999999"/>
  </r>
  <r>
    <n v="27232"/>
    <s v="Platinum"/>
    <s v="Kaine Juarez"/>
    <n v="440783"/>
    <s v="PA0001"/>
    <s v="Yoga Pants"/>
    <s v=" pants"/>
    <n v="345"/>
    <n v="1"/>
    <d v="2023-01-02T00:00:00"/>
    <s v="19:04:29"/>
    <x v="7"/>
    <s v="AC8178"/>
    <s v="Octopus"/>
    <n v="345"/>
    <n v="7.0000000000000007E-2"/>
    <n v="320.84999999999997"/>
  </r>
  <r>
    <n v="27281"/>
    <s v="Silver"/>
    <s v="Alannah Valdez"/>
    <n v="872697"/>
    <s v="PA0002"/>
    <s v="Running Pants"/>
    <s v=" pants"/>
    <n v="339"/>
    <n v="2"/>
    <d v="2023-01-11T00:00:00"/>
    <s v="14:49:12"/>
    <x v="6"/>
    <s v="CW5645"/>
    <s v="WeChat Pay"/>
    <n v="678"/>
    <n v="0.06"/>
    <n v="637.31999999999994"/>
  </r>
  <r>
    <n v="27380"/>
    <s v="Silver"/>
    <s v="Arran West"/>
    <n v="761626"/>
    <s v="CL0002"/>
    <s v="wet suits"/>
    <s v="clothes"/>
    <n v="240"/>
    <n v="1"/>
    <d v="2023-01-08T00:00:00"/>
    <s v="15:52:11"/>
    <x v="9"/>
    <s v="AW7871"/>
    <s v="Mastercard"/>
    <n v="240"/>
    <n v="0.05"/>
    <n v="228"/>
  </r>
  <r>
    <n v="27442"/>
    <s v="Non-member"/>
    <m/>
    <m/>
    <s v="AC0006"/>
    <s v="Basketball"/>
    <s v="sporting accessories"/>
    <n v="350"/>
    <n v="1"/>
    <d v="2023-01-12T00:00:00"/>
    <s v="18:52:43"/>
    <x v="5"/>
    <s v="PL4454"/>
    <s v="Octopus"/>
    <n v="350"/>
    <n v="7.0000000000000007E-2"/>
    <n v="325.5"/>
  </r>
  <r>
    <n v="27476"/>
    <s v="Non-member"/>
    <m/>
    <m/>
    <s v="SN0006"/>
    <s v="BJ1"/>
    <s v="Sneakers"/>
    <n v="850"/>
    <n v="2"/>
    <d v="2023-01-19T00:00:00"/>
    <s v="13:48:41"/>
    <x v="0"/>
    <s v="EH4545"/>
    <s v="Apple Pay"/>
    <n v="1700"/>
    <n v="0.03"/>
    <n v="1649"/>
  </r>
  <r>
    <n v="27816"/>
    <s v="Non-member"/>
    <m/>
    <m/>
    <s v="AC0006"/>
    <s v="Basketball"/>
    <s v="sporting accessories"/>
    <n v="350"/>
    <n v="2"/>
    <d v="2023-01-03T00:00:00"/>
    <s v="13:20:20"/>
    <x v="6"/>
    <s v="CW5645"/>
    <s v="WeChat Pay"/>
    <n v="700"/>
    <n v="0.06"/>
    <n v="658"/>
  </r>
  <r>
    <n v="27836"/>
    <s v="Non-member"/>
    <m/>
    <m/>
    <s v="PA0003"/>
    <s v="Compression Leggings"/>
    <s v=" pants"/>
    <n v="239"/>
    <n v="1"/>
    <d v="2023-01-19T00:00:00"/>
    <s v="21:11:50"/>
    <x v="1"/>
    <s v="HY6541"/>
    <s v="WeChat Pay"/>
    <n v="239"/>
    <n v="0.06"/>
    <n v="224.66"/>
  </r>
  <r>
    <n v="27838"/>
    <s v="Non-member"/>
    <m/>
    <m/>
    <s v="SN0010"/>
    <s v="Adibas X15"/>
    <s v="Sneakers"/>
    <n v="2200"/>
    <n v="1"/>
    <d v="2023-01-15T00:00:00"/>
    <s v="17:13:45"/>
    <x v="0"/>
    <s v="EH4545"/>
    <s v="Visa"/>
    <n v="2200"/>
    <n v="0.04"/>
    <n v="2112"/>
  </r>
  <r>
    <n v="27906"/>
    <s v="Non-member"/>
    <m/>
    <m/>
    <s v="PA0003"/>
    <s v="Compression Leggings"/>
    <s v=" pants"/>
    <n v="239"/>
    <n v="1"/>
    <d v="2023-01-05T00:00:00"/>
    <s v="13:20:56"/>
    <x v="1"/>
    <s v="HY6541"/>
    <s v="Alipay"/>
    <n v="239"/>
    <n v="0.05"/>
    <n v="227.04999999999998"/>
  </r>
  <r>
    <n v="27996"/>
    <s v="Gold"/>
    <s v="Rebecca Delacruz"/>
    <n v="859316"/>
    <s v="SN0006"/>
    <s v="BJ1"/>
    <s v="Sneakers"/>
    <n v="850"/>
    <n v="1"/>
    <d v="2023-01-11T00:00:00"/>
    <s v="13:41:27"/>
    <x v="2"/>
    <s v="KW7836"/>
    <s v="Visa"/>
    <n v="850"/>
    <n v="0.04"/>
    <n v="816"/>
  </r>
  <r>
    <n v="28181"/>
    <s v="Non-member"/>
    <m/>
    <m/>
    <s v="AC0003"/>
    <s v="Nets"/>
    <s v="sporting accessories"/>
    <n v="99"/>
    <n v="1"/>
    <d v="2023-01-14T00:00:00"/>
    <s v="16:15:52"/>
    <x v="3"/>
    <s v="RC1212"/>
    <s v="Apple Pay"/>
    <n v="99"/>
    <n v="0.03"/>
    <n v="96.03"/>
  </r>
  <r>
    <n v="28265"/>
    <s v="Silver"/>
    <s v="Joanna Cochran"/>
    <n v="518204"/>
    <s v="PA0003"/>
    <s v="Compression Leggings"/>
    <s v=" pants"/>
    <n v="239"/>
    <n v="2"/>
    <d v="2023-01-05T00:00:00"/>
    <s v="11:00:17"/>
    <x v="5"/>
    <s v="PL4454"/>
    <s v="Visa"/>
    <n v="478"/>
    <n v="0.04"/>
    <n v="458.88"/>
  </r>
  <r>
    <n v="28517"/>
    <s v="Silver"/>
    <s v="Brooke Cox"/>
    <n v="908460"/>
    <s v="CL0003"/>
    <s v="ski suits"/>
    <s v="clothes"/>
    <n v="200"/>
    <n v="2"/>
    <d v="2023-01-15T00:00:00"/>
    <s v="15:34:00"/>
    <x v="7"/>
    <s v="AC8178"/>
    <s v="Mastercard"/>
    <n v="400"/>
    <n v="0.05"/>
    <n v="380"/>
  </r>
  <r>
    <n v="28644"/>
    <s v="Non-member"/>
    <m/>
    <m/>
    <s v="CL0001"/>
    <s v="swimsuits"/>
    <s v="clothes"/>
    <n v="340"/>
    <n v="2"/>
    <d v="2023-01-01T00:00:00"/>
    <s v="14:25:07"/>
    <x v="2"/>
    <s v="KW7836"/>
    <s v="Cash"/>
    <n v="680"/>
    <n v="0"/>
    <n v="680"/>
  </r>
  <r>
    <n v="28659"/>
    <s v="Non-member"/>
    <m/>
    <m/>
    <s v="CL0010"/>
    <s v="Running Vest"/>
    <s v="clothes"/>
    <n v="345"/>
    <n v="1"/>
    <d v="2023-01-02T00:00:00"/>
    <s v="12:35:45"/>
    <x v="6"/>
    <s v="CW5645"/>
    <s v="WeChat Pay"/>
    <n v="345"/>
    <n v="0.06"/>
    <n v="324.29999999999995"/>
  </r>
  <r>
    <n v="28752"/>
    <s v="Platinum"/>
    <s v="Carmen Fitzgerald"/>
    <n v="640593"/>
    <s v="SN0008"/>
    <s v="&quot;Dad&quot;Shoe"/>
    <s v="Sneakers"/>
    <n v="990"/>
    <n v="1"/>
    <d v="2023-01-13T00:00:00"/>
    <s v="17:48:19"/>
    <x v="4"/>
    <s v="AB5447"/>
    <s v="Octopus"/>
    <n v="990"/>
    <n v="7.0000000000000007E-2"/>
    <n v="920.69999999999993"/>
  </r>
  <r>
    <n v="28843"/>
    <s v="Silver"/>
    <s v="Saskia Wheeler"/>
    <n v="793398"/>
    <s v="SN0007"/>
    <s v="NB2000"/>
    <s v="Sneakers"/>
    <n v="1300"/>
    <n v="1"/>
    <d v="2023-01-24T00:00:00"/>
    <s v="13:54:25"/>
    <x v="5"/>
    <s v="PL4454"/>
    <s v="Alipay"/>
    <n v="1300"/>
    <n v="0.05"/>
    <n v="1235"/>
  </r>
  <r>
    <n v="28929"/>
    <s v="Non-member"/>
    <m/>
    <m/>
    <s v="CL0009"/>
    <s v="Dri-Fit Short Sleeve T-shirt "/>
    <s v="clothes"/>
    <n v="449"/>
    <n v="2"/>
    <d v="2023-01-18T00:00:00"/>
    <s v="19:16:02"/>
    <x v="7"/>
    <s v="AC8178"/>
    <s v="Visa"/>
    <n v="898"/>
    <n v="0.04"/>
    <n v="862.07999999999993"/>
  </r>
  <r>
    <n v="28961"/>
    <s v="Non-member"/>
    <m/>
    <m/>
    <s v="SN0009"/>
    <s v="Adibas XI"/>
    <s v="Sneakers"/>
    <n v="1700"/>
    <n v="2"/>
    <d v="2023-01-13T00:00:00"/>
    <s v="15:06:05"/>
    <x v="9"/>
    <s v="AW7871"/>
    <s v="Visa"/>
    <n v="3400"/>
    <n v="0.04"/>
    <n v="3264"/>
  </r>
  <r>
    <n v="29058"/>
    <s v="Silver"/>
    <s v="Cohen Kerr"/>
    <n v="968956"/>
    <s v="CL0009"/>
    <s v="Dri-Fit Short Sleeve T-shirt "/>
    <s v="clothes"/>
    <n v="449"/>
    <n v="2"/>
    <d v="2023-01-03T00:00:00"/>
    <s v="20:48:09"/>
    <x v="6"/>
    <s v="CW5645"/>
    <s v="UnionPay"/>
    <n v="898"/>
    <n v="0.03"/>
    <n v="871.06"/>
  </r>
  <r>
    <n v="29064"/>
    <s v="Non-member"/>
    <m/>
    <m/>
    <s v="CL0006"/>
    <s v="Super Pro"/>
    <s v="clothes"/>
    <n v="560"/>
    <n v="1"/>
    <d v="2023-01-21T00:00:00"/>
    <s v="11:59:41"/>
    <x v="1"/>
    <s v="HY6541"/>
    <s v="Alipay"/>
    <n v="560"/>
    <n v="0.05"/>
    <n v="532"/>
  </r>
  <r>
    <n v="29147"/>
    <s v="Non-member"/>
    <m/>
    <m/>
    <s v="SN0006"/>
    <s v="BJ1"/>
    <s v="Sneakers"/>
    <n v="850"/>
    <n v="1"/>
    <d v="2023-01-12T00:00:00"/>
    <s v="18:00:12"/>
    <x v="8"/>
    <s v="KL9878"/>
    <s v="Cash"/>
    <n v="850"/>
    <n v="0"/>
    <n v="850"/>
  </r>
  <r>
    <n v="29222"/>
    <s v="Silver"/>
    <s v="Liam Benjamin"/>
    <n v="281238"/>
    <s v="SN0006"/>
    <s v="Deck Shoe11"/>
    <s v="Sneakers"/>
    <n v="600"/>
    <n v="1"/>
    <d v="2023-01-02T00:00:00"/>
    <s v="18:57:29"/>
    <x v="2"/>
    <s v="KW7836"/>
    <s v="Apple Pay"/>
    <n v="600"/>
    <n v="0.03"/>
    <n v="582"/>
  </r>
  <r>
    <n v="29328"/>
    <s v="Non-member"/>
    <m/>
    <m/>
    <s v="PA0003"/>
    <s v="Compression Leggings"/>
    <s v=" pants"/>
    <n v="239"/>
    <n v="2"/>
    <d v="2023-01-19T00:00:00"/>
    <s v="20:32:38"/>
    <x v="0"/>
    <s v="EH4545"/>
    <s v="Octopus"/>
    <n v="478"/>
    <n v="7.0000000000000007E-2"/>
    <n v="444.53999999999996"/>
  </r>
  <r>
    <n v="29358"/>
    <s v="Non-member"/>
    <m/>
    <m/>
    <s v="PA0004"/>
    <s v="Adibas Classics Pants"/>
    <s v=" pants"/>
    <n v="460"/>
    <n v="2"/>
    <d v="2023-01-28T00:00:00"/>
    <s v="12:27:27"/>
    <x v="4"/>
    <s v="AB5447"/>
    <s v="Cash"/>
    <n v="920"/>
    <n v="0"/>
    <n v="920"/>
  </r>
  <r>
    <n v="29639"/>
    <s v="Silver"/>
    <s v="Lyla Maddox"/>
    <n v="796486"/>
    <s v="AC0001"/>
    <s v="Football "/>
    <s v="sporting accessories"/>
    <n v="300"/>
    <n v="1"/>
    <d v="2023-01-18T00:00:00"/>
    <s v="18:21:13"/>
    <x v="0"/>
    <s v="EH4545"/>
    <s v="Apple Pay"/>
    <n v="300"/>
    <n v="0.03"/>
    <n v="291"/>
  </r>
  <r>
    <n v="29655"/>
    <s v="Non-member"/>
    <m/>
    <m/>
    <s v="AC0006"/>
    <s v="Basketball"/>
    <s v="sporting accessories"/>
    <n v="350"/>
    <n v="1"/>
    <d v="2023-01-10T00:00:00"/>
    <s v="21:23:03"/>
    <x v="2"/>
    <s v="KW7836"/>
    <s v="Octopus"/>
    <n v="350"/>
    <n v="7.0000000000000007E-2"/>
    <n v="325.5"/>
  </r>
  <r>
    <n v="29718"/>
    <s v="Non-member"/>
    <m/>
    <m/>
    <s v="SN0009"/>
    <s v="Adibas XI"/>
    <s v="Sneakers"/>
    <n v="1700"/>
    <n v="1"/>
    <d v="2023-01-25T00:00:00"/>
    <s v="19:36:33"/>
    <x v="8"/>
    <s v="KL9878"/>
    <s v="Mastercard"/>
    <n v="1700"/>
    <n v="0.05"/>
    <n v="1615"/>
  </r>
  <r>
    <n v="29974"/>
    <s v="Non-member"/>
    <m/>
    <m/>
    <s v="AC0005"/>
    <s v="Bicycle helmet"/>
    <s v="sporting accessories"/>
    <n v="450"/>
    <n v="2"/>
    <d v="2023-01-27T00:00:00"/>
    <s v="14:25:32"/>
    <x v="3"/>
    <s v="RC1212"/>
    <s v="Alipay"/>
    <n v="900"/>
    <n v="0.05"/>
    <n v="855"/>
  </r>
  <r>
    <n v="30067"/>
    <s v="Platinum"/>
    <s v="Syed Reilly"/>
    <n v="750474"/>
    <s v="AC0006"/>
    <s v="Basketball"/>
    <s v="sporting accessories"/>
    <n v="350"/>
    <n v="1"/>
    <d v="2023-01-15T00:00:00"/>
    <s v="20:33:16"/>
    <x v="3"/>
    <s v="RC1212"/>
    <s v="Octopus"/>
    <n v="350"/>
    <n v="7.0000000000000007E-2"/>
    <n v="325.5"/>
  </r>
  <r>
    <n v="30141"/>
    <s v="Non-member"/>
    <m/>
    <m/>
    <s v="SN0006"/>
    <s v="GAT"/>
    <s v="Sneakers"/>
    <n v="700"/>
    <n v="2"/>
    <d v="2023-01-25T00:00:00"/>
    <s v="17:54:37"/>
    <x v="0"/>
    <s v="EH4545"/>
    <s v="Alipay"/>
    <n v="1400"/>
    <n v="0.05"/>
    <n v="1330"/>
  </r>
  <r>
    <n v="30226"/>
    <s v="Non-member"/>
    <m/>
    <m/>
    <s v="AC0006"/>
    <s v="Basketball"/>
    <s v="sporting accessories"/>
    <n v="350"/>
    <n v="2"/>
    <d v="2023-01-26T00:00:00"/>
    <s v="17:38:30"/>
    <x v="8"/>
    <s v="KL9878"/>
    <s v="Alipay"/>
    <n v="700"/>
    <n v="0.05"/>
    <n v="665"/>
  </r>
  <r>
    <n v="30396"/>
    <s v="Gold"/>
    <s v="Anish Olson"/>
    <n v="368408"/>
    <s v="AC0004"/>
    <s v="Sticks"/>
    <s v="sporting accessories"/>
    <n v="200"/>
    <n v="2"/>
    <d v="2023-01-24T00:00:00"/>
    <s v="14:23:55"/>
    <x v="2"/>
    <s v="KW7836"/>
    <s v="Apple Pay"/>
    <n v="400"/>
    <n v="0.03"/>
    <n v="388"/>
  </r>
  <r>
    <n v="30504"/>
    <s v="Gold"/>
    <s v="Samia Hicks"/>
    <n v="648032"/>
    <s v="SN0006"/>
    <s v="High-Top"/>
    <s v="Sneakers"/>
    <n v="599"/>
    <n v="2"/>
    <d v="2023-01-27T00:00:00"/>
    <s v="14:52:37"/>
    <x v="5"/>
    <s v="PL4454"/>
    <s v="Cash"/>
    <n v="1198"/>
    <n v="0"/>
    <n v="1198"/>
  </r>
  <r>
    <n v="30504"/>
    <s v="Gold"/>
    <s v="Samia Hicks"/>
    <n v="648032"/>
    <s v="CL0009"/>
    <s v="Dri-Fit Short Sleeve T-shirt "/>
    <s v="clothes"/>
    <n v="449"/>
    <n v="1"/>
    <d v="2023-01-08T00:00:00"/>
    <s v="14:34:34"/>
    <x v="1"/>
    <s v="HY6541"/>
    <s v="Cash"/>
    <n v="449"/>
    <n v="0"/>
    <n v="449"/>
  </r>
  <r>
    <n v="30536"/>
    <s v="Non-member"/>
    <m/>
    <m/>
    <s v="CL0005"/>
    <s v="Adibas Pro"/>
    <s v="clothes"/>
    <n v="499"/>
    <n v="1"/>
    <d v="2023-01-15T00:00:00"/>
    <s v="12:32:52"/>
    <x v="8"/>
    <s v="KL9878"/>
    <s v="UnionPay"/>
    <n v="499"/>
    <n v="0.03"/>
    <n v="484.03"/>
  </r>
  <r>
    <n v="30583"/>
    <s v="Non-member"/>
    <m/>
    <m/>
    <s v="PA0003"/>
    <s v="Compression Leggings"/>
    <s v=" pants"/>
    <n v="239"/>
    <n v="1"/>
    <d v="2023-01-27T00:00:00"/>
    <s v="20:00:47"/>
    <x v="5"/>
    <s v="PL4454"/>
    <s v="UnionPay"/>
    <n v="239"/>
    <n v="0.03"/>
    <n v="231.82999999999998"/>
  </r>
  <r>
    <n v="30695"/>
    <s v="Non-member"/>
    <m/>
    <m/>
    <s v="AC0004"/>
    <s v="Sticks"/>
    <s v="sporting accessories"/>
    <n v="200"/>
    <n v="2"/>
    <d v="2023-01-02T00:00:00"/>
    <s v="13:03:00"/>
    <x v="4"/>
    <s v="AB5447"/>
    <s v="UnionPay"/>
    <n v="400"/>
    <n v="0.03"/>
    <n v="388"/>
  </r>
  <r>
    <n v="30810"/>
    <s v="Non-member"/>
    <m/>
    <m/>
    <s v="PA0002"/>
    <s v="Running Pants"/>
    <s v=" pants"/>
    <n v="339"/>
    <n v="2"/>
    <d v="2023-01-08T00:00:00"/>
    <s v="19:46:18"/>
    <x v="9"/>
    <s v="AW7871"/>
    <s v="Mastercard"/>
    <n v="678"/>
    <n v="0.05"/>
    <n v="644.1"/>
  </r>
  <r>
    <n v="30994"/>
    <s v="Non-member"/>
    <m/>
    <m/>
    <s v="CL0004"/>
    <s v="leotards"/>
    <s v="clothes"/>
    <n v="230"/>
    <n v="2"/>
    <d v="2023-01-02T00:00:00"/>
    <s v="11:10:51"/>
    <x v="5"/>
    <s v="PL4454"/>
    <s v="UnionPay"/>
    <n v="460"/>
    <n v="0.03"/>
    <n v="446.2"/>
  </r>
  <r>
    <n v="30996"/>
    <s v="Non-member"/>
    <m/>
    <m/>
    <s v="PA0001"/>
    <s v="Yoga Pants"/>
    <s v=" pants"/>
    <n v="345"/>
    <n v="1"/>
    <d v="2023-01-10T00:00:00"/>
    <s v="17:13:22"/>
    <x v="7"/>
    <s v="AC8178"/>
    <s v="Cash"/>
    <n v="345"/>
    <n v="0"/>
    <n v="345"/>
  </r>
  <r>
    <n v="31032"/>
    <s v="Non-member"/>
    <m/>
    <m/>
    <s v="PA0003"/>
    <s v="Compression Leggings"/>
    <s v=" pants"/>
    <n v="239"/>
    <n v="1"/>
    <d v="2023-01-29T00:00:00"/>
    <s v="21:26:11"/>
    <x v="2"/>
    <s v="KW7836"/>
    <s v="Cash"/>
    <n v="239"/>
    <n v="0"/>
    <n v="239"/>
  </r>
  <r>
    <n v="31185"/>
    <s v="Non-member"/>
    <m/>
    <m/>
    <s v="SN0006"/>
    <s v="Deck Shoe11"/>
    <s v="Sneakers"/>
    <n v="600"/>
    <n v="1"/>
    <d v="2023-01-14T00:00:00"/>
    <s v="18:51:58"/>
    <x v="7"/>
    <s v="AC8178"/>
    <s v="Alipay"/>
    <n v="600"/>
    <n v="0.05"/>
    <n v="570"/>
  </r>
  <r>
    <n v="31361"/>
    <s v="Non-member"/>
    <m/>
    <m/>
    <s v="SN0010"/>
    <s v="Adibas X15"/>
    <s v="Sneakers"/>
    <n v="2200"/>
    <n v="1"/>
    <d v="2023-01-15T00:00:00"/>
    <s v="16:43:38"/>
    <x v="6"/>
    <s v="CW5645"/>
    <s v="Alipay"/>
    <n v="2200"/>
    <n v="0.05"/>
    <n v="2090"/>
  </r>
  <r>
    <n v="31413"/>
    <s v="Platinum"/>
    <s v="Gloria Ray"/>
    <n v="562372"/>
    <s v="PA0004"/>
    <s v="Adibas Classics Pants"/>
    <s v=" pants"/>
    <n v="460"/>
    <n v="2"/>
    <d v="2023-01-17T00:00:00"/>
    <s v="18:27:42"/>
    <x v="0"/>
    <s v="EH4545"/>
    <s v="Cash"/>
    <n v="920"/>
    <n v="0"/>
    <n v="920"/>
  </r>
  <r>
    <n v="31611"/>
    <s v="Non-member"/>
    <m/>
    <m/>
    <s v="AC0002"/>
    <s v="Racquets"/>
    <s v="sporting accessories"/>
    <n v="299"/>
    <n v="2"/>
    <d v="2023-01-07T00:00:00"/>
    <s v="19:57:31"/>
    <x v="4"/>
    <s v="AB5447"/>
    <s v="Alipay"/>
    <n v="598"/>
    <n v="0.05"/>
    <n v="568.1"/>
  </r>
  <r>
    <n v="31731"/>
    <s v="Non-member"/>
    <m/>
    <m/>
    <s v="SN0006"/>
    <s v="Deck Shoe11"/>
    <s v="Sneakers"/>
    <n v="600"/>
    <n v="1"/>
    <d v="2023-01-07T00:00:00"/>
    <s v="11:01:02"/>
    <x v="2"/>
    <s v="KW7836"/>
    <s v="Octopus"/>
    <n v="600"/>
    <n v="7.0000000000000007E-2"/>
    <n v="558"/>
  </r>
  <r>
    <n v="31784"/>
    <s v="Non-member"/>
    <m/>
    <m/>
    <s v="PA0004"/>
    <s v="Adibas Classics Pants"/>
    <s v=" pants"/>
    <n v="460"/>
    <n v="1"/>
    <d v="2023-01-28T00:00:00"/>
    <s v="17:25:37"/>
    <x v="7"/>
    <s v="AC8178"/>
    <s v="Mastercard"/>
    <n v="460"/>
    <n v="0.05"/>
    <n v="437"/>
  </r>
  <r>
    <n v="31803"/>
    <s v="Non-member"/>
    <m/>
    <m/>
    <s v="AC0003"/>
    <s v="Nets"/>
    <s v="sporting accessories"/>
    <n v="99"/>
    <n v="2"/>
    <d v="2023-01-19T00:00:00"/>
    <s v="16:00:56"/>
    <x v="4"/>
    <s v="AB5447"/>
    <s v="UnionPay"/>
    <n v="198"/>
    <n v="0.03"/>
    <n v="192.06"/>
  </r>
  <r>
    <n v="31875"/>
    <s v="Non-member"/>
    <m/>
    <m/>
    <s v="CL0003"/>
    <s v="ski suits"/>
    <s v="clothes"/>
    <n v="200"/>
    <n v="2"/>
    <d v="2023-01-24T00:00:00"/>
    <s v="13:39:23"/>
    <x v="4"/>
    <s v="AB5447"/>
    <s v="Alipay"/>
    <n v="400"/>
    <n v="0.05"/>
    <n v="380"/>
  </r>
  <r>
    <n v="32193"/>
    <s v="Gold"/>
    <s v="Wilfred Martin"/>
    <n v="492368"/>
    <s v="SN0006"/>
    <s v="Slip-On"/>
    <s v="Sneakers"/>
    <n v="900"/>
    <n v="1"/>
    <d v="2023-01-28T00:00:00"/>
    <s v="18:55:03"/>
    <x v="0"/>
    <s v="EH4545"/>
    <s v="UnionPay"/>
    <n v="900"/>
    <n v="0.03"/>
    <n v="873"/>
  </r>
  <r>
    <n v="32293"/>
    <s v="Non-member"/>
    <m/>
    <m/>
    <s v="SN0009"/>
    <s v="Adibas XI"/>
    <s v="Sneakers"/>
    <n v="1700"/>
    <n v="1"/>
    <d v="2023-01-10T00:00:00"/>
    <s v="18:50:08"/>
    <x v="1"/>
    <s v="HY6541"/>
    <s v="WeChat Pay"/>
    <n v="1700"/>
    <n v="0.06"/>
    <n v="1598"/>
  </r>
  <r>
    <n v="32323"/>
    <s v="Non-member"/>
    <m/>
    <m/>
    <s v="AC0003"/>
    <s v="Nets"/>
    <s v="sporting accessories"/>
    <n v="99"/>
    <n v="1"/>
    <d v="2023-01-15T00:00:00"/>
    <s v="12:04:30"/>
    <x v="6"/>
    <s v="CW5645"/>
    <s v="Octopus"/>
    <n v="99"/>
    <n v="7.0000000000000007E-2"/>
    <n v="92.07"/>
  </r>
  <r>
    <n v="32356"/>
    <s v="Non-member"/>
    <m/>
    <m/>
    <s v="PA0004"/>
    <s v="Adibas Classics Pants"/>
    <s v=" pants"/>
    <n v="460"/>
    <n v="2"/>
    <d v="2023-01-12T00:00:00"/>
    <s v="20:38:16"/>
    <x v="0"/>
    <s v="EH4545"/>
    <s v="WeChat Pay"/>
    <n v="920"/>
    <n v="0.06"/>
    <n v="864.8"/>
  </r>
  <r>
    <n v="32633"/>
    <s v="Non-member"/>
    <m/>
    <m/>
    <s v="AC0002"/>
    <s v="Racquets"/>
    <s v="sporting accessories"/>
    <n v="299"/>
    <n v="2"/>
    <d v="2023-01-22T00:00:00"/>
    <s v="12:03:38"/>
    <x v="7"/>
    <s v="AC8178"/>
    <s v="Octopus"/>
    <n v="598"/>
    <n v="7.0000000000000007E-2"/>
    <n v="556.14"/>
  </r>
  <r>
    <n v="32741"/>
    <s v="Silver"/>
    <s v="Catrin Allison"/>
    <n v="867119"/>
    <s v="SN0006"/>
    <s v="GAT"/>
    <s v="Sneakers"/>
    <n v="700"/>
    <n v="1"/>
    <d v="2023-01-12T00:00:00"/>
    <s v="20:34:18"/>
    <x v="9"/>
    <s v="AW7871"/>
    <s v="Visa"/>
    <n v="700"/>
    <n v="0.04"/>
    <n v="672"/>
  </r>
  <r>
    <n v="32903"/>
    <s v="Non-member"/>
    <m/>
    <m/>
    <s v="PA0004"/>
    <s v="Adibas Classics Pants"/>
    <s v=" pants"/>
    <n v="460"/>
    <n v="1"/>
    <d v="2023-01-03T00:00:00"/>
    <s v="21:53:30"/>
    <x v="9"/>
    <s v="AW7871"/>
    <s v="Cash"/>
    <n v="460"/>
    <n v="0"/>
    <n v="460"/>
  </r>
  <r>
    <n v="32966"/>
    <s v="Non-member"/>
    <m/>
    <m/>
    <s v="SN0006"/>
    <s v="BJ1"/>
    <s v="Sneakers"/>
    <n v="850"/>
    <n v="2"/>
    <d v="2023-01-15T00:00:00"/>
    <s v="13:14:09"/>
    <x v="4"/>
    <s v="AB5447"/>
    <s v="Cash"/>
    <n v="1700"/>
    <n v="0"/>
    <n v="1700"/>
  </r>
  <r>
    <n v="32997"/>
    <s v="Non-member"/>
    <m/>
    <m/>
    <s v="AC0002"/>
    <s v="Racquets"/>
    <s v="sporting accessories"/>
    <n v="299"/>
    <n v="1"/>
    <d v="2023-01-12T00:00:00"/>
    <s v="13:54:41"/>
    <x v="2"/>
    <s v="KW7836"/>
    <s v="Apple Pay"/>
    <n v="299"/>
    <n v="0.03"/>
    <n v="290.02999999999997"/>
  </r>
  <r>
    <n v="33573"/>
    <s v="Non-member"/>
    <m/>
    <m/>
    <s v="CL0008"/>
    <s v="Gym Pro"/>
    <s v="clothes"/>
    <n v="389"/>
    <n v="1"/>
    <d v="2023-01-17T00:00:00"/>
    <s v="14:58:27"/>
    <x v="7"/>
    <s v="AC8178"/>
    <s v="Visa"/>
    <n v="389"/>
    <n v="0.04"/>
    <n v="373.44"/>
  </r>
  <r>
    <n v="33686"/>
    <s v="Non-member"/>
    <m/>
    <m/>
    <s v="AC0006"/>
    <s v="Basketball"/>
    <s v="sporting accessories"/>
    <n v="350"/>
    <n v="1"/>
    <d v="2023-01-05T00:00:00"/>
    <s v="14:42:16"/>
    <x v="3"/>
    <s v="RC1212"/>
    <s v="Apple Pay"/>
    <n v="350"/>
    <n v="0.03"/>
    <n v="339.5"/>
  </r>
  <r>
    <n v="33849"/>
    <s v="Non-member"/>
    <m/>
    <m/>
    <s v="SN0006"/>
    <s v="Plimsoll"/>
    <s v="Sneakers"/>
    <n v="1400"/>
    <n v="2"/>
    <d v="2023-01-15T00:00:00"/>
    <s v="20:48:19"/>
    <x v="1"/>
    <s v="HY6541"/>
    <s v="Cash"/>
    <n v="2800"/>
    <n v="0"/>
    <n v="2800"/>
  </r>
  <r>
    <n v="33914"/>
    <s v="Non-member"/>
    <m/>
    <m/>
    <s v="CL0004"/>
    <s v="leotards"/>
    <s v="clothes"/>
    <n v="230"/>
    <n v="1"/>
    <d v="2023-01-28T00:00:00"/>
    <s v="12:53:33"/>
    <x v="7"/>
    <s v="AC8178"/>
    <s v="Mastercard"/>
    <n v="230"/>
    <n v="0.05"/>
    <n v="218.5"/>
  </r>
  <r>
    <n v="34267"/>
    <s v="Non-member"/>
    <m/>
    <m/>
    <s v="SN0006"/>
    <s v="BJ1"/>
    <s v="Sneakers"/>
    <n v="850"/>
    <n v="2"/>
    <d v="2023-01-15T00:00:00"/>
    <s v="16:07:45"/>
    <x v="7"/>
    <s v="AC8178"/>
    <s v="Mastercard"/>
    <n v="1700"/>
    <n v="0.05"/>
    <n v="1615"/>
  </r>
  <r>
    <n v="34300"/>
    <s v="Gold"/>
    <s v="Amina Bradley"/>
    <n v="889102"/>
    <s v="SN0009"/>
    <s v="Adibas XI"/>
    <s v="Sneakers"/>
    <n v="1700"/>
    <n v="2"/>
    <d v="2023-01-17T00:00:00"/>
    <s v="17:06:08"/>
    <x v="4"/>
    <s v="AB5447"/>
    <s v="Visa"/>
    <n v="3400"/>
    <n v="0.04"/>
    <n v="3264"/>
  </r>
  <r>
    <n v="34325"/>
    <s v="Non-member"/>
    <m/>
    <m/>
    <s v="SN0008"/>
    <s v="&quot;Dad&quot;Shoe"/>
    <s v="Sneakers"/>
    <n v="990"/>
    <n v="2"/>
    <d v="2023-01-19T00:00:00"/>
    <s v="14:03:38"/>
    <x v="3"/>
    <s v="RC1212"/>
    <s v="Cash"/>
    <n v="1980"/>
    <n v="0"/>
    <n v="1980"/>
  </r>
  <r>
    <n v="34517"/>
    <s v="Non-member"/>
    <m/>
    <m/>
    <s v="SN0009"/>
    <s v="Adibas XI"/>
    <s v="Sneakers"/>
    <n v="1700"/>
    <n v="2"/>
    <d v="2023-01-13T00:00:00"/>
    <s v="19:32:46"/>
    <x v="9"/>
    <s v="AW7871"/>
    <s v="UnionPay"/>
    <n v="3400"/>
    <n v="0.03"/>
    <n v="3298"/>
  </r>
  <r>
    <n v="34568"/>
    <s v="Non-member"/>
    <m/>
    <m/>
    <s v="CL0008"/>
    <s v="Gym Pro"/>
    <s v="clothes"/>
    <n v="389"/>
    <n v="2"/>
    <d v="2023-01-15T00:00:00"/>
    <s v="19:03:45"/>
    <x v="1"/>
    <s v="HY6541"/>
    <s v="Visa"/>
    <n v="778"/>
    <n v="0.04"/>
    <n v="746.88"/>
  </r>
  <r>
    <n v="34575"/>
    <s v="Non-member"/>
    <m/>
    <m/>
    <s v="PA0002"/>
    <s v="Running Pants"/>
    <s v=" pants"/>
    <n v="339"/>
    <n v="2"/>
    <d v="2023-01-20T00:00:00"/>
    <s v="12:44:53"/>
    <x v="1"/>
    <s v="HY6541"/>
    <s v="Visa"/>
    <n v="678"/>
    <n v="0.04"/>
    <n v="650.88"/>
  </r>
  <r>
    <n v="34599"/>
    <s v="Non-member"/>
    <m/>
    <m/>
    <s v="PA0003"/>
    <s v="Compression Leggings"/>
    <s v=" pants"/>
    <n v="239"/>
    <n v="2"/>
    <d v="2023-01-03T00:00:00"/>
    <s v="16:18:54"/>
    <x v="8"/>
    <s v="KL9878"/>
    <s v="Alipay"/>
    <n v="478"/>
    <n v="0.05"/>
    <n v="454.09999999999997"/>
  </r>
  <r>
    <n v="34667"/>
    <s v="Non-member"/>
    <m/>
    <m/>
    <s v="AC0001"/>
    <s v="Football "/>
    <s v="sporting accessories"/>
    <n v="300"/>
    <n v="1"/>
    <d v="2023-01-17T00:00:00"/>
    <s v="12:01:03"/>
    <x v="8"/>
    <s v="KL9878"/>
    <s v="Alipay"/>
    <n v="300"/>
    <n v="0.05"/>
    <n v="285"/>
  </r>
  <r>
    <n v="34772"/>
    <s v="Platinum"/>
    <s v="Esme Kennedy"/>
    <n v="401121"/>
    <s v="AC0005"/>
    <s v="Bicycle helmet"/>
    <s v="sporting accessories"/>
    <n v="450"/>
    <n v="2"/>
    <d v="2023-01-09T00:00:00"/>
    <s v="13:06:06"/>
    <x v="0"/>
    <s v="EH4545"/>
    <s v="Mastercard"/>
    <n v="900"/>
    <n v="0.05"/>
    <n v="855"/>
  </r>
  <r>
    <n v="35145"/>
    <s v="Non-member"/>
    <m/>
    <m/>
    <s v="CL0001"/>
    <s v="swimsuits"/>
    <s v="clothes"/>
    <n v="340"/>
    <n v="1"/>
    <d v="2023-01-03T00:00:00"/>
    <s v="19:57:37"/>
    <x v="8"/>
    <s v="KL9878"/>
    <s v="Octopus"/>
    <n v="340"/>
    <n v="7.0000000000000007E-2"/>
    <n v="316.2"/>
  </r>
  <r>
    <n v="35344"/>
    <s v="Non-member"/>
    <m/>
    <m/>
    <s v="PA0001"/>
    <s v="Yoga Pants"/>
    <s v=" pants"/>
    <n v="345"/>
    <n v="2"/>
    <d v="2023-01-25T00:00:00"/>
    <s v="16:39:48"/>
    <x v="9"/>
    <s v="AW7871"/>
    <s v="Apple Pay"/>
    <n v="690"/>
    <n v="0.03"/>
    <n v="669.3"/>
  </r>
  <r>
    <n v="35583"/>
    <s v="Silver"/>
    <s v="Paul Hanna"/>
    <n v="269121"/>
    <s v="SN0006"/>
    <s v="BJ1"/>
    <s v="Sneakers"/>
    <n v="850"/>
    <n v="2"/>
    <d v="2023-01-26T00:00:00"/>
    <s v="13:20:33"/>
    <x v="3"/>
    <s v="RC1212"/>
    <s v="Apple Pay"/>
    <n v="1700"/>
    <n v="0.03"/>
    <n v="1649"/>
  </r>
  <r>
    <n v="35583"/>
    <s v="Silver"/>
    <s v="Paul Hanna"/>
    <n v="269121"/>
    <s v="CL0009"/>
    <s v="Dri-Fit Short Sleeve T-shirt "/>
    <s v="clothes"/>
    <n v="449"/>
    <n v="1"/>
    <d v="2023-01-18T00:00:00"/>
    <s v="14:30:01"/>
    <x v="5"/>
    <s v="PL4454"/>
    <s v="Visa"/>
    <n v="449"/>
    <n v="0.04"/>
    <n v="431.03999999999996"/>
  </r>
  <r>
    <n v="35949"/>
    <s v="Non-member"/>
    <m/>
    <m/>
    <s v="SN0006"/>
    <s v="BJ1"/>
    <s v="Sneakers"/>
    <n v="850"/>
    <n v="1"/>
    <d v="2023-01-06T00:00:00"/>
    <s v="14:21:57"/>
    <x v="6"/>
    <s v="CW5645"/>
    <s v="UnionPay"/>
    <n v="850"/>
    <n v="0.03"/>
    <n v="824.5"/>
  </r>
  <r>
    <n v="36228"/>
    <s v="Non-member"/>
    <m/>
    <m/>
    <s v="SN0006"/>
    <s v="Slip-On"/>
    <s v="Sneakers"/>
    <n v="900"/>
    <n v="1"/>
    <d v="2023-01-22T00:00:00"/>
    <s v="13:13:23"/>
    <x v="1"/>
    <s v="HY6541"/>
    <s v="Visa"/>
    <n v="900"/>
    <n v="0.04"/>
    <n v="864"/>
  </r>
  <r>
    <n v="36381"/>
    <s v="Non-member"/>
    <m/>
    <m/>
    <s v="AC0001"/>
    <s v="Football "/>
    <s v="sporting accessories"/>
    <n v="300"/>
    <n v="2"/>
    <d v="2023-01-25T00:00:00"/>
    <s v="13:11:10"/>
    <x v="8"/>
    <s v="KL9878"/>
    <s v="Apple Pay"/>
    <n v="600"/>
    <n v="0.03"/>
    <n v="582"/>
  </r>
  <r>
    <n v="36410"/>
    <s v="Non-member"/>
    <m/>
    <m/>
    <s v="PA0002"/>
    <s v="Running Pants"/>
    <s v=" pants"/>
    <n v="339"/>
    <n v="1"/>
    <d v="2023-01-21T00:00:00"/>
    <s v="14:26:55"/>
    <x v="2"/>
    <s v="KW7836"/>
    <s v="Cash"/>
    <n v="339"/>
    <n v="0"/>
    <n v="339"/>
  </r>
  <r>
    <n v="36719"/>
    <s v="Non-member"/>
    <m/>
    <m/>
    <s v="SN0006"/>
    <s v="GAT"/>
    <s v="Sneakers"/>
    <n v="700"/>
    <n v="2"/>
    <d v="2023-01-16T00:00:00"/>
    <s v="15:29:57"/>
    <x v="2"/>
    <s v="KW7836"/>
    <s v="Visa"/>
    <n v="1400"/>
    <n v="0.04"/>
    <n v="1344"/>
  </r>
  <r>
    <n v="36846"/>
    <s v="Non-member"/>
    <m/>
    <m/>
    <s v="CL0002"/>
    <s v="wet suits"/>
    <s v="clothes"/>
    <n v="240"/>
    <n v="1"/>
    <d v="2023-01-24T00:00:00"/>
    <s v="14:43:50"/>
    <x v="5"/>
    <s v="PL4454"/>
    <s v="Cash"/>
    <n v="240"/>
    <n v="0"/>
    <n v="240"/>
  </r>
  <r>
    <n v="36848"/>
    <s v="Non-member"/>
    <m/>
    <m/>
    <s v="CL0007"/>
    <s v="Adibas Dry"/>
    <s v="clothes"/>
    <n v="499"/>
    <n v="1"/>
    <d v="2023-01-14T00:00:00"/>
    <s v="14:33:54"/>
    <x v="1"/>
    <s v="HY6541"/>
    <s v="WeChat Pay"/>
    <n v="499"/>
    <n v="0.06"/>
    <n v="469.05999999999995"/>
  </r>
  <r>
    <n v="37012"/>
    <s v="Non-member"/>
    <m/>
    <m/>
    <s v="SN0006"/>
    <s v="BJ1"/>
    <s v="Sneakers"/>
    <n v="850"/>
    <n v="2"/>
    <d v="2023-01-03T00:00:00"/>
    <s v="15:46:04"/>
    <x v="4"/>
    <s v="AB5447"/>
    <s v="Mastercard"/>
    <n v="1700"/>
    <n v="0.05"/>
    <n v="1615"/>
  </r>
  <r>
    <n v="37076"/>
    <s v="Non-member"/>
    <m/>
    <m/>
    <s v="CL0007"/>
    <s v="Adibas Dry"/>
    <s v="clothes"/>
    <n v="499"/>
    <n v="2"/>
    <d v="2023-01-23T00:00:00"/>
    <s v="11:29:48"/>
    <x v="2"/>
    <s v="KW7836"/>
    <s v="Visa"/>
    <n v="998"/>
    <n v="0.04"/>
    <n v="958.07999999999993"/>
  </r>
  <r>
    <n v="37106"/>
    <s v="Non-member"/>
    <m/>
    <m/>
    <s v="PA0002"/>
    <s v="Running Pants"/>
    <s v=" pants"/>
    <n v="339"/>
    <n v="1"/>
    <d v="2023-01-07T00:00:00"/>
    <s v="16:30:30"/>
    <x v="7"/>
    <s v="AC8178"/>
    <s v="Cash"/>
    <n v="339"/>
    <n v="0"/>
    <n v="339"/>
  </r>
  <r>
    <n v="37207"/>
    <s v="Platinum"/>
    <s v="Aaliyah Waters"/>
    <n v="474933"/>
    <s v="AC0003"/>
    <s v="Nets"/>
    <s v="sporting accessories"/>
    <n v="99"/>
    <n v="1"/>
    <d v="2023-01-19T00:00:00"/>
    <s v="12:21:26"/>
    <x v="5"/>
    <s v="PL4454"/>
    <s v="WeChat Pay"/>
    <n v="99"/>
    <n v="0.06"/>
    <n v="93.059999999999988"/>
  </r>
  <r>
    <n v="37408"/>
    <s v="Non-member"/>
    <m/>
    <m/>
    <s v="SN0006"/>
    <s v="Plimsoll"/>
    <s v="Sneakers"/>
    <n v="1400"/>
    <n v="2"/>
    <d v="2023-01-24T00:00:00"/>
    <s v="15:26:54"/>
    <x v="0"/>
    <s v="EH4545"/>
    <s v="Mastercard"/>
    <n v="2800"/>
    <n v="0.05"/>
    <n v="2660"/>
  </r>
  <r>
    <n v="37408"/>
    <s v="Non-member"/>
    <m/>
    <m/>
    <s v="AC0006"/>
    <s v="Basketball"/>
    <s v="sporting accessories"/>
    <n v="350"/>
    <n v="1"/>
    <d v="2023-01-05T00:00:00"/>
    <s v="18:22:59"/>
    <x v="6"/>
    <s v="CW5645"/>
    <s v="Visa"/>
    <n v="350"/>
    <n v="0.04"/>
    <n v="336"/>
  </r>
  <r>
    <n v="37609"/>
    <s v="Non-member"/>
    <m/>
    <m/>
    <s v="SN0009"/>
    <s v="Adibas XI"/>
    <s v="Sneakers"/>
    <n v="1700"/>
    <n v="1"/>
    <d v="2023-01-21T00:00:00"/>
    <s v="21:14:01"/>
    <x v="8"/>
    <s v="KL9878"/>
    <s v="WeChat Pay"/>
    <n v="1700"/>
    <n v="0.06"/>
    <n v="1598"/>
  </r>
  <r>
    <n v="37993"/>
    <s v="Non-member"/>
    <m/>
    <m/>
    <s v="AC0006"/>
    <s v="Basketball"/>
    <s v="sporting accessories"/>
    <n v="350"/>
    <n v="2"/>
    <d v="2023-01-18T00:00:00"/>
    <s v="13:48:49"/>
    <x v="1"/>
    <s v="HY6541"/>
    <s v="Mastercard"/>
    <n v="700"/>
    <n v="0.05"/>
    <n v="665"/>
  </r>
  <r>
    <n v="38077"/>
    <s v="Non-member"/>
    <m/>
    <m/>
    <s v="AC0005"/>
    <s v="Bicycle helmet"/>
    <s v="sporting accessories"/>
    <n v="450"/>
    <n v="2"/>
    <d v="2023-01-25T00:00:00"/>
    <s v="16:44:03"/>
    <x v="5"/>
    <s v="PL4454"/>
    <s v="Visa"/>
    <n v="900"/>
    <n v="0.04"/>
    <n v="864"/>
  </r>
  <r>
    <n v="38274"/>
    <s v="Non-member"/>
    <m/>
    <m/>
    <s v="CL0008"/>
    <s v="Gym Pro"/>
    <s v="clothes"/>
    <n v="389"/>
    <n v="1"/>
    <d v="2023-01-07T00:00:00"/>
    <s v="11:37:11"/>
    <x v="3"/>
    <s v="RC1212"/>
    <s v="Octopus"/>
    <n v="389"/>
    <n v="7.0000000000000007E-2"/>
    <n v="361.77"/>
  </r>
  <r>
    <n v="38379"/>
    <s v="Non-member"/>
    <m/>
    <m/>
    <s v="CL0006"/>
    <s v="Super Pro"/>
    <s v="clothes"/>
    <n v="560"/>
    <n v="2"/>
    <d v="2023-01-20T00:00:00"/>
    <s v="19:11:44"/>
    <x v="2"/>
    <s v="KW7836"/>
    <s v="Mastercard"/>
    <n v="1120"/>
    <n v="0.05"/>
    <n v="1064"/>
  </r>
  <r>
    <n v="38514"/>
    <s v="Non-member"/>
    <m/>
    <m/>
    <s v="AC0006"/>
    <s v="Basketball"/>
    <s v="sporting accessories"/>
    <n v="350"/>
    <n v="1"/>
    <d v="2023-01-09T00:00:00"/>
    <s v="20:07:21"/>
    <x v="0"/>
    <s v="EH4545"/>
    <s v="Apple Pay"/>
    <n v="350"/>
    <n v="0.03"/>
    <n v="339.5"/>
  </r>
  <r>
    <n v="38574"/>
    <s v="Non-member"/>
    <m/>
    <m/>
    <s v="PA0004"/>
    <s v="Adibas Classics Pants"/>
    <s v=" pants"/>
    <n v="460"/>
    <n v="1"/>
    <d v="2023-01-23T00:00:00"/>
    <s v="11:22:21"/>
    <x v="9"/>
    <s v="AW7871"/>
    <s v="WeChat Pay"/>
    <n v="460"/>
    <n v="0.06"/>
    <n v="432.4"/>
  </r>
  <r>
    <n v="38592"/>
    <s v="Non-member"/>
    <m/>
    <m/>
    <s v="CL0009"/>
    <s v="Dri-Fit Short Sleeve T-shirt "/>
    <s v="clothes"/>
    <n v="449"/>
    <n v="1"/>
    <d v="2023-01-14T00:00:00"/>
    <s v="20:44:50"/>
    <x v="3"/>
    <s v="RC1212"/>
    <s v="Apple Pay"/>
    <n v="449"/>
    <n v="0.03"/>
    <n v="435.53"/>
  </r>
  <r>
    <n v="38707"/>
    <s v="Non-member"/>
    <m/>
    <m/>
    <s v="PA0002"/>
    <s v="Running Pants"/>
    <s v=" pants"/>
    <n v="339"/>
    <n v="1"/>
    <d v="2023-01-03T00:00:00"/>
    <s v="18:14:56"/>
    <x v="6"/>
    <s v="CW5645"/>
    <s v="Mastercard"/>
    <n v="339"/>
    <n v="0.05"/>
    <n v="322.05"/>
  </r>
  <r>
    <n v="38765"/>
    <s v="Gold"/>
    <s v="Muhammed Snow"/>
    <n v="478488"/>
    <s v="CL0007"/>
    <s v="Adibas Dry"/>
    <s v="clothes"/>
    <n v="499"/>
    <n v="1"/>
    <d v="2023-01-10T00:00:00"/>
    <s v="16:29:57"/>
    <x v="6"/>
    <s v="CW5645"/>
    <s v="Visa"/>
    <n v="499"/>
    <n v="0.04"/>
    <n v="479.03999999999996"/>
  </r>
  <r>
    <n v="38859"/>
    <s v="Platinum"/>
    <s v="Eva Solis"/>
    <n v="551284"/>
    <s v="PA0004"/>
    <s v="Adibas Classics Pants"/>
    <s v=" pants"/>
    <n v="460"/>
    <n v="2"/>
    <d v="2023-01-12T00:00:00"/>
    <s v="16:26:47"/>
    <x v="6"/>
    <s v="CW5645"/>
    <s v="WeChat Pay"/>
    <n v="920"/>
    <n v="0.06"/>
    <n v="864.8"/>
  </r>
  <r>
    <n v="39093"/>
    <s v="Non-member"/>
    <m/>
    <m/>
    <s v="AC0003"/>
    <s v="Nets"/>
    <s v="sporting accessories"/>
    <n v="99"/>
    <n v="1"/>
    <d v="2023-01-11T00:00:00"/>
    <s v="13:36:05"/>
    <x v="3"/>
    <s v="RC1212"/>
    <s v="Alipay"/>
    <n v="99"/>
    <n v="0.05"/>
    <n v="94.05"/>
  </r>
  <r>
    <n v="39283"/>
    <s v="Non-member"/>
    <m/>
    <m/>
    <s v="PA0003"/>
    <s v="Compression Leggings"/>
    <s v=" pants"/>
    <n v="239"/>
    <n v="2"/>
    <d v="2023-01-05T00:00:00"/>
    <s v="18:07:19"/>
    <x v="1"/>
    <s v="HY6541"/>
    <s v="Visa"/>
    <n v="478"/>
    <n v="0.04"/>
    <n v="458.88"/>
  </r>
  <r>
    <n v="39422"/>
    <s v="Non-member"/>
    <m/>
    <m/>
    <s v="PA0003"/>
    <s v="Compression Leggings"/>
    <s v=" pants"/>
    <n v="239"/>
    <n v="2"/>
    <d v="2023-01-28T00:00:00"/>
    <s v="11:42:58"/>
    <x v="2"/>
    <s v="KW7836"/>
    <s v="Mastercard"/>
    <n v="478"/>
    <n v="0.05"/>
    <n v="454.09999999999997"/>
  </r>
  <r>
    <n v="39440"/>
    <s v="Non-member"/>
    <m/>
    <m/>
    <s v="SN0008"/>
    <s v="&quot;Dad&quot;Shoe"/>
    <s v="Sneakers"/>
    <n v="990"/>
    <n v="1"/>
    <d v="2023-01-16T00:00:00"/>
    <s v="17:28:59"/>
    <x v="8"/>
    <s v="KL9878"/>
    <s v="Octopus"/>
    <n v="990"/>
    <n v="7.0000000000000007E-2"/>
    <n v="920.69999999999993"/>
  </r>
  <r>
    <n v="39457"/>
    <s v="Non-member"/>
    <m/>
    <m/>
    <s v="AC0002"/>
    <s v="Racquets"/>
    <s v="sporting accessories"/>
    <n v="299"/>
    <n v="1"/>
    <d v="2023-01-26T00:00:00"/>
    <s v="20:50:46"/>
    <x v="1"/>
    <s v="HY6541"/>
    <s v="WeChat Pay"/>
    <n v="299"/>
    <n v="0.06"/>
    <n v="281.06"/>
  </r>
  <r>
    <n v="39530"/>
    <s v="Non-member"/>
    <m/>
    <m/>
    <s v="SN0006"/>
    <s v="Slip-On"/>
    <s v="Sneakers"/>
    <n v="900"/>
    <n v="1"/>
    <d v="2023-01-12T00:00:00"/>
    <s v="17:15:11"/>
    <x v="0"/>
    <s v="EH4545"/>
    <s v="UnionPay"/>
    <n v="900"/>
    <n v="0.03"/>
    <n v="873"/>
  </r>
  <r>
    <n v="39575"/>
    <s v="Non-member"/>
    <m/>
    <m/>
    <s v="PA0004"/>
    <s v="Adibas Classics Pants"/>
    <s v=" pants"/>
    <n v="460"/>
    <n v="1"/>
    <d v="2023-01-04T00:00:00"/>
    <s v="20:03:14"/>
    <x v="0"/>
    <s v="EH4545"/>
    <s v="Octopus"/>
    <n v="460"/>
    <n v="7.0000000000000007E-2"/>
    <n v="427.79999999999995"/>
  </r>
  <r>
    <n v="39581"/>
    <s v="Non-member"/>
    <m/>
    <m/>
    <s v="AC0005"/>
    <s v="Bicycle helmet"/>
    <s v="sporting accessories"/>
    <n v="450"/>
    <n v="1"/>
    <d v="2023-01-07T00:00:00"/>
    <s v="20:43:53"/>
    <x v="1"/>
    <s v="HY6541"/>
    <s v="Alipay"/>
    <n v="450"/>
    <n v="0.05"/>
    <n v="427.5"/>
  </r>
  <r>
    <n v="39800"/>
    <s v="Non-member"/>
    <m/>
    <m/>
    <s v="AC0003"/>
    <s v="Nets"/>
    <s v="sporting accessories"/>
    <n v="99"/>
    <n v="1"/>
    <d v="2023-01-17T00:00:00"/>
    <s v="17:15:26"/>
    <x v="3"/>
    <s v="RC1212"/>
    <s v="Cash"/>
    <n v="99"/>
    <n v="0"/>
    <n v="99"/>
  </r>
  <r>
    <n v="39880"/>
    <s v="Gold"/>
    <s v="Jonah Ruiz"/>
    <n v="631872"/>
    <s v="AC0005"/>
    <s v="Bicycle helmet"/>
    <s v="sporting accessories"/>
    <n v="450"/>
    <n v="1"/>
    <d v="2023-01-26T00:00:00"/>
    <s v="12:32:50"/>
    <x v="7"/>
    <s v="AC8178"/>
    <s v="Mastercard"/>
    <n v="450"/>
    <n v="0.05"/>
    <n v="427.5"/>
  </r>
  <r>
    <n v="39908"/>
    <s v="Non-member"/>
    <m/>
    <m/>
    <s v="CL0003"/>
    <s v="ski suits"/>
    <s v="clothes"/>
    <n v="200"/>
    <n v="2"/>
    <d v="2023-01-15T00:00:00"/>
    <s v="12:09:57"/>
    <x v="1"/>
    <s v="HY6541"/>
    <s v="Cash"/>
    <n v="400"/>
    <n v="0"/>
    <n v="400"/>
  </r>
  <r>
    <n v="40038"/>
    <s v="Non-member"/>
    <m/>
    <m/>
    <s v="CL0001"/>
    <s v="swimsuits"/>
    <s v="clothes"/>
    <n v="340"/>
    <n v="2"/>
    <d v="2023-01-14T00:00:00"/>
    <s v="19:29:21"/>
    <x v="8"/>
    <s v="KL9878"/>
    <s v="WeChat Pay"/>
    <n v="680"/>
    <n v="0.06"/>
    <n v="639.19999999999993"/>
  </r>
  <r>
    <n v="40062"/>
    <s v="Non-member"/>
    <m/>
    <m/>
    <s v="CL0006"/>
    <s v="Super Pro"/>
    <s v="clothes"/>
    <n v="560"/>
    <n v="1"/>
    <d v="2023-01-18T00:00:00"/>
    <s v="20:28:43"/>
    <x v="1"/>
    <s v="HY6541"/>
    <s v="Octopus"/>
    <n v="560"/>
    <n v="7.0000000000000007E-2"/>
    <n v="520.79999999999995"/>
  </r>
  <r>
    <n v="40334"/>
    <s v="Non-member"/>
    <m/>
    <m/>
    <s v="PA0003"/>
    <s v="Compression Leggings"/>
    <s v=" pants"/>
    <n v="239"/>
    <n v="1"/>
    <d v="2023-01-03T00:00:00"/>
    <s v="19:14:32"/>
    <x v="5"/>
    <s v="PL4454"/>
    <s v="Apple Pay"/>
    <n v="239"/>
    <n v="0.03"/>
    <n v="231.82999999999998"/>
  </r>
  <r>
    <n v="40341"/>
    <s v="Non-member"/>
    <m/>
    <m/>
    <s v="CL0004"/>
    <s v="leotards"/>
    <s v="clothes"/>
    <n v="230"/>
    <n v="2"/>
    <d v="2023-01-27T00:00:00"/>
    <s v="17:55:20"/>
    <x v="1"/>
    <s v="HY6541"/>
    <s v="UnionPay"/>
    <n v="460"/>
    <n v="0.03"/>
    <n v="446.2"/>
  </r>
  <r>
    <n v="40401"/>
    <s v="Platinum"/>
    <s v="Nikita Higgins"/>
    <n v="733711"/>
    <s v="SN0009"/>
    <s v="Adibas XI"/>
    <s v="Sneakers"/>
    <n v="1700"/>
    <n v="1"/>
    <d v="2023-01-06T00:00:00"/>
    <s v="15:29:36"/>
    <x v="3"/>
    <s v="RC1212"/>
    <s v="Cash"/>
    <n v="1700"/>
    <n v="0"/>
    <n v="1700"/>
  </r>
  <r>
    <n v="40416"/>
    <s v="Platinum"/>
    <s v="Luqman Beck"/>
    <n v="980559"/>
    <s v="AC0002"/>
    <s v="Racquets"/>
    <s v="sporting accessories"/>
    <n v="299"/>
    <n v="2"/>
    <d v="2023-01-27T00:00:00"/>
    <s v="17:12:59"/>
    <x v="4"/>
    <s v="AB5447"/>
    <s v="WeChat Pay"/>
    <n v="598"/>
    <n v="0.06"/>
    <n v="562.12"/>
  </r>
  <r>
    <n v="40432"/>
    <s v="Non-member"/>
    <m/>
    <m/>
    <s v="AC0001"/>
    <s v="Football "/>
    <s v="sporting accessories"/>
    <n v="300"/>
    <n v="2"/>
    <d v="2023-01-12T00:00:00"/>
    <s v="16:41:23"/>
    <x v="0"/>
    <s v="EH4545"/>
    <s v="Cash"/>
    <n v="600"/>
    <n v="0"/>
    <n v="600"/>
  </r>
  <r>
    <n v="40483"/>
    <s v="Non-member"/>
    <m/>
    <m/>
    <s v="PA0003"/>
    <s v="Compression Leggings"/>
    <s v=" pants"/>
    <n v="239"/>
    <n v="1"/>
    <d v="2023-01-01T00:00:00"/>
    <s v="16:36:23"/>
    <x v="3"/>
    <s v="RC1212"/>
    <s v="Cash"/>
    <n v="239"/>
    <n v="0"/>
    <n v="239"/>
  </r>
  <r>
    <n v="40893"/>
    <s v="Non-member"/>
    <m/>
    <m/>
    <s v="PA0001"/>
    <s v="Yoga Pants"/>
    <s v=" pants"/>
    <n v="345"/>
    <n v="2"/>
    <d v="2023-01-13T00:00:00"/>
    <s v="21:37:46"/>
    <x v="4"/>
    <s v="AB5447"/>
    <s v="Visa"/>
    <n v="690"/>
    <n v="0.04"/>
    <n v="662.4"/>
  </r>
  <r>
    <n v="40950"/>
    <s v="Non-member"/>
    <m/>
    <m/>
    <s v="SN0006"/>
    <s v="BJ1"/>
    <s v="Sneakers"/>
    <n v="850"/>
    <n v="2"/>
    <d v="2023-01-14T00:00:00"/>
    <s v="11:10:56"/>
    <x v="4"/>
    <s v="AB5447"/>
    <s v="Visa"/>
    <n v="1700"/>
    <n v="0.04"/>
    <n v="1632"/>
  </r>
  <r>
    <n v="40953"/>
    <s v="Non-member"/>
    <m/>
    <m/>
    <s v="AC0006"/>
    <s v="Basketball"/>
    <s v="sporting accessories"/>
    <n v="350"/>
    <n v="2"/>
    <d v="2023-01-12T00:00:00"/>
    <s v="14:51:06"/>
    <x v="3"/>
    <s v="RC1212"/>
    <s v="Visa"/>
    <n v="700"/>
    <n v="0.04"/>
    <n v="672"/>
  </r>
  <r>
    <n v="40970"/>
    <s v="Platinum"/>
    <s v="Warren Cameron"/>
    <n v="571773"/>
    <s v="PA0001"/>
    <s v="Yoga Pants"/>
    <s v=" pants"/>
    <n v="345"/>
    <n v="2"/>
    <d v="2023-01-25T00:00:00"/>
    <s v="16:57:53"/>
    <x v="9"/>
    <s v="AW7871"/>
    <s v="Octopus"/>
    <n v="690"/>
    <n v="7.0000000000000007E-2"/>
    <n v="641.69999999999993"/>
  </r>
  <r>
    <n v="40999"/>
    <s v="Platinum"/>
    <s v="Sameer Armstrong"/>
    <n v="509755"/>
    <s v="CL0004"/>
    <s v="leotards"/>
    <s v="clothes"/>
    <n v="230"/>
    <n v="1"/>
    <d v="2023-01-15T00:00:00"/>
    <s v="17:09:05"/>
    <x v="0"/>
    <s v="EH4545"/>
    <s v="Cash"/>
    <n v="230"/>
    <n v="0"/>
    <n v="230"/>
  </r>
  <r>
    <n v="41308"/>
    <s v="Non-member"/>
    <m/>
    <m/>
    <s v="PA0004"/>
    <s v="Adibas Classics Pants"/>
    <s v=" pants"/>
    <n v="460"/>
    <n v="1"/>
    <d v="2023-01-21T00:00:00"/>
    <s v="17:12:55"/>
    <x v="5"/>
    <s v="PL4454"/>
    <s v="Octopus"/>
    <n v="460"/>
    <n v="7.0000000000000007E-2"/>
    <n v="427.79999999999995"/>
  </r>
  <r>
    <n v="41480"/>
    <s v="Non-member"/>
    <m/>
    <m/>
    <s v="AC0001"/>
    <s v="Football "/>
    <s v="sporting accessories"/>
    <n v="300"/>
    <n v="1"/>
    <d v="2023-01-30T00:00:00"/>
    <s v="12:13:28"/>
    <x v="2"/>
    <s v="KW7836"/>
    <s v="Apple Pay"/>
    <n v="300"/>
    <n v="0.03"/>
    <n v="291"/>
  </r>
  <r>
    <n v="41595"/>
    <s v="Non-member"/>
    <m/>
    <m/>
    <s v="SN0006"/>
    <s v="BJ1"/>
    <s v="Sneakers"/>
    <n v="850"/>
    <n v="1"/>
    <d v="2023-01-12T00:00:00"/>
    <s v="11:33:39"/>
    <x v="2"/>
    <s v="KW7836"/>
    <s v="Mastercard"/>
    <n v="850"/>
    <n v="0.05"/>
    <n v="807.5"/>
  </r>
  <r>
    <n v="41597"/>
    <s v="Silver"/>
    <s v="Muhammad Moran"/>
    <n v="655042"/>
    <s v="PA0004"/>
    <s v="Adibas Classics Pants"/>
    <s v=" pants"/>
    <n v="460"/>
    <n v="2"/>
    <d v="2023-01-28T00:00:00"/>
    <s v="11:26:52"/>
    <x v="4"/>
    <s v="AB5447"/>
    <s v="Mastercard"/>
    <n v="920"/>
    <n v="0.05"/>
    <n v="874"/>
  </r>
  <r>
    <n v="41620"/>
    <s v="Non-member"/>
    <m/>
    <m/>
    <s v="CL0009"/>
    <s v="Dri-Fit Short Sleeve T-shirt "/>
    <s v="clothes"/>
    <n v="449"/>
    <n v="1"/>
    <d v="2023-01-05T00:00:00"/>
    <s v="21:05:36"/>
    <x v="0"/>
    <s v="EH4545"/>
    <s v="Octopus"/>
    <n v="449"/>
    <n v="7.0000000000000007E-2"/>
    <n v="417.57"/>
  </r>
  <r>
    <n v="41736"/>
    <s v="Gold"/>
    <s v="Aaliyah Davies"/>
    <n v="904560"/>
    <s v="PA0001"/>
    <s v="Yoga Pants"/>
    <s v=" pants"/>
    <n v="345"/>
    <n v="2"/>
    <d v="2023-01-30T00:00:00"/>
    <s v="20:02:58"/>
    <x v="8"/>
    <s v="KL9878"/>
    <s v="Visa"/>
    <n v="690"/>
    <n v="0.04"/>
    <n v="662.4"/>
  </r>
  <r>
    <n v="41802"/>
    <s v="Platinum"/>
    <s v="Aiden Clayton"/>
    <n v="515286"/>
    <s v="SN0006"/>
    <s v="GAT"/>
    <s v="Sneakers"/>
    <n v="700"/>
    <n v="1"/>
    <d v="2023-01-14T00:00:00"/>
    <s v="14:51:55"/>
    <x v="5"/>
    <s v="PL4454"/>
    <s v="Visa"/>
    <n v="700"/>
    <n v="0.04"/>
    <n v="672"/>
  </r>
  <r>
    <n v="41825"/>
    <s v="Non-member"/>
    <m/>
    <m/>
    <s v="PA0002"/>
    <s v="Running Pants"/>
    <s v=" pants"/>
    <n v="339"/>
    <n v="2"/>
    <d v="2023-01-12T00:00:00"/>
    <s v="20:33:34"/>
    <x v="1"/>
    <s v="HY6541"/>
    <s v="WeChat Pay"/>
    <n v="678"/>
    <n v="0.06"/>
    <n v="637.31999999999994"/>
  </r>
  <r>
    <n v="42378"/>
    <s v="Non-member"/>
    <m/>
    <m/>
    <s v="SN0009"/>
    <s v="Adibas XI"/>
    <s v="Sneakers"/>
    <n v="1700"/>
    <n v="1"/>
    <d v="2023-01-12T00:00:00"/>
    <s v="16:32:14"/>
    <x v="5"/>
    <s v="PL4454"/>
    <s v="UnionPay"/>
    <n v="1700"/>
    <n v="0.03"/>
    <n v="1649"/>
  </r>
  <r>
    <n v="42400"/>
    <s v="Non-member"/>
    <m/>
    <m/>
    <s v="PA0004"/>
    <s v="Adibas Classics Pants"/>
    <s v=" pants"/>
    <n v="460"/>
    <n v="1"/>
    <d v="2023-01-16T00:00:00"/>
    <s v="17:03:42"/>
    <x v="7"/>
    <s v="AC8178"/>
    <s v="UnionPay"/>
    <n v="460"/>
    <n v="0.03"/>
    <n v="446.2"/>
  </r>
  <r>
    <n v="42439"/>
    <s v="Non-member"/>
    <m/>
    <m/>
    <s v="SN0006"/>
    <s v="Plimsoll"/>
    <s v="Sneakers"/>
    <n v="1400"/>
    <n v="2"/>
    <d v="2023-01-23T00:00:00"/>
    <s v="11:51:59"/>
    <x v="9"/>
    <s v="AW7871"/>
    <s v="Mastercard"/>
    <n v="2800"/>
    <n v="0.05"/>
    <n v="2660"/>
  </r>
  <r>
    <n v="42565"/>
    <s v="Non-member"/>
    <m/>
    <m/>
    <s v="CL0004"/>
    <s v="leotards"/>
    <s v="clothes"/>
    <n v="230"/>
    <n v="2"/>
    <d v="2023-01-03T00:00:00"/>
    <s v="20:01:13"/>
    <x v="7"/>
    <s v="AC8178"/>
    <s v="UnionPay"/>
    <n v="460"/>
    <n v="0.03"/>
    <n v="446.2"/>
  </r>
  <r>
    <n v="42670"/>
    <s v="Non-member"/>
    <m/>
    <m/>
    <s v="PA0003"/>
    <s v="Compression Leggings"/>
    <s v=" pants"/>
    <n v="239"/>
    <n v="1"/>
    <d v="2023-01-27T00:00:00"/>
    <s v="13:08:46"/>
    <x v="3"/>
    <s v="RC1212"/>
    <s v="Cash"/>
    <n v="239"/>
    <n v="0"/>
    <n v="239"/>
  </r>
  <r>
    <n v="42861"/>
    <s v="Non-member"/>
    <m/>
    <m/>
    <s v="SN0009"/>
    <s v="Adibas XI"/>
    <s v="Sneakers"/>
    <n v="1700"/>
    <n v="1"/>
    <d v="2023-01-01T00:00:00"/>
    <s v="18:12:43"/>
    <x v="0"/>
    <s v="EH4545"/>
    <s v="Apple Pay"/>
    <n v="1700"/>
    <n v="0.03"/>
    <n v="1649"/>
  </r>
  <r>
    <n v="42904"/>
    <s v="Non-member"/>
    <m/>
    <m/>
    <s v="AC0004"/>
    <s v="Sticks"/>
    <s v="sporting accessories"/>
    <n v="200"/>
    <n v="1"/>
    <d v="2023-01-29T00:00:00"/>
    <s v="18:51:55"/>
    <x v="6"/>
    <s v="CW5645"/>
    <s v="Mastercard"/>
    <n v="200"/>
    <n v="0.05"/>
    <n v="190"/>
  </r>
  <r>
    <n v="42939"/>
    <s v="Non-member"/>
    <m/>
    <m/>
    <s v="SN0006"/>
    <s v="Plimsoll"/>
    <s v="Sneakers"/>
    <n v="1400"/>
    <n v="1"/>
    <d v="2023-01-14T00:00:00"/>
    <s v="18:49:34"/>
    <x v="2"/>
    <s v="KW7836"/>
    <s v="Cash"/>
    <n v="1400"/>
    <n v="0"/>
    <n v="1400"/>
  </r>
  <r>
    <n v="42950"/>
    <s v="Non-member"/>
    <m/>
    <m/>
    <s v="AC0005"/>
    <s v="Bicycle helmet"/>
    <s v="sporting accessories"/>
    <n v="450"/>
    <n v="2"/>
    <d v="2023-01-20T00:00:00"/>
    <s v="11:12:19"/>
    <x v="6"/>
    <s v="CW5645"/>
    <s v="WeChat Pay"/>
    <n v="900"/>
    <n v="0.06"/>
    <n v="846"/>
  </r>
  <r>
    <n v="43388"/>
    <s v="Silver"/>
    <s v="Jaya Wilcox"/>
    <n v="524318"/>
    <s v="CL0001"/>
    <s v="swimsuits"/>
    <s v="clothes"/>
    <n v="340"/>
    <n v="1"/>
    <d v="2023-01-09T00:00:00"/>
    <s v="11:22:22"/>
    <x v="5"/>
    <s v="PL4454"/>
    <s v="Octopus"/>
    <n v="340"/>
    <n v="7.0000000000000007E-2"/>
    <n v="316.2"/>
  </r>
  <r>
    <n v="43454"/>
    <s v="Silver"/>
    <s v="Freya Rasmussen"/>
    <n v="225002"/>
    <s v="CL0010"/>
    <s v="Running Vest"/>
    <s v="clothes"/>
    <n v="345"/>
    <n v="1"/>
    <d v="2023-01-09T00:00:00"/>
    <s v="15:41:24"/>
    <x v="3"/>
    <s v="RC1212"/>
    <s v="WeChat Pay"/>
    <n v="345"/>
    <n v="0.06"/>
    <n v="324.29999999999995"/>
  </r>
  <r>
    <n v="43464"/>
    <s v="Non-member"/>
    <m/>
    <m/>
    <s v="CL0001"/>
    <s v="swimsuits"/>
    <s v="clothes"/>
    <n v="340"/>
    <n v="1"/>
    <d v="2023-01-01T00:00:00"/>
    <s v="17:02:08"/>
    <x v="7"/>
    <s v="AC8178"/>
    <s v="UnionPay"/>
    <n v="340"/>
    <n v="0.03"/>
    <n v="329.8"/>
  </r>
  <r>
    <n v="43505"/>
    <s v="Non-member"/>
    <m/>
    <m/>
    <s v="SN0010"/>
    <s v="Adibas X15"/>
    <s v="Sneakers"/>
    <n v="2200"/>
    <n v="1"/>
    <d v="2023-01-07T00:00:00"/>
    <s v="17:35:56"/>
    <x v="0"/>
    <s v="EH4545"/>
    <s v="UnionPay"/>
    <n v="2200"/>
    <n v="0.03"/>
    <n v="2134"/>
  </r>
  <r>
    <n v="43925"/>
    <s v="Non-member"/>
    <m/>
    <m/>
    <s v="PA0001"/>
    <s v="Yoga Pants"/>
    <s v=" pants"/>
    <n v="345"/>
    <n v="2"/>
    <d v="2023-01-16T00:00:00"/>
    <s v="11:30:31"/>
    <x v="1"/>
    <s v="HY6541"/>
    <s v="Mastercard"/>
    <n v="690"/>
    <n v="0.05"/>
    <n v="655.5"/>
  </r>
  <r>
    <n v="43925"/>
    <s v="Non-member"/>
    <m/>
    <m/>
    <s v="SN0009"/>
    <s v="Adibas XI"/>
    <s v="Sneakers"/>
    <n v="1700"/>
    <n v="2"/>
    <d v="2023-01-14T00:00:00"/>
    <s v="14:43:53"/>
    <x v="4"/>
    <s v="AB5447"/>
    <s v="Apple Pay"/>
    <n v="3400"/>
    <n v="0.03"/>
    <n v="3298"/>
  </r>
  <r>
    <n v="43925"/>
    <s v="Non-member"/>
    <m/>
    <m/>
    <s v="AC0002"/>
    <s v="Racquets"/>
    <s v="sporting accessories"/>
    <n v="299"/>
    <n v="1"/>
    <d v="2023-01-11T00:00:00"/>
    <s v="12:23:27"/>
    <x v="7"/>
    <s v="AC8178"/>
    <s v="Cash"/>
    <n v="299"/>
    <n v="0"/>
    <n v="299"/>
  </r>
  <r>
    <n v="44220"/>
    <s v="Non-member"/>
    <m/>
    <m/>
    <s v="AC0003"/>
    <s v="Nets"/>
    <s v="sporting accessories"/>
    <n v="99"/>
    <n v="1"/>
    <d v="2023-01-17T00:00:00"/>
    <s v="14:00:45"/>
    <x v="7"/>
    <s v="AC8178"/>
    <s v="WeChat Pay"/>
    <n v="99"/>
    <n v="0.06"/>
    <n v="93.059999999999988"/>
  </r>
  <r>
    <n v="44317"/>
    <s v="Non-member"/>
    <m/>
    <m/>
    <s v="CL0002"/>
    <s v="wet suits"/>
    <s v="clothes"/>
    <n v="240"/>
    <n v="2"/>
    <d v="2023-01-17T00:00:00"/>
    <s v="19:14:06"/>
    <x v="6"/>
    <s v="CW5645"/>
    <s v="Alipay"/>
    <n v="480"/>
    <n v="0.05"/>
    <n v="456"/>
  </r>
  <r>
    <n v="44354"/>
    <s v="Non-member"/>
    <m/>
    <m/>
    <s v="PA0004"/>
    <s v="Adibas Classics Pants"/>
    <s v=" pants"/>
    <n v="460"/>
    <n v="2"/>
    <d v="2023-01-27T00:00:00"/>
    <s v="19:08:41"/>
    <x v="7"/>
    <s v="AC8178"/>
    <s v="Cash"/>
    <n v="920"/>
    <n v="0"/>
    <n v="920"/>
  </r>
  <r>
    <n v="44379"/>
    <s v="Platinum"/>
    <s v="Yusuf Mclean"/>
    <n v="366280"/>
    <s v="SN0006"/>
    <s v="GAT"/>
    <s v="Sneakers"/>
    <n v="700"/>
    <n v="2"/>
    <d v="2023-01-12T00:00:00"/>
    <s v="14:17:35"/>
    <x v="2"/>
    <s v="KW7836"/>
    <s v="Cash"/>
    <n v="1400"/>
    <n v="0"/>
    <n v="1400"/>
  </r>
  <r>
    <n v="44538"/>
    <s v="Non-member"/>
    <m/>
    <m/>
    <s v="AC0006"/>
    <s v="Basketball"/>
    <s v="sporting accessories"/>
    <n v="350"/>
    <n v="2"/>
    <d v="2023-01-15T00:00:00"/>
    <s v="14:22:11"/>
    <x v="7"/>
    <s v="AC8178"/>
    <s v="UnionPay"/>
    <n v="700"/>
    <n v="0.03"/>
    <n v="679"/>
  </r>
  <r>
    <n v="44590"/>
    <s v="Non-member"/>
    <m/>
    <m/>
    <s v="CL0004"/>
    <s v="leotards"/>
    <s v="clothes"/>
    <n v="230"/>
    <n v="2"/>
    <d v="2023-01-01T00:00:00"/>
    <s v="14:34:59"/>
    <x v="2"/>
    <s v="KW7836"/>
    <s v="Cash"/>
    <n v="460"/>
    <n v="0"/>
    <n v="460"/>
  </r>
  <r>
    <n v="44702"/>
    <s v="Non-member"/>
    <m/>
    <m/>
    <s v="SN0006"/>
    <s v="High-Top"/>
    <s v="Sneakers"/>
    <n v="599"/>
    <n v="1"/>
    <d v="2023-01-27T00:00:00"/>
    <s v="11:23:51"/>
    <x v="8"/>
    <s v="KL9878"/>
    <s v="Apple Pay"/>
    <n v="599"/>
    <n v="0.03"/>
    <n v="581.03"/>
  </r>
  <r>
    <n v="45057"/>
    <s v="Non-member"/>
    <m/>
    <m/>
    <s v="SN0007"/>
    <s v="NB2000"/>
    <s v="Sneakers"/>
    <n v="1300"/>
    <n v="2"/>
    <d v="2023-01-03T00:00:00"/>
    <s v="16:02:47"/>
    <x v="5"/>
    <s v="PL4454"/>
    <s v="Mastercard"/>
    <n v="2600"/>
    <n v="0.05"/>
    <n v="2470"/>
  </r>
  <r>
    <n v="45176"/>
    <s v="Non-member"/>
    <m/>
    <m/>
    <s v="PA0002"/>
    <s v="Running Pants"/>
    <s v=" pants"/>
    <n v="339"/>
    <n v="2"/>
    <d v="2023-01-01T00:00:00"/>
    <s v="13:46:12"/>
    <x v="6"/>
    <s v="CW5645"/>
    <s v="Alipay"/>
    <n v="678"/>
    <n v="0.05"/>
    <n v="644.1"/>
  </r>
  <r>
    <n v="45323"/>
    <s v="Platinum"/>
    <s v="Liyana Archer"/>
    <n v="277426"/>
    <s v="PA0002"/>
    <s v="Running Pants"/>
    <s v=" pants"/>
    <n v="339"/>
    <n v="2"/>
    <d v="2023-01-27T00:00:00"/>
    <s v="14:47:31"/>
    <x v="4"/>
    <s v="AB5447"/>
    <s v="Alipay"/>
    <n v="678"/>
    <n v="0.05"/>
    <n v="644.1"/>
  </r>
  <r>
    <n v="45387"/>
    <s v="Platinum"/>
    <s v="Tristan Houston"/>
    <n v="219006"/>
    <s v="PA0001"/>
    <s v="Yoga Pants"/>
    <s v=" pants"/>
    <n v="345"/>
    <n v="2"/>
    <d v="2023-01-05T00:00:00"/>
    <s v="12:21:15"/>
    <x v="0"/>
    <s v="EH4545"/>
    <s v="WeChat Pay"/>
    <n v="690"/>
    <n v="0.06"/>
    <n v="648.59999999999991"/>
  </r>
  <r>
    <n v="45680"/>
    <s v="Non-member"/>
    <m/>
    <m/>
    <s v="PA0004"/>
    <s v="Adibas Classics Pants"/>
    <s v=" pants"/>
    <n v="460"/>
    <n v="1"/>
    <d v="2023-01-16T00:00:00"/>
    <s v="11:48:45"/>
    <x v="2"/>
    <s v="KW7836"/>
    <s v="UnionPay"/>
    <n v="460"/>
    <n v="0.03"/>
    <n v="446.2"/>
  </r>
  <r>
    <n v="45698"/>
    <s v="Gold"/>
    <s v="Josie Ashley"/>
    <n v="583753"/>
    <s v="SN0009"/>
    <s v="Adibas XI"/>
    <s v="Sneakers"/>
    <n v="1700"/>
    <n v="1"/>
    <d v="2023-01-07T00:00:00"/>
    <s v="11:06:12"/>
    <x v="4"/>
    <s v="AB5447"/>
    <s v="Alipay"/>
    <n v="1700"/>
    <n v="0.05"/>
    <n v="1615"/>
  </r>
  <r>
    <n v="45853"/>
    <s v="Gold"/>
    <s v="Summer Jones"/>
    <n v="952378"/>
    <s v="PA0001"/>
    <s v="Yoga Pants"/>
    <s v=" pants"/>
    <n v="345"/>
    <n v="2"/>
    <d v="2023-01-05T00:00:00"/>
    <s v="18:51:03"/>
    <x v="4"/>
    <s v="AB5447"/>
    <s v="Mastercard"/>
    <n v="690"/>
    <n v="0.05"/>
    <n v="655.5"/>
  </r>
  <r>
    <n v="46035"/>
    <s v="Non-member"/>
    <m/>
    <m/>
    <s v="SN0006"/>
    <s v="GAT"/>
    <s v="Sneakers"/>
    <n v="700"/>
    <n v="2"/>
    <d v="2023-01-16T00:00:00"/>
    <s v="11:49:30"/>
    <x v="3"/>
    <s v="RC1212"/>
    <s v="Visa"/>
    <n v="1400"/>
    <n v="0.04"/>
    <n v="1344"/>
  </r>
  <r>
    <n v="46114"/>
    <s v="Non-member"/>
    <m/>
    <m/>
    <s v="SN0009"/>
    <s v="Adibas XI"/>
    <s v="Sneakers"/>
    <n v="1700"/>
    <n v="2"/>
    <d v="2023-01-04T00:00:00"/>
    <s v="18:02:05"/>
    <x v="4"/>
    <s v="AB5447"/>
    <s v="Apple Pay"/>
    <n v="3400"/>
    <n v="0.03"/>
    <n v="3298"/>
  </r>
  <r>
    <n v="46123"/>
    <s v="Non-member"/>
    <m/>
    <m/>
    <s v="AC0002"/>
    <s v="Racquets"/>
    <s v="sporting accessories"/>
    <n v="299"/>
    <n v="2"/>
    <d v="2023-01-07T00:00:00"/>
    <s v="21:46:29"/>
    <x v="9"/>
    <s v="AW7871"/>
    <s v="Octopus"/>
    <n v="598"/>
    <n v="7.0000000000000007E-2"/>
    <n v="556.14"/>
  </r>
  <r>
    <n v="46155"/>
    <s v="Non-member"/>
    <m/>
    <m/>
    <s v="SN0010"/>
    <s v="Adibas X15"/>
    <s v="Sneakers"/>
    <n v="2200"/>
    <n v="2"/>
    <d v="2023-01-16T00:00:00"/>
    <s v="20:03:09"/>
    <x v="9"/>
    <s v="AW7871"/>
    <s v="Alipay"/>
    <n v="4400"/>
    <n v="0.05"/>
    <n v="4180"/>
  </r>
  <r>
    <n v="46261"/>
    <s v="Non-member"/>
    <m/>
    <m/>
    <s v="PA0002"/>
    <s v="Running Pants"/>
    <s v=" pants"/>
    <n v="339"/>
    <n v="1"/>
    <d v="2023-01-28T00:00:00"/>
    <s v="13:59:10"/>
    <x v="5"/>
    <s v="PL4454"/>
    <s v="Alipay"/>
    <n v="339"/>
    <n v="0.05"/>
    <n v="322.05"/>
  </r>
  <r>
    <n v="46405"/>
    <s v="Gold"/>
    <s v="Tony Melendez"/>
    <n v="505530"/>
    <s v="PA0004"/>
    <s v="Adibas Classics Pants"/>
    <s v=" pants"/>
    <n v="460"/>
    <n v="1"/>
    <d v="2023-01-09T00:00:00"/>
    <s v="14:07:08"/>
    <x v="6"/>
    <s v="CW5645"/>
    <s v="WeChat Pay"/>
    <n v="460"/>
    <n v="0.06"/>
    <n v="432.4"/>
  </r>
  <r>
    <n v="46419"/>
    <s v="Non-member"/>
    <m/>
    <m/>
    <s v="AC0003"/>
    <s v="Nets"/>
    <s v="sporting accessories"/>
    <n v="99"/>
    <n v="2"/>
    <d v="2023-01-15T00:00:00"/>
    <s v="11:58:42"/>
    <x v="5"/>
    <s v="PL4454"/>
    <s v="Cash"/>
    <n v="198"/>
    <n v="0"/>
    <n v="198"/>
  </r>
  <r>
    <n v="46426"/>
    <s v="Gold"/>
    <s v="Poppy Clark"/>
    <n v="874077"/>
    <s v="PA0002"/>
    <s v="Running Pants"/>
    <s v=" pants"/>
    <n v="339"/>
    <n v="1"/>
    <d v="2023-01-24T00:00:00"/>
    <s v="19:20:34"/>
    <x v="5"/>
    <s v="PL4454"/>
    <s v="Cash"/>
    <n v="339"/>
    <n v="0"/>
    <n v="339"/>
  </r>
  <r>
    <n v="46560"/>
    <s v="Gold"/>
    <s v="Calvin Berger"/>
    <n v="102962"/>
    <s v="SN0006"/>
    <s v="GAT"/>
    <s v="Sneakers"/>
    <n v="700"/>
    <n v="2"/>
    <d v="2023-01-23T00:00:00"/>
    <s v="17:59:54"/>
    <x v="2"/>
    <s v="KW7836"/>
    <s v="Visa"/>
    <n v="1400"/>
    <n v="0.04"/>
    <n v="1344"/>
  </r>
  <r>
    <n v="46611"/>
    <s v="Gold"/>
    <s v="Malakai Hensley"/>
    <n v="815418"/>
    <s v="CL0002"/>
    <s v="wet suits"/>
    <s v="clothes"/>
    <n v="240"/>
    <n v="1"/>
    <d v="2023-01-05T00:00:00"/>
    <s v="17:36:26"/>
    <x v="0"/>
    <s v="EH4545"/>
    <s v="Visa"/>
    <n v="240"/>
    <n v="0.04"/>
    <n v="230.39999999999998"/>
  </r>
  <r>
    <n v="46777"/>
    <s v="Non-member"/>
    <m/>
    <m/>
    <s v="AC0001"/>
    <s v="Football "/>
    <s v="sporting accessories"/>
    <n v="300"/>
    <n v="1"/>
    <d v="2023-01-04T00:00:00"/>
    <s v="15:11:07"/>
    <x v="7"/>
    <s v="AC8178"/>
    <s v="Visa"/>
    <n v="300"/>
    <n v="0.04"/>
    <n v="288"/>
  </r>
  <r>
    <n v="47006"/>
    <s v="Non-member"/>
    <m/>
    <m/>
    <s v="AC0005"/>
    <s v="Bicycle helmet"/>
    <s v="sporting accessories"/>
    <n v="450"/>
    <n v="1"/>
    <d v="2023-01-13T00:00:00"/>
    <s v="16:32:27"/>
    <x v="8"/>
    <s v="KL9878"/>
    <s v="Mastercard"/>
    <n v="450"/>
    <n v="0.05"/>
    <n v="427.5"/>
  </r>
  <r>
    <n v="47072"/>
    <s v="Non-member"/>
    <m/>
    <m/>
    <s v="AC0003"/>
    <s v="Nets"/>
    <s v="sporting accessories"/>
    <n v="99"/>
    <n v="2"/>
    <d v="2023-01-22T00:00:00"/>
    <s v="14:49:29"/>
    <x v="6"/>
    <s v="CW5645"/>
    <s v="WeChat Pay"/>
    <n v="198"/>
    <n v="0.06"/>
    <n v="186.11999999999998"/>
  </r>
  <r>
    <n v="47098"/>
    <s v="Non-member"/>
    <m/>
    <m/>
    <s v="AC0004"/>
    <s v="Sticks"/>
    <s v="sporting accessories"/>
    <n v="200"/>
    <n v="2"/>
    <d v="2023-01-17T00:00:00"/>
    <s v="13:00:34"/>
    <x v="0"/>
    <s v="EH4545"/>
    <s v="Visa"/>
    <n v="400"/>
    <n v="0.04"/>
    <n v="384"/>
  </r>
  <r>
    <n v="47115"/>
    <s v="Non-member"/>
    <m/>
    <m/>
    <s v="AC0004"/>
    <s v="Sticks"/>
    <s v="sporting accessories"/>
    <n v="200"/>
    <n v="1"/>
    <d v="2023-01-20T00:00:00"/>
    <s v="16:23:48"/>
    <x v="7"/>
    <s v="AC8178"/>
    <s v="Mastercard"/>
    <n v="200"/>
    <n v="0.05"/>
    <n v="190"/>
  </r>
  <r>
    <n v="47167"/>
    <s v="Non-member"/>
    <m/>
    <m/>
    <s v="CL0006"/>
    <s v="Super Pro"/>
    <s v="clothes"/>
    <n v="560"/>
    <n v="1"/>
    <d v="2023-01-24T00:00:00"/>
    <s v="16:27:42"/>
    <x v="3"/>
    <s v="RC1212"/>
    <s v="Mastercard"/>
    <n v="560"/>
    <n v="0.05"/>
    <n v="532"/>
  </r>
  <r>
    <n v="47177"/>
    <s v="Platinum"/>
    <s v="Fatma Norton"/>
    <n v="435245"/>
    <s v="CL0002"/>
    <s v="wet suits"/>
    <s v="clothes"/>
    <n v="240"/>
    <n v="2"/>
    <d v="2023-01-15T00:00:00"/>
    <s v="21:26:22"/>
    <x v="8"/>
    <s v="KL9878"/>
    <s v="Alipay"/>
    <n v="480"/>
    <n v="0.05"/>
    <n v="456"/>
  </r>
  <r>
    <n v="47259"/>
    <s v="Silver"/>
    <s v="Lana Sampson"/>
    <n v="564320"/>
    <s v="SN0006"/>
    <s v="BJ1"/>
    <s v="Sneakers"/>
    <n v="850"/>
    <n v="1"/>
    <d v="2023-01-28T00:00:00"/>
    <s v="11:42:01"/>
    <x v="1"/>
    <s v="HY6541"/>
    <s v="Cash"/>
    <n v="850"/>
    <n v="0"/>
    <n v="850"/>
  </r>
  <r>
    <n v="47469"/>
    <s v="Silver"/>
    <s v="Audrey Morton"/>
    <n v="542176"/>
    <s v="CL0006"/>
    <s v="Super Pro"/>
    <s v="clothes"/>
    <n v="560"/>
    <n v="1"/>
    <d v="2023-01-14T00:00:00"/>
    <s v="17:01:01"/>
    <x v="7"/>
    <s v="AC8178"/>
    <s v="Alipay"/>
    <n v="560"/>
    <n v="0.05"/>
    <n v="532"/>
  </r>
  <r>
    <n v="47477"/>
    <s v="Gold"/>
    <s v="Ameer Pacheco"/>
    <n v="534631"/>
    <s v="SN0006"/>
    <s v="GAT"/>
    <s v="Sneakers"/>
    <n v="700"/>
    <n v="1"/>
    <d v="2023-01-16T00:00:00"/>
    <s v="14:36:00"/>
    <x v="2"/>
    <s v="KW7836"/>
    <s v="WeChat Pay"/>
    <n v="700"/>
    <n v="0.06"/>
    <n v="658"/>
  </r>
  <r>
    <n v="47513"/>
    <s v="Non-member"/>
    <m/>
    <m/>
    <s v="PA0002"/>
    <s v="Running Pants"/>
    <s v=" pants"/>
    <n v="339"/>
    <n v="1"/>
    <d v="2023-01-21T00:00:00"/>
    <s v="11:40:35"/>
    <x v="4"/>
    <s v="AB5447"/>
    <s v="UnionPay"/>
    <n v="339"/>
    <n v="0.03"/>
    <n v="328.83"/>
  </r>
  <r>
    <n v="47520"/>
    <s v="Platinum"/>
    <s v="Carla Finch"/>
    <n v="682216"/>
    <s v="PA0004"/>
    <s v="Adibas Classics Pants"/>
    <s v=" pants"/>
    <n v="460"/>
    <n v="1"/>
    <d v="2023-01-03T00:00:00"/>
    <s v="19:13:44"/>
    <x v="6"/>
    <s v="CW5645"/>
    <s v="Alipay"/>
    <n v="460"/>
    <n v="0.05"/>
    <n v="437"/>
  </r>
  <r>
    <n v="47870"/>
    <s v="Silver"/>
    <s v="Gideon Bowen"/>
    <n v="840560"/>
    <s v="PA0003"/>
    <s v="Compression Leggings"/>
    <s v=" pants"/>
    <n v="239"/>
    <n v="1"/>
    <d v="2023-01-08T00:00:00"/>
    <s v="21:37:28"/>
    <x v="9"/>
    <s v="AW7871"/>
    <s v="Apple Pay"/>
    <n v="239"/>
    <n v="0.03"/>
    <n v="231.82999999999998"/>
  </r>
  <r>
    <n v="48003"/>
    <s v="Gold"/>
    <s v="Jay Walker"/>
    <n v="346452"/>
    <s v="SN0006"/>
    <s v="Slip-On"/>
    <s v="Sneakers"/>
    <n v="900"/>
    <n v="1"/>
    <d v="2023-01-10T00:00:00"/>
    <s v="12:16:58"/>
    <x v="7"/>
    <s v="AC8178"/>
    <s v="Visa"/>
    <n v="900"/>
    <n v="0.04"/>
    <n v="864"/>
  </r>
  <r>
    <n v="48123"/>
    <s v="Non-member"/>
    <m/>
    <m/>
    <s v="CL0008"/>
    <s v="Gym Pro"/>
    <s v="clothes"/>
    <n v="389"/>
    <n v="3"/>
    <d v="2023-01-23T00:00:00"/>
    <s v="19:13:41"/>
    <x v="2"/>
    <s v="KW7836"/>
    <s v="Visa"/>
    <n v="1167"/>
    <n v="0.04"/>
    <n v="1120.32"/>
  </r>
  <r>
    <n v="48183"/>
    <s v="Non-member"/>
    <m/>
    <m/>
    <s v="CL0009"/>
    <s v="Dri-Fit Short Sleeve T-shirt "/>
    <s v="clothes"/>
    <n v="449"/>
    <n v="2"/>
    <d v="2023-01-17T00:00:00"/>
    <s v="17:42:49"/>
    <x v="2"/>
    <s v="KW7836"/>
    <s v="Apple Pay"/>
    <n v="898"/>
    <n v="0.03"/>
    <n v="871.06"/>
  </r>
  <r>
    <n v="48238"/>
    <s v="Silver"/>
    <s v="Aleena Schroeder"/>
    <n v="112027"/>
    <s v="SN0006"/>
    <s v="GAT"/>
    <s v="Sneakers"/>
    <n v="700"/>
    <n v="2"/>
    <d v="2023-01-27T00:00:00"/>
    <s v="13:02:57"/>
    <x v="1"/>
    <s v="HY6541"/>
    <s v="Mastercard"/>
    <n v="1400"/>
    <n v="0.05"/>
    <n v="1330"/>
  </r>
  <r>
    <n v="48244"/>
    <s v="Non-member"/>
    <m/>
    <m/>
    <s v="AC0001"/>
    <s v="Football "/>
    <s v="sporting accessories"/>
    <n v="300"/>
    <n v="2"/>
    <d v="2023-01-16T00:00:00"/>
    <s v="11:16:09"/>
    <x v="3"/>
    <s v="RC1212"/>
    <s v="UnionPay"/>
    <n v="600"/>
    <n v="0.03"/>
    <n v="582"/>
  </r>
  <r>
    <n v="48268"/>
    <s v="Platinum"/>
    <s v="Betty Lopez"/>
    <n v="511690"/>
    <s v="AC0003"/>
    <s v="Nets"/>
    <s v="sporting accessories"/>
    <n v="99"/>
    <n v="1"/>
    <d v="2023-01-09T00:00:00"/>
    <s v="14:25:45"/>
    <x v="1"/>
    <s v="HY6541"/>
    <s v="Cash"/>
    <n v="99"/>
    <n v="0"/>
    <n v="99"/>
  </r>
  <r>
    <n v="48286"/>
    <s v="Non-member"/>
    <m/>
    <m/>
    <s v="CL0005"/>
    <s v="Adibas Pro"/>
    <s v="clothes"/>
    <n v="499"/>
    <n v="2"/>
    <d v="2023-01-19T00:00:00"/>
    <s v="21:34:36"/>
    <x v="7"/>
    <s v="AC8178"/>
    <s v="Alipay"/>
    <n v="998"/>
    <n v="0.05"/>
    <n v="948.09999999999991"/>
  </r>
  <r>
    <n v="48287"/>
    <s v="Non-member"/>
    <m/>
    <m/>
    <s v="SN0006"/>
    <s v="GAT"/>
    <s v="Sneakers"/>
    <n v="700"/>
    <n v="1"/>
    <d v="2023-01-16T00:00:00"/>
    <s v="11:53:24"/>
    <x v="0"/>
    <s v="EH4545"/>
    <s v="Mastercard"/>
    <n v="700"/>
    <n v="0.05"/>
    <n v="665"/>
  </r>
  <r>
    <n v="48758"/>
    <s v="Non-member"/>
    <m/>
    <m/>
    <s v="AC0005"/>
    <s v="Bicycle helmet"/>
    <s v="sporting accessories"/>
    <n v="450"/>
    <n v="1"/>
    <d v="2023-01-25T00:00:00"/>
    <s v="14:12:36"/>
    <x v="5"/>
    <s v="PL4454"/>
    <s v="UnionPay"/>
    <n v="450"/>
    <n v="0.03"/>
    <n v="436.5"/>
  </r>
  <r>
    <n v="48779"/>
    <s v="Non-member"/>
    <m/>
    <m/>
    <s v="CL0007"/>
    <s v="Adibas Dry"/>
    <s v="clothes"/>
    <n v="499"/>
    <n v="2"/>
    <d v="2023-01-14T00:00:00"/>
    <s v="18:24:22"/>
    <x v="4"/>
    <s v="AB5447"/>
    <s v="Apple Pay"/>
    <n v="998"/>
    <n v="0.03"/>
    <n v="968.06"/>
  </r>
  <r>
    <n v="48940"/>
    <s v="Non-member"/>
    <m/>
    <m/>
    <s v="PA0001"/>
    <s v="Yoga Pants"/>
    <s v=" pants"/>
    <n v="345"/>
    <n v="1"/>
    <d v="2023-01-03T00:00:00"/>
    <s v="14:00:47"/>
    <x v="9"/>
    <s v="AW7871"/>
    <s v="UnionPay"/>
    <n v="345"/>
    <n v="0.03"/>
    <n v="334.65"/>
  </r>
  <r>
    <n v="49097"/>
    <s v="Non-member"/>
    <m/>
    <m/>
    <s v="SN0010"/>
    <s v="Adibas X15"/>
    <s v="Sneakers"/>
    <n v="2200"/>
    <n v="2"/>
    <d v="2023-01-06T00:00:00"/>
    <s v="19:07:30"/>
    <x v="6"/>
    <s v="CW5645"/>
    <s v="Octopus"/>
    <n v="4400"/>
    <n v="7.0000000000000007E-2"/>
    <n v="4091.9999999999995"/>
  </r>
  <r>
    <n v="49107"/>
    <s v="Non-member"/>
    <m/>
    <m/>
    <s v="SN0010"/>
    <s v="Adibas X15"/>
    <s v="Sneakers"/>
    <n v="2200"/>
    <n v="2"/>
    <d v="2023-01-30T00:00:00"/>
    <s v="12:27:13"/>
    <x v="3"/>
    <s v="RC1212"/>
    <s v="WeChat Pay"/>
    <n v="4400"/>
    <n v="0.06"/>
    <n v="4136"/>
  </r>
  <r>
    <n v="49148"/>
    <s v="Non-member"/>
    <m/>
    <m/>
    <s v="AC0003"/>
    <s v="Nets"/>
    <s v="sporting accessories"/>
    <n v="99"/>
    <n v="1"/>
    <d v="2023-01-04T00:00:00"/>
    <s v="13:19:51"/>
    <x v="8"/>
    <s v="KL9878"/>
    <s v="Mastercard"/>
    <n v="99"/>
    <n v="0.05"/>
    <n v="94.05"/>
  </r>
  <r>
    <n v="49171"/>
    <s v="Non-member"/>
    <m/>
    <m/>
    <s v="CL0005"/>
    <s v="Adibas Pro"/>
    <s v="clothes"/>
    <n v="499"/>
    <n v="2"/>
    <d v="2023-01-22T00:00:00"/>
    <s v="19:40:16"/>
    <x v="9"/>
    <s v="AW7871"/>
    <s v="UnionPay"/>
    <n v="998"/>
    <n v="0.03"/>
    <n v="968.06"/>
  </r>
  <r>
    <n v="49306"/>
    <s v="Platinum"/>
    <s v="Agnes Payne"/>
    <n v="984630"/>
    <s v="AC0004"/>
    <s v="Sticks"/>
    <s v="sporting accessories"/>
    <n v="200"/>
    <n v="2"/>
    <d v="2023-01-24T00:00:00"/>
    <s v="13:34:02"/>
    <x v="7"/>
    <s v="AC8178"/>
    <s v="Octopus"/>
    <n v="400"/>
    <n v="7.0000000000000007E-2"/>
    <n v="372"/>
  </r>
  <r>
    <n v="49358"/>
    <s v="Non-member"/>
    <m/>
    <m/>
    <s v="AC0006"/>
    <s v="Basketball"/>
    <s v="sporting accessories"/>
    <n v="350"/>
    <n v="2"/>
    <d v="2023-01-26T00:00:00"/>
    <s v="18:01:07"/>
    <x v="4"/>
    <s v="AB5447"/>
    <s v="Alipay"/>
    <n v="700"/>
    <n v="0.05"/>
    <n v="665"/>
  </r>
  <r>
    <n v="49457"/>
    <s v="Non-member"/>
    <m/>
    <m/>
    <s v="AC0004"/>
    <s v="Sticks"/>
    <s v="sporting accessories"/>
    <n v="200"/>
    <n v="2"/>
    <d v="2023-01-06T00:00:00"/>
    <s v="16:10:26"/>
    <x v="5"/>
    <s v="PL4454"/>
    <s v="WeChat Pay"/>
    <n v="400"/>
    <n v="0.06"/>
    <n v="376"/>
  </r>
  <r>
    <n v="49710"/>
    <s v="Non-member"/>
    <m/>
    <m/>
    <s v="PA0003"/>
    <s v="Compression Leggings"/>
    <s v=" pants"/>
    <n v="239"/>
    <n v="2"/>
    <d v="2023-01-28T00:00:00"/>
    <s v="18:48:35"/>
    <x v="9"/>
    <s v="AW7871"/>
    <s v="Alipay"/>
    <n v="478"/>
    <n v="0.05"/>
    <n v="454.09999999999997"/>
  </r>
  <r>
    <n v="49991"/>
    <s v="Non-member"/>
    <m/>
    <m/>
    <s v="AC0006"/>
    <s v="Basketball"/>
    <s v="sporting accessories"/>
    <n v="350"/>
    <n v="2"/>
    <d v="2023-01-18T00:00:00"/>
    <s v="18:48:24"/>
    <x v="2"/>
    <s v="KW7836"/>
    <s v="Apple Pay"/>
    <n v="700"/>
    <n v="0.03"/>
    <n v="679"/>
  </r>
  <r>
    <n v="50049"/>
    <s v="Non-member"/>
    <m/>
    <m/>
    <s v="AC0005"/>
    <s v="Bicycle helmet"/>
    <s v="sporting accessories"/>
    <n v="450"/>
    <n v="2"/>
    <d v="2023-01-29T00:00:00"/>
    <s v="16:14:35"/>
    <x v="6"/>
    <s v="CW5645"/>
    <s v="Cash"/>
    <n v="900"/>
    <n v="0"/>
    <n v="900"/>
  </r>
  <r>
    <n v="50145"/>
    <s v="Non-member"/>
    <m/>
    <m/>
    <s v="PA0003"/>
    <s v="Compression Leggings"/>
    <s v=" pants"/>
    <n v="239"/>
    <n v="1"/>
    <d v="2023-01-06T00:00:00"/>
    <s v="20:07:42"/>
    <x v="9"/>
    <s v="AW7871"/>
    <s v="WeChat Pay"/>
    <n v="239"/>
    <n v="0.06"/>
    <n v="224.66"/>
  </r>
  <r>
    <n v="50169"/>
    <s v="Non-member"/>
    <m/>
    <m/>
    <s v="PA0001"/>
    <s v="Yoga Pants"/>
    <s v=" pants"/>
    <n v="345"/>
    <n v="2"/>
    <d v="2023-01-03T00:00:00"/>
    <s v="21:42:45"/>
    <x v="1"/>
    <s v="HY6541"/>
    <s v="Visa"/>
    <n v="690"/>
    <n v="0.04"/>
    <n v="662.4"/>
  </r>
  <r>
    <n v="50232"/>
    <s v="Silver"/>
    <s v="Shawn Callahan"/>
    <n v="998175"/>
    <s v="SN0010"/>
    <s v="Adibas X15"/>
    <s v="Sneakers"/>
    <n v="2200"/>
    <n v="2"/>
    <d v="2023-01-30T00:00:00"/>
    <s v="15:31:15"/>
    <x v="0"/>
    <s v="EH4545"/>
    <s v="Cash"/>
    <n v="4400"/>
    <n v="0"/>
    <n v="4400"/>
  </r>
  <r>
    <n v="50280"/>
    <s v="Gold"/>
    <s v="Amelia Mckay"/>
    <n v="405529"/>
    <s v="SN0006"/>
    <s v="BJ1"/>
    <s v="Sneakers"/>
    <n v="850"/>
    <n v="2"/>
    <d v="2023-01-30T00:00:00"/>
    <s v="12:59:05"/>
    <x v="5"/>
    <s v="PL4454"/>
    <s v="Octopus"/>
    <n v="1700"/>
    <n v="7.0000000000000007E-2"/>
    <n v="1581"/>
  </r>
  <r>
    <n v="50325"/>
    <s v="Non-member"/>
    <m/>
    <m/>
    <s v="PA0004"/>
    <s v="Adibas Classics Pants"/>
    <s v=" pants"/>
    <n v="460"/>
    <n v="2"/>
    <d v="2023-01-27T00:00:00"/>
    <s v="17:57:56"/>
    <x v="8"/>
    <s v="KL9878"/>
    <s v="Visa"/>
    <n v="920"/>
    <n v="0.04"/>
    <n v="883.19999999999993"/>
  </r>
  <r>
    <n v="50438"/>
    <s v="Non-member"/>
    <m/>
    <m/>
    <s v="CL0008"/>
    <s v="Gym Pro"/>
    <s v="clothes"/>
    <n v="389"/>
    <n v="2"/>
    <d v="2023-01-04T00:00:00"/>
    <s v="13:35:20"/>
    <x v="9"/>
    <s v="AW7871"/>
    <s v="Apple Pay"/>
    <n v="778"/>
    <n v="0.03"/>
    <n v="754.66"/>
  </r>
  <r>
    <n v="50478"/>
    <s v="Non-member"/>
    <m/>
    <m/>
    <s v="SN0009"/>
    <s v="Adibas XI"/>
    <s v="Sneakers"/>
    <n v="1700"/>
    <n v="1"/>
    <d v="2023-01-09T00:00:00"/>
    <s v="15:53:00"/>
    <x v="7"/>
    <s v="AC8178"/>
    <s v="UnionPay"/>
    <n v="1700"/>
    <n v="0.03"/>
    <n v="1649"/>
  </r>
  <r>
    <n v="50497"/>
    <s v="Platinum"/>
    <s v="Aidan Valencia"/>
    <n v="343968"/>
    <s v="CL0003"/>
    <s v="ski suits"/>
    <s v="clothes"/>
    <n v="200"/>
    <n v="3"/>
    <d v="2023-01-12T00:00:00"/>
    <s v="16:29:28"/>
    <x v="2"/>
    <s v="KW7836"/>
    <s v="Alipay"/>
    <n v="600"/>
    <n v="0.05"/>
    <n v="570"/>
  </r>
  <r>
    <n v="50850"/>
    <s v="Non-member"/>
    <m/>
    <m/>
    <s v="PA0001"/>
    <s v="Yoga Pants"/>
    <s v=" pants"/>
    <n v="345"/>
    <n v="1"/>
    <d v="2023-01-15T00:00:00"/>
    <s v="19:56:24"/>
    <x v="9"/>
    <s v="AW7871"/>
    <s v="Mastercard"/>
    <n v="345"/>
    <n v="0.05"/>
    <n v="327.75"/>
  </r>
  <r>
    <n v="51037"/>
    <s v="Silver"/>
    <s v="Lawson Estrada"/>
    <n v="943891"/>
    <s v="CL0009"/>
    <s v="Dri-Fit Short Sleeve T-shirt "/>
    <s v="clothes"/>
    <n v="449"/>
    <n v="2"/>
    <d v="2023-01-07T00:00:00"/>
    <s v="11:01:42"/>
    <x v="9"/>
    <s v="AW7871"/>
    <s v="Alipay"/>
    <n v="898"/>
    <n v="0.05"/>
    <n v="853.09999999999991"/>
  </r>
  <r>
    <n v="51056"/>
    <s v="Gold"/>
    <s v="Asad Lozano"/>
    <n v="492832"/>
    <s v="SN0008"/>
    <s v="&quot;Dad&quot;Shoe"/>
    <s v="Sneakers"/>
    <n v="990"/>
    <n v="2"/>
    <d v="2023-01-20T00:00:00"/>
    <s v="17:14:27"/>
    <x v="4"/>
    <s v="AB5447"/>
    <s v="Mastercard"/>
    <n v="1980"/>
    <n v="0.05"/>
    <n v="1881"/>
  </r>
  <r>
    <n v="51102"/>
    <s v="Non-member"/>
    <m/>
    <m/>
    <s v="CL0008"/>
    <s v="Gym Pro"/>
    <s v="clothes"/>
    <n v="389"/>
    <n v="1"/>
    <d v="2023-01-06T00:00:00"/>
    <s v="21:29:13"/>
    <x v="8"/>
    <s v="KL9878"/>
    <s v="Apple Pay"/>
    <n v="389"/>
    <n v="0.03"/>
    <n v="377.33"/>
  </r>
  <r>
    <n v="51244"/>
    <s v="Silver"/>
    <s v="Kathleen Norris"/>
    <n v="765321"/>
    <s v="PA0002"/>
    <s v="Running Pants"/>
    <s v=" pants"/>
    <n v="339"/>
    <n v="2"/>
    <d v="2023-01-25T00:00:00"/>
    <s v="15:11:37"/>
    <x v="5"/>
    <s v="PL4454"/>
    <s v="UnionPay"/>
    <n v="678"/>
    <n v="0.03"/>
    <n v="657.66"/>
  </r>
  <r>
    <n v="51244"/>
    <s v="Silver"/>
    <s v="Kathleen Norris"/>
    <n v="765321"/>
    <s v="CL0002"/>
    <s v="wet suits"/>
    <s v="clothes"/>
    <n v="240"/>
    <n v="1"/>
    <d v="2023-01-10T00:00:00"/>
    <s v="16:38:13"/>
    <x v="6"/>
    <s v="CW5645"/>
    <s v="WeChat Pay"/>
    <n v="240"/>
    <n v="0.06"/>
    <n v="225.6"/>
  </r>
  <r>
    <n v="51306"/>
    <s v="Non-member"/>
    <m/>
    <m/>
    <s v="AC0004"/>
    <s v="Sticks"/>
    <s v="sporting accessories"/>
    <n v="200"/>
    <n v="2"/>
    <d v="2023-01-02T00:00:00"/>
    <s v="21:20:40"/>
    <x v="9"/>
    <s v="AW7871"/>
    <s v="UnionPay"/>
    <n v="400"/>
    <n v="0.03"/>
    <n v="388"/>
  </r>
  <r>
    <n v="51310"/>
    <s v="Non-member"/>
    <m/>
    <m/>
    <s v="PA0002"/>
    <s v="Running Pants"/>
    <s v=" pants"/>
    <n v="339"/>
    <n v="1"/>
    <d v="2023-01-29T00:00:00"/>
    <s v="19:51:32"/>
    <x v="3"/>
    <s v="RC1212"/>
    <s v="WeChat Pay"/>
    <n v="339"/>
    <n v="0.06"/>
    <n v="318.65999999999997"/>
  </r>
  <r>
    <n v="51440"/>
    <s v="Non-member"/>
    <m/>
    <m/>
    <s v="SN0006"/>
    <s v="BJ1"/>
    <s v="Sneakers"/>
    <n v="850"/>
    <n v="1"/>
    <d v="2023-01-11T00:00:00"/>
    <s v="15:04:38"/>
    <x v="9"/>
    <s v="AW7871"/>
    <s v="Visa"/>
    <n v="850"/>
    <n v="0.04"/>
    <n v="816"/>
  </r>
  <r>
    <n v="51499"/>
    <s v="Non-member"/>
    <m/>
    <m/>
    <s v="AC0006"/>
    <s v="Basketball"/>
    <s v="sporting accessories"/>
    <n v="350"/>
    <n v="1"/>
    <d v="2023-01-25T00:00:00"/>
    <s v="16:07:27"/>
    <x v="8"/>
    <s v="KL9878"/>
    <s v="Visa"/>
    <n v="350"/>
    <n v="0.04"/>
    <n v="336"/>
  </r>
  <r>
    <n v="51516"/>
    <s v="Non-member"/>
    <m/>
    <m/>
    <s v="AC0001"/>
    <s v="Football "/>
    <s v="sporting accessories"/>
    <n v="300"/>
    <n v="2"/>
    <d v="2023-01-11T00:00:00"/>
    <s v="13:59:35"/>
    <x v="2"/>
    <s v="KW7836"/>
    <s v="WeChat Pay"/>
    <n v="600"/>
    <n v="0.06"/>
    <n v="564"/>
  </r>
  <r>
    <n v="51886"/>
    <s v="Non-member"/>
    <m/>
    <m/>
    <s v="CL0001"/>
    <s v="swimsuits"/>
    <s v="clothes"/>
    <n v="340"/>
    <n v="1"/>
    <d v="2023-01-14T00:00:00"/>
    <s v="16:40:20"/>
    <x v="0"/>
    <s v="EH4545"/>
    <s v="Visa"/>
    <n v="340"/>
    <n v="0.04"/>
    <n v="326.39999999999998"/>
  </r>
  <r>
    <n v="51913"/>
    <s v="Non-member"/>
    <m/>
    <m/>
    <s v="AC0004"/>
    <s v="Sticks"/>
    <s v="sporting accessories"/>
    <n v="200"/>
    <n v="2"/>
    <d v="2023-01-22T00:00:00"/>
    <s v="15:24:37"/>
    <x v="4"/>
    <s v="AB5447"/>
    <s v="Mastercard"/>
    <n v="400"/>
    <n v="0.05"/>
    <n v="380"/>
  </r>
  <r>
    <n v="52022"/>
    <s v="Non-member"/>
    <m/>
    <m/>
    <s v="AC0002"/>
    <s v="Racquets"/>
    <s v="sporting accessories"/>
    <n v="299"/>
    <n v="2"/>
    <d v="2023-01-24T00:00:00"/>
    <s v="18:19:59"/>
    <x v="9"/>
    <s v="AW7871"/>
    <s v="UnionPay"/>
    <n v="598"/>
    <n v="0.03"/>
    <n v="580.05999999999995"/>
  </r>
  <r>
    <n v="52119"/>
    <s v="Non-member"/>
    <m/>
    <m/>
    <s v="CL0005"/>
    <s v="Adibas Pro"/>
    <s v="clothes"/>
    <n v="499"/>
    <n v="1"/>
    <d v="2023-01-23T00:00:00"/>
    <s v="16:05:27"/>
    <x v="0"/>
    <s v="EH4545"/>
    <s v="WeChat Pay"/>
    <n v="499"/>
    <n v="0.06"/>
    <n v="469.05999999999995"/>
  </r>
  <r>
    <n v="52121"/>
    <s v="Silver"/>
    <s v="Sadie Collins"/>
    <n v="210664"/>
    <s v="SN0009"/>
    <s v="Adibas XI"/>
    <s v="Sneakers"/>
    <n v="1700"/>
    <n v="2"/>
    <d v="2023-01-21T00:00:00"/>
    <s v="16:17:42"/>
    <x v="6"/>
    <s v="CW5645"/>
    <s v="UnionPay"/>
    <n v="3400"/>
    <n v="0.03"/>
    <n v="3298"/>
  </r>
  <r>
    <n v="52135"/>
    <s v="Non-member"/>
    <m/>
    <m/>
    <s v="AC0001"/>
    <s v="Football "/>
    <s v="sporting accessories"/>
    <n v="300"/>
    <n v="2"/>
    <d v="2023-01-10T00:00:00"/>
    <s v="12:30:04"/>
    <x v="1"/>
    <s v="HY6541"/>
    <s v="Visa"/>
    <n v="600"/>
    <n v="0.04"/>
    <n v="576"/>
  </r>
  <r>
    <n v="52152"/>
    <s v="Silver"/>
    <s v="Lexi Ali"/>
    <n v="971279"/>
    <s v="PA0002"/>
    <s v="Running Pants"/>
    <s v=" pants"/>
    <n v="339"/>
    <n v="1"/>
    <d v="2023-01-10T00:00:00"/>
    <s v="13:50:15"/>
    <x v="2"/>
    <s v="KW7836"/>
    <s v="UnionPay"/>
    <n v="339"/>
    <n v="0.03"/>
    <n v="328.83"/>
  </r>
  <r>
    <n v="52171"/>
    <s v="Non-member"/>
    <m/>
    <m/>
    <s v="AC0005"/>
    <s v="Bicycle helmet"/>
    <s v="sporting accessories"/>
    <n v="450"/>
    <n v="2"/>
    <d v="2023-01-30T00:00:00"/>
    <s v="19:13:32"/>
    <x v="6"/>
    <s v="CW5645"/>
    <s v="Mastercard"/>
    <n v="900"/>
    <n v="0.05"/>
    <n v="855"/>
  </r>
  <r>
    <n v="52194"/>
    <s v="Non-member"/>
    <m/>
    <m/>
    <s v="AC0002"/>
    <s v="Racquets"/>
    <s v="sporting accessories"/>
    <n v="299"/>
    <n v="1"/>
    <d v="2023-01-12T00:00:00"/>
    <s v="17:55:28"/>
    <x v="3"/>
    <s v="RC1212"/>
    <s v="Octopus"/>
    <n v="299"/>
    <n v="7.0000000000000007E-2"/>
    <n v="278.07"/>
  </r>
  <r>
    <n v="52244"/>
    <s v="Non-member"/>
    <m/>
    <m/>
    <s v="AC0002"/>
    <s v="Racquets"/>
    <s v="sporting accessories"/>
    <n v="299"/>
    <n v="2"/>
    <d v="2023-01-27T00:00:00"/>
    <s v="16:50:23"/>
    <x v="7"/>
    <s v="AC8178"/>
    <s v="Mastercard"/>
    <n v="598"/>
    <n v="0.05"/>
    <n v="568.1"/>
  </r>
  <r>
    <n v="52287"/>
    <s v="Non-member"/>
    <m/>
    <m/>
    <s v="AC0002"/>
    <s v="Racquets"/>
    <s v="sporting accessories"/>
    <n v="299"/>
    <n v="1"/>
    <d v="2023-01-15T00:00:00"/>
    <s v="12:52:14"/>
    <x v="3"/>
    <s v="RC1212"/>
    <s v="Cash"/>
    <n v="299"/>
    <n v="0"/>
    <n v="299"/>
  </r>
  <r>
    <n v="52360"/>
    <s v="Non-member"/>
    <m/>
    <m/>
    <s v="SN0006"/>
    <s v="Plimsoll"/>
    <s v="Sneakers"/>
    <n v="1400"/>
    <n v="2"/>
    <d v="2023-01-24T00:00:00"/>
    <s v="14:08:56"/>
    <x v="4"/>
    <s v="AB5447"/>
    <s v="Visa"/>
    <n v="2800"/>
    <n v="0.04"/>
    <n v="2688"/>
  </r>
  <r>
    <n v="52374"/>
    <s v="Non-member"/>
    <m/>
    <m/>
    <s v="PA0002"/>
    <s v="Running Pants"/>
    <s v=" pants"/>
    <n v="339"/>
    <n v="1"/>
    <d v="2023-01-01T00:00:00"/>
    <s v="14:44:19"/>
    <x v="5"/>
    <s v="PL4454"/>
    <s v="Visa"/>
    <n v="339"/>
    <n v="0.04"/>
    <n v="325.44"/>
  </r>
  <r>
    <n v="52451"/>
    <s v="Non-member"/>
    <m/>
    <m/>
    <s v="SN0008"/>
    <s v="&quot;Dad&quot;Shoe"/>
    <s v="Sneakers"/>
    <n v="990"/>
    <n v="2"/>
    <d v="2023-01-05T00:00:00"/>
    <s v="18:06:55"/>
    <x v="2"/>
    <s v="KW7836"/>
    <s v="UnionPay"/>
    <n v="1980"/>
    <n v="0.03"/>
    <n v="1920.6"/>
  </r>
  <r>
    <n v="52566"/>
    <s v="Non-member"/>
    <m/>
    <m/>
    <s v="SN0006"/>
    <s v="Plimsoll"/>
    <s v="Sneakers"/>
    <n v="1400"/>
    <n v="2"/>
    <d v="2023-01-13T00:00:00"/>
    <s v="13:38:12"/>
    <x v="0"/>
    <s v="EH4545"/>
    <s v="Octopus"/>
    <n v="2800"/>
    <n v="7.0000000000000007E-2"/>
    <n v="2604"/>
  </r>
  <r>
    <n v="52627"/>
    <s v="Non-member"/>
    <m/>
    <m/>
    <s v="SN0007"/>
    <s v="NB2000"/>
    <s v="Sneakers"/>
    <n v="1300"/>
    <n v="2"/>
    <d v="2023-01-20T00:00:00"/>
    <s v="20:53:54"/>
    <x v="2"/>
    <s v="KW7836"/>
    <s v="UnionPay"/>
    <n v="2600"/>
    <n v="0.03"/>
    <n v="2522"/>
  </r>
  <r>
    <n v="52653"/>
    <s v="Non-member"/>
    <m/>
    <m/>
    <s v="SN0006"/>
    <s v="BJ1"/>
    <s v="Sneakers"/>
    <n v="850"/>
    <n v="2"/>
    <d v="2023-01-08T00:00:00"/>
    <s v="17:02:00"/>
    <x v="4"/>
    <s v="AB5447"/>
    <s v="Mastercard"/>
    <n v="1700"/>
    <n v="0.05"/>
    <n v="1615"/>
  </r>
  <r>
    <n v="52688"/>
    <s v="Non-member"/>
    <m/>
    <m/>
    <s v="CL0004"/>
    <s v="leotards"/>
    <s v="clothes"/>
    <n v="230"/>
    <n v="3"/>
    <d v="2023-01-09T00:00:00"/>
    <s v="14:31:43"/>
    <x v="7"/>
    <s v="AC8178"/>
    <s v="Visa"/>
    <n v="690"/>
    <n v="0.04"/>
    <n v="662.4"/>
  </r>
  <r>
    <n v="52748"/>
    <s v="Non-member"/>
    <m/>
    <m/>
    <s v="PA0001"/>
    <s v="Yoga Pants"/>
    <s v=" pants"/>
    <n v="345"/>
    <n v="1"/>
    <d v="2023-01-18T00:00:00"/>
    <s v="18:36:35"/>
    <x v="0"/>
    <s v="EH4545"/>
    <s v="Mastercard"/>
    <n v="345"/>
    <n v="0.05"/>
    <n v="327.75"/>
  </r>
  <r>
    <n v="52754"/>
    <s v="Non-member"/>
    <m/>
    <m/>
    <s v="PA0002"/>
    <s v="Running Pants"/>
    <s v=" pants"/>
    <n v="339"/>
    <n v="2"/>
    <d v="2023-01-19T00:00:00"/>
    <s v="17:17:24"/>
    <x v="8"/>
    <s v="KL9878"/>
    <s v="WeChat Pay"/>
    <n v="678"/>
    <n v="0.06"/>
    <n v="637.31999999999994"/>
  </r>
  <r>
    <n v="52778"/>
    <s v="Non-member"/>
    <m/>
    <m/>
    <s v="AC0002"/>
    <s v="Racquets"/>
    <s v="sporting accessories"/>
    <n v="299"/>
    <n v="1"/>
    <d v="2023-01-09T00:00:00"/>
    <s v="14:12:38"/>
    <x v="2"/>
    <s v="KW7836"/>
    <s v="Octopus"/>
    <n v="299"/>
    <n v="7.0000000000000007E-2"/>
    <n v="278.07"/>
  </r>
  <r>
    <n v="53142"/>
    <s v="Non-member"/>
    <m/>
    <m/>
    <s v="SN0010"/>
    <s v="Adibas X15"/>
    <s v="Sneakers"/>
    <n v="2200"/>
    <n v="2"/>
    <d v="2023-01-17T00:00:00"/>
    <s v="19:43:00"/>
    <x v="1"/>
    <s v="HY6541"/>
    <s v="WeChat Pay"/>
    <n v="4400"/>
    <n v="0.06"/>
    <n v="4136"/>
  </r>
  <r>
    <n v="53223"/>
    <s v="Non-member"/>
    <m/>
    <m/>
    <s v="AC0005"/>
    <s v="Bicycle helmet"/>
    <s v="sporting accessories"/>
    <n v="450"/>
    <n v="2"/>
    <d v="2023-01-24T00:00:00"/>
    <s v="21:59:27"/>
    <x v="9"/>
    <s v="AW7871"/>
    <s v="Mastercard"/>
    <n v="900"/>
    <n v="0.05"/>
    <n v="855"/>
  </r>
  <r>
    <n v="53282"/>
    <s v="Non-member"/>
    <m/>
    <m/>
    <s v="PA0003"/>
    <s v="Compression Leggings"/>
    <s v=" pants"/>
    <n v="239"/>
    <n v="1"/>
    <d v="2023-01-10T00:00:00"/>
    <s v="13:55:54"/>
    <x v="0"/>
    <s v="EH4545"/>
    <s v="Cash"/>
    <n v="239"/>
    <n v="0"/>
    <n v="239"/>
  </r>
  <r>
    <n v="53284"/>
    <s v="Non-member"/>
    <m/>
    <m/>
    <s v="CL0009"/>
    <s v="Dri-Fit Short Sleeve T-shirt "/>
    <s v="clothes"/>
    <n v="449"/>
    <n v="2"/>
    <d v="2023-01-28T00:00:00"/>
    <s v="18:20:26"/>
    <x v="2"/>
    <s v="KW7836"/>
    <s v="Alipay"/>
    <n v="898"/>
    <n v="0.05"/>
    <n v="853.09999999999991"/>
  </r>
  <r>
    <n v="53506"/>
    <s v="Non-member"/>
    <m/>
    <m/>
    <s v="AC0006"/>
    <s v="Basketball"/>
    <s v="sporting accessories"/>
    <n v="350"/>
    <n v="1"/>
    <d v="2023-01-20T00:00:00"/>
    <s v="15:47:49"/>
    <x v="7"/>
    <s v="AC8178"/>
    <s v="Octopus"/>
    <n v="350"/>
    <n v="7.0000000000000007E-2"/>
    <n v="325.5"/>
  </r>
  <r>
    <n v="53528"/>
    <s v="Non-member"/>
    <m/>
    <m/>
    <s v="AC0006"/>
    <s v="Basketball"/>
    <s v="sporting accessories"/>
    <n v="350"/>
    <n v="2"/>
    <d v="2023-01-07T00:00:00"/>
    <s v="14:05:14"/>
    <x v="9"/>
    <s v="AW7871"/>
    <s v="Mastercard"/>
    <n v="700"/>
    <n v="0.05"/>
    <n v="665"/>
  </r>
  <r>
    <n v="53569"/>
    <s v="Non-member"/>
    <m/>
    <m/>
    <s v="SN0006"/>
    <s v="GAT"/>
    <s v="Sneakers"/>
    <n v="700"/>
    <n v="1"/>
    <d v="2023-01-24T00:00:00"/>
    <s v="17:47:29"/>
    <x v="5"/>
    <s v="PL4454"/>
    <s v="Alipay"/>
    <n v="700"/>
    <n v="0.05"/>
    <n v="665"/>
  </r>
  <r>
    <n v="53748"/>
    <s v="Non-member"/>
    <m/>
    <m/>
    <s v="SN0006"/>
    <s v="Deck Shoe11"/>
    <s v="Sneakers"/>
    <n v="600"/>
    <n v="1"/>
    <d v="2023-01-14T00:00:00"/>
    <s v="21:43:02"/>
    <x v="2"/>
    <s v="KW7836"/>
    <s v="Alipay"/>
    <n v="600"/>
    <n v="0.05"/>
    <n v="570"/>
  </r>
  <r>
    <n v="53924"/>
    <s v="Non-member"/>
    <m/>
    <m/>
    <s v="CL0001"/>
    <s v="swimsuits"/>
    <s v="clothes"/>
    <n v="340"/>
    <n v="2"/>
    <d v="2023-01-14T00:00:00"/>
    <s v="15:15:09"/>
    <x v="3"/>
    <s v="RC1212"/>
    <s v="Apple Pay"/>
    <n v="680"/>
    <n v="0.03"/>
    <n v="659.6"/>
  </r>
  <r>
    <n v="54017"/>
    <s v="Platinum"/>
    <s v="Ethan Howard"/>
    <n v="957766"/>
    <s v="SN0010"/>
    <s v="Adibas X15"/>
    <s v="Sneakers"/>
    <n v="2200"/>
    <n v="2"/>
    <d v="2023-01-10T00:00:00"/>
    <s v="20:23:41"/>
    <x v="8"/>
    <s v="KL9878"/>
    <s v="WeChat Pay"/>
    <n v="4400"/>
    <n v="0.06"/>
    <n v="4136"/>
  </r>
  <r>
    <n v="54051"/>
    <s v="Silver"/>
    <s v="Emmanuel Roy"/>
    <n v="485310"/>
    <s v="SN0006"/>
    <s v="GAT"/>
    <s v="Sneakers"/>
    <n v="700"/>
    <n v="2"/>
    <d v="2023-01-13T00:00:00"/>
    <s v="12:31:15"/>
    <x v="4"/>
    <s v="AB5447"/>
    <s v="Apple Pay"/>
    <n v="1400"/>
    <n v="0.03"/>
    <n v="1358"/>
  </r>
  <r>
    <n v="54073"/>
    <s v="Non-member"/>
    <m/>
    <m/>
    <s v="PA0003"/>
    <s v="Compression Leggings"/>
    <s v=" pants"/>
    <n v="239"/>
    <n v="1"/>
    <d v="2023-01-29T00:00:00"/>
    <s v="12:04:40"/>
    <x v="3"/>
    <s v="RC1212"/>
    <s v="UnionPay"/>
    <n v="239"/>
    <n v="0.03"/>
    <n v="231.82999999999998"/>
  </r>
  <r>
    <n v="54162"/>
    <s v="Non-member"/>
    <m/>
    <m/>
    <s v="PA0002"/>
    <s v="Running Pants"/>
    <s v=" pants"/>
    <n v="339"/>
    <n v="2"/>
    <d v="2023-01-28T00:00:00"/>
    <s v="12:17:57"/>
    <x v="4"/>
    <s v="AB5447"/>
    <s v="Mastercard"/>
    <n v="678"/>
    <n v="0.05"/>
    <n v="644.1"/>
  </r>
  <r>
    <n v="54223"/>
    <s v="Non-member"/>
    <m/>
    <m/>
    <s v="CL0009"/>
    <s v="Dri-Fit Short Sleeve T-shirt "/>
    <s v="clothes"/>
    <n v="449"/>
    <n v="2"/>
    <d v="2023-01-20T00:00:00"/>
    <s v="11:43:53"/>
    <x v="1"/>
    <s v="HY6541"/>
    <s v="WeChat Pay"/>
    <n v="898"/>
    <n v="0.06"/>
    <n v="844.12"/>
  </r>
  <r>
    <n v="54223"/>
    <s v="Non-member"/>
    <m/>
    <m/>
    <s v="AC0005"/>
    <s v="Bicycle helmet"/>
    <s v="sporting accessories"/>
    <n v="450"/>
    <n v="2"/>
    <d v="2023-01-14T00:00:00"/>
    <s v="11:24:55"/>
    <x v="1"/>
    <s v="HY6541"/>
    <s v="Alipay"/>
    <n v="900"/>
    <n v="0.05"/>
    <n v="855"/>
  </r>
  <r>
    <n v="54223"/>
    <s v="Non-member"/>
    <m/>
    <m/>
    <s v="PA0001"/>
    <s v="Yoga Pants"/>
    <s v=" pants"/>
    <n v="345"/>
    <n v="2"/>
    <d v="2023-01-09T00:00:00"/>
    <s v="11:35:42"/>
    <x v="6"/>
    <s v="CW5645"/>
    <s v="Mastercard"/>
    <n v="690"/>
    <n v="0.05"/>
    <n v="655.5"/>
  </r>
  <r>
    <n v="54330"/>
    <s v="Non-member"/>
    <m/>
    <m/>
    <s v="CL0008"/>
    <s v="Gym Pro"/>
    <s v="clothes"/>
    <n v="389"/>
    <n v="1"/>
    <d v="2023-01-02T00:00:00"/>
    <s v="19:25:30"/>
    <x v="3"/>
    <s v="RC1212"/>
    <s v="Cash"/>
    <n v="389"/>
    <n v="0"/>
    <n v="389"/>
  </r>
  <r>
    <n v="54467"/>
    <s v="Non-member"/>
    <m/>
    <m/>
    <s v="CL0008"/>
    <s v="Gym Pro"/>
    <s v="clothes"/>
    <n v="389"/>
    <n v="2"/>
    <d v="2023-01-27T00:00:00"/>
    <s v="17:33:42"/>
    <x v="1"/>
    <s v="HY6541"/>
    <s v="WeChat Pay"/>
    <n v="778"/>
    <n v="0.06"/>
    <n v="731.31999999999994"/>
  </r>
  <r>
    <n v="54513"/>
    <s v="Non-member"/>
    <m/>
    <m/>
    <s v="AC0001"/>
    <s v="Football "/>
    <s v="sporting accessories"/>
    <n v="300"/>
    <n v="2"/>
    <d v="2023-01-30T00:00:00"/>
    <s v="11:10:33"/>
    <x v="7"/>
    <s v="AC8178"/>
    <s v="Alipay"/>
    <n v="600"/>
    <n v="0.05"/>
    <n v="570"/>
  </r>
  <r>
    <n v="54537"/>
    <s v="Non-member"/>
    <m/>
    <m/>
    <s v="PA0004"/>
    <s v="Adibas Classics Pants"/>
    <s v=" pants"/>
    <n v="460"/>
    <n v="2"/>
    <d v="2023-01-09T00:00:00"/>
    <s v="11:37:01"/>
    <x v="0"/>
    <s v="EH4545"/>
    <s v="Mastercard"/>
    <n v="920"/>
    <n v="0.05"/>
    <n v="874"/>
  </r>
  <r>
    <n v="54745"/>
    <s v="Non-member"/>
    <m/>
    <m/>
    <s v="AC0006"/>
    <s v="Basketball"/>
    <s v="sporting accessories"/>
    <n v="350"/>
    <n v="2"/>
    <d v="2023-01-06T00:00:00"/>
    <s v="17:15:49"/>
    <x v="4"/>
    <s v="AB5447"/>
    <s v="UnionPay"/>
    <n v="700"/>
    <n v="0.03"/>
    <n v="679"/>
  </r>
  <r>
    <n v="54868"/>
    <s v="Non-member"/>
    <m/>
    <m/>
    <s v="AC0006"/>
    <s v="Basketball"/>
    <s v="sporting accessories"/>
    <n v="350"/>
    <n v="1"/>
    <d v="2023-01-30T00:00:00"/>
    <s v="14:13:45"/>
    <x v="6"/>
    <s v="CW5645"/>
    <s v="UnionPay"/>
    <n v="350"/>
    <n v="0.03"/>
    <n v="339.5"/>
  </r>
  <r>
    <n v="54915"/>
    <s v="Non-member"/>
    <m/>
    <m/>
    <s v="PA0002"/>
    <s v="Running Pants"/>
    <s v=" pants"/>
    <n v="339"/>
    <n v="1"/>
    <d v="2023-01-14T00:00:00"/>
    <s v="13:08:34"/>
    <x v="0"/>
    <s v="EH4545"/>
    <s v="UnionPay"/>
    <n v="339"/>
    <n v="0.03"/>
    <n v="328.83"/>
  </r>
  <r>
    <n v="54917"/>
    <s v="Non-member"/>
    <m/>
    <m/>
    <s v="PA0001"/>
    <s v="Yoga Pants"/>
    <s v=" pants"/>
    <n v="345"/>
    <n v="2"/>
    <d v="2023-01-04T00:00:00"/>
    <s v="15:35:30"/>
    <x v="7"/>
    <s v="AC8178"/>
    <s v="Octopus"/>
    <n v="690"/>
    <n v="7.0000000000000007E-2"/>
    <n v="641.69999999999993"/>
  </r>
  <r>
    <n v="54927"/>
    <s v="Non-member"/>
    <m/>
    <m/>
    <s v="PA0002"/>
    <s v="Running Pants"/>
    <s v=" pants"/>
    <n v="339"/>
    <n v="1"/>
    <d v="2023-01-29T00:00:00"/>
    <s v="20:27:07"/>
    <x v="9"/>
    <s v="AW7871"/>
    <s v="UnionPay"/>
    <n v="339"/>
    <n v="0.03"/>
    <n v="328.83"/>
  </r>
  <r>
    <n v="55020"/>
    <s v="Silver"/>
    <s v="Connor Greer"/>
    <n v="485812"/>
    <s v="CL0004"/>
    <s v="leotards"/>
    <s v="clothes"/>
    <n v="230"/>
    <n v="2"/>
    <d v="2023-01-10T00:00:00"/>
    <s v="17:44:09"/>
    <x v="7"/>
    <s v="AC8178"/>
    <s v="Alipay"/>
    <n v="460"/>
    <n v="0.05"/>
    <n v="437"/>
  </r>
  <r>
    <n v="55260"/>
    <s v="Non-member"/>
    <m/>
    <m/>
    <s v="AC0002"/>
    <s v="Racquets"/>
    <s v="sporting accessories"/>
    <n v="299"/>
    <n v="1"/>
    <d v="2023-01-29T00:00:00"/>
    <s v="20:42:03"/>
    <x v="5"/>
    <s v="PL4454"/>
    <s v="UnionPay"/>
    <n v="299"/>
    <n v="0.03"/>
    <n v="290.02999999999997"/>
  </r>
  <r>
    <n v="55273"/>
    <s v="Non-member"/>
    <m/>
    <m/>
    <s v="PA0004"/>
    <s v="Adibas Classics Pants"/>
    <s v=" pants"/>
    <n v="460"/>
    <n v="2"/>
    <d v="2023-01-24T00:00:00"/>
    <s v="13:30:56"/>
    <x v="3"/>
    <s v="RC1212"/>
    <s v="Alipay"/>
    <n v="920"/>
    <n v="0.05"/>
    <n v="874"/>
  </r>
  <r>
    <n v="55276"/>
    <s v="Silver"/>
    <s v="Taha Johnson"/>
    <n v="117338"/>
    <s v="SN0008"/>
    <s v="&quot;Dad&quot;Shoe"/>
    <s v="Sneakers"/>
    <n v="990"/>
    <n v="2"/>
    <d v="2023-01-06T00:00:00"/>
    <s v="21:08:41"/>
    <x v="4"/>
    <s v="AB5447"/>
    <s v="UnionPay"/>
    <n v="1980"/>
    <n v="0.03"/>
    <n v="1920.6"/>
  </r>
  <r>
    <n v="55335"/>
    <s v="Non-member"/>
    <m/>
    <m/>
    <s v="SN0009"/>
    <s v="Adibas XI"/>
    <s v="Sneakers"/>
    <n v="1700"/>
    <n v="1"/>
    <d v="2023-01-28T00:00:00"/>
    <s v="13:19:00"/>
    <x v="3"/>
    <s v="RC1212"/>
    <s v="WeChat Pay"/>
    <n v="1700"/>
    <n v="0.06"/>
    <n v="1598"/>
  </r>
  <r>
    <n v="55453"/>
    <s v="Non-member"/>
    <m/>
    <m/>
    <s v="SN0006"/>
    <s v="BJ1"/>
    <s v="Sneakers"/>
    <n v="850"/>
    <n v="1"/>
    <d v="2023-01-21T00:00:00"/>
    <s v="16:27:40"/>
    <x v="1"/>
    <s v="HY6541"/>
    <s v="Visa"/>
    <n v="850"/>
    <n v="0.04"/>
    <n v="816"/>
  </r>
  <r>
    <n v="55618"/>
    <s v="Silver"/>
    <s v="Iestyn Alvarado"/>
    <n v="862666"/>
    <s v="PA0002"/>
    <s v="Running Pants"/>
    <s v=" pants"/>
    <n v="339"/>
    <n v="2"/>
    <d v="2023-01-21T00:00:00"/>
    <s v="14:38:37"/>
    <x v="6"/>
    <s v="CW5645"/>
    <s v="UnionPay"/>
    <n v="678"/>
    <n v="0.03"/>
    <n v="657.66"/>
  </r>
  <r>
    <n v="55654"/>
    <s v="Non-member"/>
    <m/>
    <m/>
    <s v="PA0004"/>
    <s v="Adibas Classics Pants"/>
    <s v=" pants"/>
    <n v="460"/>
    <n v="2"/>
    <d v="2023-01-15T00:00:00"/>
    <s v="15:30:28"/>
    <x v="4"/>
    <s v="AB5447"/>
    <s v="UnionPay"/>
    <n v="920"/>
    <n v="0.03"/>
    <n v="892.4"/>
  </r>
  <r>
    <n v="56176"/>
    <s v="Non-member"/>
    <m/>
    <m/>
    <s v="AC0003"/>
    <s v="Nets"/>
    <s v="sporting accessories"/>
    <n v="99"/>
    <n v="1"/>
    <d v="2023-01-11T00:00:00"/>
    <s v="14:28:13"/>
    <x v="7"/>
    <s v="AC8178"/>
    <s v="Visa"/>
    <n v="99"/>
    <n v="0.04"/>
    <n v="95.039999999999992"/>
  </r>
  <r>
    <n v="56181"/>
    <s v="Non-member"/>
    <m/>
    <m/>
    <s v="PA0002"/>
    <s v="Running Pants"/>
    <s v=" pants"/>
    <n v="339"/>
    <n v="2"/>
    <d v="2023-01-05T00:00:00"/>
    <s v="13:55:25"/>
    <x v="5"/>
    <s v="PL4454"/>
    <s v="Visa"/>
    <n v="678"/>
    <n v="0.04"/>
    <n v="650.88"/>
  </r>
  <r>
    <n v="56277"/>
    <s v="Gold"/>
    <s v="Flora Carter"/>
    <n v="449578"/>
    <s v="PA0001"/>
    <s v="Yoga Pants"/>
    <s v=" pants"/>
    <n v="345"/>
    <n v="2"/>
    <d v="2023-01-09T00:00:00"/>
    <s v="17:27:18"/>
    <x v="4"/>
    <s v="AB5447"/>
    <s v="Apple Pay"/>
    <n v="690"/>
    <n v="0.03"/>
    <n v="669.3"/>
  </r>
  <r>
    <n v="56292"/>
    <s v="Platinum"/>
    <s v="Hasnain Andrews"/>
    <n v="922248"/>
    <s v="SN0006"/>
    <s v="GAT"/>
    <s v="Sneakers"/>
    <n v="700"/>
    <n v="2"/>
    <d v="2023-01-16T00:00:00"/>
    <s v="13:07:25"/>
    <x v="7"/>
    <s v="AC8178"/>
    <s v="WeChat Pay"/>
    <n v="1400"/>
    <n v="0.06"/>
    <n v="1316"/>
  </r>
  <r>
    <n v="56340"/>
    <s v="Gold"/>
    <s v="Monica Hendrix"/>
    <n v="724530"/>
    <s v="CL0001"/>
    <s v="swimsuits"/>
    <s v="clothes"/>
    <n v="340"/>
    <n v="1"/>
    <d v="2023-01-15T00:00:00"/>
    <s v="18:31:31"/>
    <x v="3"/>
    <s v="RC1212"/>
    <s v="Mastercard"/>
    <n v="340"/>
    <n v="0.05"/>
    <n v="323"/>
  </r>
  <r>
    <n v="56539"/>
    <s v="Non-member"/>
    <m/>
    <m/>
    <s v="PA0002"/>
    <s v="Running Pants"/>
    <s v=" pants"/>
    <n v="339"/>
    <n v="1"/>
    <d v="2023-01-27T00:00:00"/>
    <s v="13:06:09"/>
    <x v="9"/>
    <s v="AW7871"/>
    <s v="Alipay"/>
    <n v="339"/>
    <n v="0.05"/>
    <n v="322.05"/>
  </r>
  <r>
    <n v="56566"/>
    <s v="Non-member"/>
    <m/>
    <m/>
    <s v="PA0002"/>
    <s v="Running Pants"/>
    <s v=" pants"/>
    <n v="339"/>
    <n v="2"/>
    <d v="2023-01-19T00:00:00"/>
    <s v="15:00:54"/>
    <x v="6"/>
    <s v="CW5645"/>
    <s v="UnionPay"/>
    <n v="678"/>
    <n v="0.03"/>
    <n v="657.66"/>
  </r>
  <r>
    <n v="56729"/>
    <s v="Non-member"/>
    <m/>
    <m/>
    <s v="SN0009"/>
    <s v="Adibas XI"/>
    <s v="Sneakers"/>
    <n v="1700"/>
    <n v="2"/>
    <d v="2023-01-04T00:00:00"/>
    <s v="15:42:01"/>
    <x v="7"/>
    <s v="AC8178"/>
    <s v="Visa"/>
    <n v="3400"/>
    <n v="0.04"/>
    <n v="3264"/>
  </r>
  <r>
    <n v="56736"/>
    <s v="Silver"/>
    <s v="Celine Gillespie"/>
    <n v="914791"/>
    <s v="AC0002"/>
    <s v="Racquets"/>
    <s v="sporting accessories"/>
    <n v="299"/>
    <n v="2"/>
    <d v="2023-01-26T00:00:00"/>
    <s v="16:56:41"/>
    <x v="5"/>
    <s v="PL4454"/>
    <s v="Octopus"/>
    <n v="598"/>
    <n v="7.0000000000000007E-2"/>
    <n v="556.14"/>
  </r>
  <r>
    <n v="56864"/>
    <s v="Non-member"/>
    <m/>
    <m/>
    <s v="PA0004"/>
    <s v="Adibas Classics Pants"/>
    <s v=" pants"/>
    <n v="460"/>
    <n v="2"/>
    <d v="2023-01-30T00:00:00"/>
    <s v="21:56:32"/>
    <x v="9"/>
    <s v="AW7871"/>
    <s v="Apple Pay"/>
    <n v="920"/>
    <n v="0.03"/>
    <n v="892.4"/>
  </r>
  <r>
    <n v="57072"/>
    <s v="Non-member"/>
    <m/>
    <m/>
    <s v="AC0001"/>
    <s v="Football "/>
    <s v="sporting accessories"/>
    <n v="300"/>
    <n v="1"/>
    <d v="2023-01-01T00:00:00"/>
    <s v="16:22:25"/>
    <x v="9"/>
    <s v="AW7871"/>
    <s v="Visa"/>
    <n v="300"/>
    <n v="0.04"/>
    <n v="288"/>
  </r>
  <r>
    <n v="57156"/>
    <s v="Non-member"/>
    <m/>
    <m/>
    <s v="CL0002"/>
    <s v="wet suits"/>
    <s v="clothes"/>
    <n v="240"/>
    <n v="1"/>
    <d v="2023-01-24T00:00:00"/>
    <s v="18:24:43"/>
    <x v="6"/>
    <s v="CW5645"/>
    <s v="WeChat Pay"/>
    <n v="240"/>
    <n v="0.06"/>
    <n v="225.6"/>
  </r>
  <r>
    <n v="57303"/>
    <s v="Gold"/>
    <s v="Anaya Tyler"/>
    <n v="356479"/>
    <s v="SN0006"/>
    <s v="BJ1"/>
    <s v="Sneakers"/>
    <n v="850"/>
    <n v="1"/>
    <d v="2023-01-26T00:00:00"/>
    <s v="11:30:27"/>
    <x v="3"/>
    <s v="RC1212"/>
    <s v="WeChat Pay"/>
    <n v="850"/>
    <n v="0.06"/>
    <n v="799"/>
  </r>
  <r>
    <n v="57437"/>
    <s v="Non-member"/>
    <m/>
    <m/>
    <s v="AC0006"/>
    <s v="Basketball"/>
    <s v="sporting accessories"/>
    <n v="350"/>
    <n v="1"/>
    <d v="2023-01-12T00:00:00"/>
    <s v="17:00:50"/>
    <x v="3"/>
    <s v="RC1212"/>
    <s v="Visa"/>
    <n v="350"/>
    <n v="0.04"/>
    <n v="336"/>
  </r>
  <r>
    <n v="57776"/>
    <s v="Non-member"/>
    <m/>
    <m/>
    <s v="AC0005"/>
    <s v="Bicycle helmet"/>
    <s v="sporting accessories"/>
    <n v="450"/>
    <n v="1"/>
    <d v="2023-01-28T00:00:00"/>
    <s v="13:50:19"/>
    <x v="2"/>
    <s v="KW7836"/>
    <s v="Octopus"/>
    <n v="450"/>
    <n v="7.0000000000000007E-2"/>
    <n v="418.5"/>
  </r>
  <r>
    <n v="58013"/>
    <s v="Non-member"/>
    <m/>
    <m/>
    <s v="CL0008"/>
    <s v="Gym Pro"/>
    <s v="clothes"/>
    <n v="389"/>
    <n v="1"/>
    <d v="2023-01-01T00:00:00"/>
    <s v="18:32:58"/>
    <x v="2"/>
    <s v="KW7836"/>
    <s v="Visa"/>
    <n v="389"/>
    <n v="0.04"/>
    <n v="373.44"/>
  </r>
  <r>
    <n v="58170"/>
    <s v="Non-member"/>
    <m/>
    <m/>
    <s v="CL0002"/>
    <s v="wet suits"/>
    <s v="clothes"/>
    <n v="240"/>
    <n v="2"/>
    <d v="2023-01-19T00:00:00"/>
    <s v="14:11:45"/>
    <x v="5"/>
    <s v="PL4454"/>
    <s v="Mastercard"/>
    <n v="480"/>
    <n v="0.05"/>
    <n v="456"/>
  </r>
  <r>
    <n v="58304"/>
    <s v="Gold"/>
    <s v="Ethel Finch"/>
    <n v="775369"/>
    <s v="SN0007"/>
    <s v="NB2000"/>
    <s v="Sneakers"/>
    <n v="1300"/>
    <n v="1"/>
    <d v="2023-01-05T00:00:00"/>
    <s v="13:51:22"/>
    <x v="2"/>
    <s v="KW7836"/>
    <s v="Cash"/>
    <n v="1300"/>
    <n v="0"/>
    <n v="1300"/>
  </r>
  <r>
    <n v="58652"/>
    <s v="Non-member"/>
    <m/>
    <m/>
    <s v="SN0006"/>
    <s v="Slip-On"/>
    <s v="Sneakers"/>
    <n v="900"/>
    <n v="2"/>
    <d v="2023-01-26T00:00:00"/>
    <s v="19:07:00"/>
    <x v="3"/>
    <s v="RC1212"/>
    <s v="Alipay"/>
    <n v="1800"/>
    <n v="0.05"/>
    <n v="1710"/>
  </r>
  <r>
    <n v="58663"/>
    <s v="Non-member"/>
    <m/>
    <m/>
    <s v="PA0002"/>
    <s v="Running Pants"/>
    <s v=" pants"/>
    <n v="339"/>
    <n v="1"/>
    <d v="2023-01-04T00:00:00"/>
    <s v="21:55:10"/>
    <x v="8"/>
    <s v="KL9878"/>
    <s v="Octopus"/>
    <n v="339"/>
    <n v="7.0000000000000007E-2"/>
    <n v="315.27"/>
  </r>
  <r>
    <n v="58672"/>
    <s v="Non-member"/>
    <m/>
    <m/>
    <s v="CL0009"/>
    <s v="Dri-Fit Short Sleeve T-shirt "/>
    <s v="clothes"/>
    <n v="449"/>
    <n v="1"/>
    <d v="2023-01-14T00:00:00"/>
    <s v="15:33:21"/>
    <x v="1"/>
    <s v="HY6541"/>
    <s v="Apple Pay"/>
    <n v="449"/>
    <n v="0.03"/>
    <n v="435.53"/>
  </r>
  <r>
    <n v="58732"/>
    <s v="Platinum"/>
    <s v="Emelia Lucas"/>
    <n v="812306"/>
    <s v="CL0002"/>
    <s v="wet suits"/>
    <s v="clothes"/>
    <n v="240"/>
    <n v="1"/>
    <d v="2023-01-23T00:00:00"/>
    <s v="18:46:41"/>
    <x v="8"/>
    <s v="KL9878"/>
    <s v="Octopus"/>
    <n v="240"/>
    <n v="7.0000000000000007E-2"/>
    <n v="223.2"/>
  </r>
  <r>
    <n v="58732"/>
    <s v="Platinum"/>
    <s v="Emelia Lucas"/>
    <n v="812306"/>
    <s v="CL0001"/>
    <s v="swimsuits"/>
    <s v="clothes"/>
    <n v="340"/>
    <n v="1"/>
    <d v="2023-01-06T00:00:00"/>
    <s v="21:47:38"/>
    <x v="9"/>
    <s v="AW7871"/>
    <s v="WeChat Pay"/>
    <n v="340"/>
    <n v="0.06"/>
    <n v="319.59999999999997"/>
  </r>
  <r>
    <n v="59033"/>
    <s v="Platinum"/>
    <s v="Shayla Cooper"/>
    <n v="936341"/>
    <s v="PA0004"/>
    <s v="Adibas Classics Pants"/>
    <s v=" pants"/>
    <n v="460"/>
    <n v="1"/>
    <d v="2023-01-30T00:00:00"/>
    <s v="12:13:37"/>
    <x v="3"/>
    <s v="RC1212"/>
    <s v="UnionPay"/>
    <n v="460"/>
    <n v="0.03"/>
    <n v="446.2"/>
  </r>
  <r>
    <n v="59046"/>
    <s v="Non-member"/>
    <m/>
    <m/>
    <s v="PA0003"/>
    <s v="Compression Leggings"/>
    <s v=" pants"/>
    <n v="239"/>
    <n v="1"/>
    <d v="2023-01-12T00:00:00"/>
    <s v="16:23:51"/>
    <x v="2"/>
    <s v="KW7836"/>
    <s v="Apple Pay"/>
    <n v="239"/>
    <n v="0.03"/>
    <n v="231.82999999999998"/>
  </r>
  <r>
    <n v="59279"/>
    <s v="Gold"/>
    <s v="Azaan Bonner"/>
    <n v="816244"/>
    <s v="PA0004"/>
    <s v="Adibas Classics Pants"/>
    <s v=" pants"/>
    <n v="460"/>
    <n v="2"/>
    <d v="2023-01-11T00:00:00"/>
    <s v="13:16:37"/>
    <x v="3"/>
    <s v="RC1212"/>
    <s v="UnionPay"/>
    <n v="920"/>
    <n v="0.03"/>
    <n v="892.4"/>
  </r>
  <r>
    <n v="59512"/>
    <s v="Non-member"/>
    <m/>
    <m/>
    <s v="CL0007"/>
    <s v="Adibas Dry"/>
    <s v="clothes"/>
    <n v="499"/>
    <n v="2"/>
    <d v="2023-01-14T00:00:00"/>
    <s v="11:38:07"/>
    <x v="1"/>
    <s v="HY6541"/>
    <s v="UnionPay"/>
    <n v="998"/>
    <n v="0.03"/>
    <n v="968.06"/>
  </r>
  <r>
    <n v="59590"/>
    <s v="Non-member"/>
    <m/>
    <m/>
    <s v="CL0003"/>
    <s v="ski suits"/>
    <s v="clothes"/>
    <n v="200"/>
    <n v="1"/>
    <d v="2023-01-10T00:00:00"/>
    <s v="17:45:33"/>
    <x v="5"/>
    <s v="PL4454"/>
    <s v="Cash"/>
    <n v="200"/>
    <n v="0"/>
    <n v="200"/>
  </r>
  <r>
    <n v="59635"/>
    <s v="Platinum"/>
    <s v="Mathilda Moon"/>
    <n v="649915"/>
    <s v="AC0001"/>
    <s v="Football "/>
    <s v="sporting accessories"/>
    <n v="300"/>
    <n v="1"/>
    <d v="2023-01-29T00:00:00"/>
    <s v="19:30:04"/>
    <x v="2"/>
    <s v="KW7836"/>
    <s v="Mastercard"/>
    <n v="300"/>
    <n v="0.05"/>
    <n v="285"/>
  </r>
  <r>
    <n v="59748"/>
    <s v="Non-member"/>
    <m/>
    <m/>
    <s v="CL0008"/>
    <s v="Gym Pro"/>
    <s v="clothes"/>
    <n v="389"/>
    <n v="1"/>
    <d v="2023-01-13T00:00:00"/>
    <s v="20:25:35"/>
    <x v="5"/>
    <s v="PL4454"/>
    <s v="Apple Pay"/>
    <n v="389"/>
    <n v="0.03"/>
    <n v="377.33"/>
  </r>
  <r>
    <n v="59854"/>
    <s v="Silver"/>
    <s v="Anya Hudson"/>
    <n v="285608"/>
    <s v="SN0010"/>
    <s v="Adibas X15"/>
    <s v="Sneakers"/>
    <n v="2200"/>
    <n v="1"/>
    <d v="2023-01-20T00:00:00"/>
    <s v="20:18:15"/>
    <x v="0"/>
    <s v="EH4545"/>
    <s v="WeChat Pay"/>
    <n v="2200"/>
    <n v="0.06"/>
    <n v="2068"/>
  </r>
  <r>
    <n v="59896"/>
    <s v="Non-member"/>
    <m/>
    <m/>
    <s v="PA0001"/>
    <s v="Yoga Pants"/>
    <s v=" pants"/>
    <n v="345"/>
    <n v="1"/>
    <d v="2023-01-22T00:00:00"/>
    <s v="11:11:38"/>
    <x v="7"/>
    <s v="AC8178"/>
    <s v="Visa"/>
    <n v="345"/>
    <n v="0.04"/>
    <n v="331.2"/>
  </r>
  <r>
    <n v="59974"/>
    <s v="Non-member"/>
    <m/>
    <m/>
    <s v="AC0001"/>
    <s v="Football "/>
    <s v="sporting accessories"/>
    <n v="300"/>
    <n v="2"/>
    <d v="2023-01-09T00:00:00"/>
    <s v="17:35:59"/>
    <x v="0"/>
    <s v="EH4545"/>
    <s v="Octopus"/>
    <n v="600"/>
    <n v="7.0000000000000007E-2"/>
    <n v="558"/>
  </r>
  <r>
    <n v="60149"/>
    <s v="Non-member"/>
    <m/>
    <m/>
    <s v="AC0005"/>
    <s v="Bicycle helmet"/>
    <s v="sporting accessories"/>
    <n v="450"/>
    <n v="1"/>
    <d v="2023-01-14T00:00:00"/>
    <s v="17:46:11"/>
    <x v="2"/>
    <s v="KW7836"/>
    <s v="WeChat Pay"/>
    <n v="450"/>
    <n v="0.06"/>
    <n v="423"/>
  </r>
  <r>
    <n v="60188"/>
    <s v="Non-member"/>
    <m/>
    <m/>
    <s v="CL0009"/>
    <s v="Dri-Fit Short Sleeve T-shirt "/>
    <s v="clothes"/>
    <n v="449"/>
    <n v="1"/>
    <d v="2023-01-09T00:00:00"/>
    <s v="13:49:22"/>
    <x v="3"/>
    <s v="RC1212"/>
    <s v="Apple Pay"/>
    <n v="449"/>
    <n v="0.03"/>
    <n v="435.53"/>
  </r>
  <r>
    <n v="60225"/>
    <s v="Gold"/>
    <s v="Samuel Carlson"/>
    <n v="619169"/>
    <s v="CL0005"/>
    <s v="Adibas Pro"/>
    <s v="clothes"/>
    <n v="499"/>
    <n v="2"/>
    <d v="2023-01-26T00:00:00"/>
    <s v="11:14:14"/>
    <x v="7"/>
    <s v="AC8178"/>
    <s v="Apple Pay"/>
    <n v="998"/>
    <n v="0.03"/>
    <n v="968.06"/>
  </r>
  <r>
    <n v="60345"/>
    <s v="Platinum"/>
    <s v="Allen Franco"/>
    <n v="312597"/>
    <s v="PA0004"/>
    <s v="Adibas Classics Pants"/>
    <s v=" pants"/>
    <n v="460"/>
    <n v="1"/>
    <d v="2023-01-15T00:00:00"/>
    <s v="11:39:35"/>
    <x v="8"/>
    <s v="KL9878"/>
    <s v="Octopus"/>
    <n v="460"/>
    <n v="7.0000000000000007E-2"/>
    <n v="427.79999999999995"/>
  </r>
  <r>
    <n v="60392"/>
    <s v="Non-member"/>
    <m/>
    <m/>
    <s v="AC0001"/>
    <s v="Football "/>
    <s v="sporting accessories"/>
    <n v="300"/>
    <n v="2"/>
    <d v="2023-01-18T00:00:00"/>
    <s v="18:43:29"/>
    <x v="4"/>
    <s v="AB5447"/>
    <s v="WeChat Pay"/>
    <n v="600"/>
    <n v="0.06"/>
    <n v="564"/>
  </r>
  <r>
    <n v="60402"/>
    <s v="Non-member"/>
    <m/>
    <m/>
    <s v="SN0009"/>
    <s v="Adibas XI"/>
    <s v="Sneakers"/>
    <n v="1700"/>
    <n v="1"/>
    <d v="2023-01-05T00:00:00"/>
    <s v="13:00:27"/>
    <x v="4"/>
    <s v="AB5447"/>
    <s v="Alipay"/>
    <n v="1700"/>
    <n v="0.05"/>
    <n v="1615"/>
  </r>
  <r>
    <n v="60468"/>
    <s v="Gold"/>
    <s v="Marshall Webster"/>
    <n v="542522"/>
    <s v="CL0010"/>
    <s v="Running Vest"/>
    <s v="clothes"/>
    <n v="345"/>
    <n v="2"/>
    <d v="2023-01-09T00:00:00"/>
    <s v="19:33:19"/>
    <x v="6"/>
    <s v="CW5645"/>
    <s v="UnionPay"/>
    <n v="690"/>
    <n v="0.03"/>
    <n v="669.3"/>
  </r>
  <r>
    <n v="60527"/>
    <s v="Non-member"/>
    <m/>
    <m/>
    <s v="AC0006"/>
    <s v="Basketball"/>
    <s v="sporting accessories"/>
    <n v="350"/>
    <n v="2"/>
    <d v="2023-01-28T00:00:00"/>
    <s v="14:07:44"/>
    <x v="9"/>
    <s v="AW7871"/>
    <s v="Apple Pay"/>
    <n v="700"/>
    <n v="0.03"/>
    <n v="679"/>
  </r>
  <r>
    <n v="60647"/>
    <s v="Non-member"/>
    <m/>
    <m/>
    <s v="PA0001"/>
    <s v="Yoga Pants"/>
    <s v=" pants"/>
    <n v="345"/>
    <n v="1"/>
    <d v="2023-01-03T00:00:00"/>
    <s v="16:52:30"/>
    <x v="2"/>
    <s v="KW7836"/>
    <s v="Octopus"/>
    <n v="345"/>
    <n v="7.0000000000000007E-2"/>
    <n v="320.84999999999997"/>
  </r>
  <r>
    <n v="60689"/>
    <s v="Non-member"/>
    <m/>
    <m/>
    <s v="CL0004"/>
    <s v="leotards"/>
    <s v="clothes"/>
    <n v="230"/>
    <n v="1"/>
    <d v="2023-01-08T00:00:00"/>
    <s v="20:18:57"/>
    <x v="3"/>
    <s v="RC1212"/>
    <s v="Mastercard"/>
    <n v="230"/>
    <n v="0.05"/>
    <n v="218.5"/>
  </r>
  <r>
    <n v="60829"/>
    <s v="Non-member"/>
    <m/>
    <m/>
    <s v="PA0002"/>
    <s v="Running Pants"/>
    <s v=" pants"/>
    <n v="339"/>
    <n v="1"/>
    <d v="2023-01-01T00:00:00"/>
    <s v="12:47:44"/>
    <x v="9"/>
    <s v="AW7871"/>
    <s v="Cash"/>
    <n v="339"/>
    <n v="0"/>
    <n v="339"/>
  </r>
  <r>
    <n v="61047"/>
    <s v="Non-member"/>
    <m/>
    <m/>
    <s v="PA0002"/>
    <s v="Running Pants"/>
    <s v=" pants"/>
    <n v="339"/>
    <n v="2"/>
    <d v="2023-01-28T00:00:00"/>
    <s v="17:34:27"/>
    <x v="7"/>
    <s v="AC8178"/>
    <s v="Cash"/>
    <n v="678"/>
    <n v="0"/>
    <n v="678"/>
  </r>
  <r>
    <n v="61148"/>
    <s v="Non-member"/>
    <m/>
    <m/>
    <s v="AC0003"/>
    <s v="Nets"/>
    <s v="sporting accessories"/>
    <n v="99"/>
    <n v="2"/>
    <d v="2023-01-10T00:00:00"/>
    <s v="15:51:58"/>
    <x v="7"/>
    <s v="AC8178"/>
    <s v="Alipay"/>
    <n v="198"/>
    <n v="0.05"/>
    <n v="188.1"/>
  </r>
  <r>
    <n v="61267"/>
    <s v="Platinum"/>
    <s v="Halle Mullins"/>
    <n v="737838"/>
    <s v="SN0006"/>
    <s v="High-Top"/>
    <s v="Sneakers"/>
    <n v="599"/>
    <n v="2"/>
    <d v="2023-01-29T00:00:00"/>
    <s v="11:59:57"/>
    <x v="3"/>
    <s v="RC1212"/>
    <s v="Apple Pay"/>
    <n v="1198"/>
    <n v="0.03"/>
    <n v="1162.06"/>
  </r>
  <r>
    <n v="61338"/>
    <s v="Non-member"/>
    <m/>
    <m/>
    <s v="CL0007"/>
    <s v="Adibas Dry"/>
    <s v="clothes"/>
    <n v="499"/>
    <n v="2"/>
    <d v="2023-01-20T00:00:00"/>
    <s v="20:51:16"/>
    <x v="8"/>
    <s v="KL9878"/>
    <s v="UnionPay"/>
    <n v="998"/>
    <n v="0.03"/>
    <n v="968.06"/>
  </r>
  <r>
    <n v="61484"/>
    <s v="Non-member"/>
    <m/>
    <m/>
    <s v="AC0006"/>
    <s v="Basketball"/>
    <s v="sporting accessories"/>
    <n v="350"/>
    <n v="2"/>
    <d v="2023-01-08T00:00:00"/>
    <s v="21:49:43"/>
    <x v="9"/>
    <s v="AW7871"/>
    <s v="Cash"/>
    <n v="700"/>
    <n v="0"/>
    <n v="700"/>
  </r>
  <r>
    <n v="61565"/>
    <s v="Non-member"/>
    <m/>
    <m/>
    <s v="SN0006"/>
    <s v="Deck Shoe11"/>
    <s v="Sneakers"/>
    <n v="600"/>
    <n v="1"/>
    <d v="2023-01-04T00:00:00"/>
    <s v="21:14:33"/>
    <x v="8"/>
    <s v="KL9878"/>
    <s v="Visa"/>
    <n v="600"/>
    <n v="0.04"/>
    <n v="576"/>
  </r>
  <r>
    <n v="61593"/>
    <s v="Non-member"/>
    <m/>
    <m/>
    <s v="SN0006"/>
    <s v="Deck Shoe11"/>
    <s v="Sneakers"/>
    <n v="600"/>
    <n v="2"/>
    <d v="2023-01-08T00:00:00"/>
    <s v="16:05:07"/>
    <x v="0"/>
    <s v="EH4545"/>
    <s v="Alipay"/>
    <n v="1200"/>
    <n v="0.05"/>
    <n v="1140"/>
  </r>
  <r>
    <n v="61621"/>
    <s v="Non-member"/>
    <m/>
    <m/>
    <s v="PA0003"/>
    <s v="Compression Leggings"/>
    <s v=" pants"/>
    <n v="239"/>
    <n v="1"/>
    <d v="2023-01-07T00:00:00"/>
    <s v="15:00:27"/>
    <x v="1"/>
    <s v="HY6541"/>
    <s v="WeChat Pay"/>
    <n v="239"/>
    <n v="0.06"/>
    <n v="224.66"/>
  </r>
  <r>
    <n v="61660"/>
    <s v="Non-member"/>
    <m/>
    <m/>
    <s v="CL0002"/>
    <s v="wet suits"/>
    <s v="clothes"/>
    <n v="240"/>
    <n v="1"/>
    <d v="2023-01-07T00:00:00"/>
    <s v="16:31:00"/>
    <x v="5"/>
    <s v="PL4454"/>
    <s v="Alipay"/>
    <n v="240"/>
    <n v="0.05"/>
    <n v="228"/>
  </r>
  <r>
    <n v="61754"/>
    <s v="Non-member"/>
    <m/>
    <m/>
    <s v="SN0006"/>
    <s v="GAT"/>
    <s v="Sneakers"/>
    <n v="700"/>
    <n v="2"/>
    <d v="2023-01-03T00:00:00"/>
    <s v="15:57:55"/>
    <x v="7"/>
    <s v="AC8178"/>
    <s v="Visa"/>
    <n v="1400"/>
    <n v="0.04"/>
    <n v="1344"/>
  </r>
  <r>
    <n v="61766"/>
    <s v="Non-member"/>
    <m/>
    <m/>
    <s v="PA0001"/>
    <s v="Yoga Pants"/>
    <s v=" pants"/>
    <n v="345"/>
    <n v="1"/>
    <d v="2023-01-20T00:00:00"/>
    <s v="21:58:52"/>
    <x v="8"/>
    <s v="KL9878"/>
    <s v="Mastercard"/>
    <n v="345"/>
    <n v="0.05"/>
    <n v="327.75"/>
  </r>
  <r>
    <n v="61782"/>
    <s v="Non-member"/>
    <m/>
    <m/>
    <s v="AC0006"/>
    <s v="Basketball"/>
    <s v="sporting accessories"/>
    <n v="350"/>
    <n v="1"/>
    <d v="2023-01-18T00:00:00"/>
    <s v="11:51:35"/>
    <x v="4"/>
    <s v="AB5447"/>
    <s v="Visa"/>
    <n v="350"/>
    <n v="0.04"/>
    <n v="336"/>
  </r>
  <r>
    <n v="61825"/>
    <s v="Non-member"/>
    <m/>
    <m/>
    <s v="CL0010"/>
    <s v="Running Vest"/>
    <s v="clothes"/>
    <n v="345"/>
    <n v="2"/>
    <d v="2023-01-06T00:00:00"/>
    <s v="16:36:34"/>
    <x v="3"/>
    <s v="RC1212"/>
    <s v="Alipay"/>
    <n v="690"/>
    <n v="0.05"/>
    <n v="655.5"/>
  </r>
  <r>
    <n v="62063"/>
    <s v="Non-member"/>
    <m/>
    <m/>
    <s v="SN0010"/>
    <s v="Adibas X15"/>
    <s v="Sneakers"/>
    <n v="2200"/>
    <n v="2"/>
    <d v="2023-01-16T00:00:00"/>
    <s v="16:35:02"/>
    <x v="0"/>
    <s v="EH4545"/>
    <s v="Alipay"/>
    <n v="4400"/>
    <n v="0.05"/>
    <n v="4180"/>
  </r>
  <r>
    <n v="62127"/>
    <s v="Platinum"/>
    <s v="Sapphire Wong"/>
    <n v="181500"/>
    <s v="AC0003"/>
    <s v="Nets"/>
    <s v="sporting accessories"/>
    <n v="99"/>
    <n v="2"/>
    <d v="2023-01-25T00:00:00"/>
    <s v="14:16:50"/>
    <x v="6"/>
    <s v="CW5645"/>
    <s v="Apple Pay"/>
    <n v="198"/>
    <n v="0.03"/>
    <n v="192.06"/>
  </r>
  <r>
    <n v="62133"/>
    <s v="Non-member"/>
    <m/>
    <m/>
    <s v="AC0003"/>
    <s v="Nets"/>
    <s v="sporting accessories"/>
    <n v="99"/>
    <n v="1"/>
    <d v="2023-01-21T00:00:00"/>
    <s v="20:18:13"/>
    <x v="7"/>
    <s v="AC8178"/>
    <s v="Mastercard"/>
    <n v="99"/>
    <n v="0.05"/>
    <n v="94.05"/>
  </r>
  <r>
    <n v="62203"/>
    <s v="Non-member"/>
    <m/>
    <m/>
    <s v="PA0003"/>
    <s v="Compression Leggings"/>
    <s v=" pants"/>
    <n v="239"/>
    <n v="2"/>
    <d v="2023-01-09T00:00:00"/>
    <s v="12:33:33"/>
    <x v="7"/>
    <s v="AC8178"/>
    <s v="Cash"/>
    <n v="478"/>
    <n v="0"/>
    <n v="478"/>
  </r>
  <r>
    <n v="62235"/>
    <s v="Non-member"/>
    <m/>
    <m/>
    <s v="AC0003"/>
    <s v="Nets"/>
    <s v="sporting accessories"/>
    <n v="99"/>
    <n v="1"/>
    <d v="2023-01-15T00:00:00"/>
    <s v="12:43:22"/>
    <x v="1"/>
    <s v="HY6541"/>
    <s v="Mastercard"/>
    <n v="99"/>
    <n v="0.05"/>
    <n v="94.05"/>
  </r>
  <r>
    <n v="62638"/>
    <s v="Non-member"/>
    <m/>
    <m/>
    <s v="SN0006"/>
    <s v="Deck Shoe11"/>
    <s v="Sneakers"/>
    <n v="600"/>
    <n v="1"/>
    <d v="2023-01-04T00:00:00"/>
    <s v="11:08:43"/>
    <x v="9"/>
    <s v="AW7871"/>
    <s v="Octopus"/>
    <n v="600"/>
    <n v="7.0000000000000007E-2"/>
    <n v="558"/>
  </r>
  <r>
    <n v="62656"/>
    <s v="Gold"/>
    <s v="Heath Boyer"/>
    <n v="595028"/>
    <s v="AC0003"/>
    <s v="Nets"/>
    <s v="sporting accessories"/>
    <n v="99"/>
    <n v="2"/>
    <d v="2023-01-23T00:00:00"/>
    <s v="11:49:15"/>
    <x v="7"/>
    <s v="AC8178"/>
    <s v="Apple Pay"/>
    <n v="198"/>
    <n v="0.03"/>
    <n v="192.06"/>
  </r>
  <r>
    <n v="62810"/>
    <s v="Platinum"/>
    <s v="Virginia Steele"/>
    <n v="789051"/>
    <s v="SN0006"/>
    <s v="GAT"/>
    <s v="Sneakers"/>
    <n v="700"/>
    <n v="1"/>
    <d v="2023-01-17T00:00:00"/>
    <s v="17:58:40"/>
    <x v="5"/>
    <s v="PL4454"/>
    <s v="WeChat Pay"/>
    <n v="700"/>
    <n v="0.06"/>
    <n v="658"/>
  </r>
  <r>
    <n v="62826"/>
    <s v="Non-member"/>
    <m/>
    <m/>
    <s v="PA0003"/>
    <s v="Compression Leggings"/>
    <s v=" pants"/>
    <n v="239"/>
    <n v="2"/>
    <d v="2023-01-18T00:00:00"/>
    <s v="16:47:14"/>
    <x v="5"/>
    <s v="PL4454"/>
    <s v="Apple Pay"/>
    <n v="478"/>
    <n v="0.03"/>
    <n v="463.65999999999997"/>
  </r>
  <r>
    <n v="62837"/>
    <s v="Gold"/>
    <s v="Annika Warner"/>
    <n v="961126"/>
    <s v="AC0004"/>
    <s v="Sticks"/>
    <s v="sporting accessories"/>
    <n v="200"/>
    <n v="1"/>
    <d v="2023-01-01T00:00:00"/>
    <s v="12:22:15"/>
    <x v="4"/>
    <s v="AB5447"/>
    <s v="Alipay"/>
    <n v="200"/>
    <n v="0.05"/>
    <n v="190"/>
  </r>
  <r>
    <n v="63060"/>
    <s v="Platinum"/>
    <s v="Isaiah Coffey"/>
    <n v="786906"/>
    <s v="CL0001"/>
    <s v="swimsuits"/>
    <s v="clothes"/>
    <n v="340"/>
    <n v="1"/>
    <d v="2023-01-11T00:00:00"/>
    <s v="19:22:19"/>
    <x v="6"/>
    <s v="CW5645"/>
    <s v="Octopus"/>
    <n v="340"/>
    <n v="7.0000000000000007E-2"/>
    <n v="316.2"/>
  </r>
  <r>
    <n v="63118"/>
    <s v="Platinum"/>
    <s v="Arianna Rubio"/>
    <n v="907469"/>
    <s v="PA0003"/>
    <s v="Compression Leggings"/>
    <s v=" pants"/>
    <n v="239"/>
    <n v="2"/>
    <d v="2023-01-05T00:00:00"/>
    <s v="16:59:52"/>
    <x v="6"/>
    <s v="CW5645"/>
    <s v="Cash"/>
    <n v="478"/>
    <n v="0"/>
    <n v="478"/>
  </r>
  <r>
    <n v="63214"/>
    <s v="Gold"/>
    <s v="Antonia Adkins"/>
    <n v="134995"/>
    <s v="AC0001"/>
    <s v="Football "/>
    <s v="sporting accessories"/>
    <n v="300"/>
    <n v="1"/>
    <d v="2023-01-27T00:00:00"/>
    <s v="11:03:54"/>
    <x v="3"/>
    <s v="RC1212"/>
    <s v="Cash"/>
    <n v="300"/>
    <n v="0"/>
    <n v="300"/>
  </r>
  <r>
    <n v="63214"/>
    <s v="Gold"/>
    <s v="Antonia Adkins"/>
    <n v="134995"/>
    <s v="PA0002"/>
    <s v="Running Pants"/>
    <s v=" pants"/>
    <n v="339"/>
    <n v="1"/>
    <d v="2023-01-23T00:00:00"/>
    <s v="12:43:13"/>
    <x v="5"/>
    <s v="PL4454"/>
    <s v="Octopus"/>
    <n v="339"/>
    <n v="7.0000000000000007E-2"/>
    <n v="315.27"/>
  </r>
  <r>
    <n v="63214"/>
    <s v="Gold"/>
    <s v="Antonia Adkins"/>
    <n v="134995"/>
    <s v="PA0004"/>
    <s v="Adibas Classics Pants"/>
    <s v=" pants"/>
    <n v="460"/>
    <n v="1"/>
    <d v="2023-01-04T00:00:00"/>
    <s v="16:41:31"/>
    <x v="8"/>
    <s v="KL9878"/>
    <s v="WeChat Pay"/>
    <n v="460"/>
    <n v="0.06"/>
    <n v="432.4"/>
  </r>
  <r>
    <n v="63819"/>
    <s v="Non-member"/>
    <m/>
    <m/>
    <s v="CL0007"/>
    <s v="Adibas Dry"/>
    <s v="clothes"/>
    <n v="499"/>
    <n v="1"/>
    <d v="2023-01-21T00:00:00"/>
    <s v="16:33:29"/>
    <x v="3"/>
    <s v="RC1212"/>
    <s v="WeChat Pay"/>
    <n v="499"/>
    <n v="0.06"/>
    <n v="469.05999999999995"/>
  </r>
  <r>
    <n v="63913"/>
    <s v="Non-member"/>
    <m/>
    <m/>
    <s v="CL0003"/>
    <s v="ski suits"/>
    <s v="clothes"/>
    <n v="200"/>
    <n v="2"/>
    <d v="2023-01-10T00:00:00"/>
    <s v="17:25:36"/>
    <x v="3"/>
    <s v="RC1212"/>
    <s v="Apple Pay"/>
    <n v="400"/>
    <n v="0.03"/>
    <n v="388"/>
  </r>
  <r>
    <n v="64057"/>
    <s v="Non-member"/>
    <m/>
    <m/>
    <s v="CL0005"/>
    <s v="Adibas Pro"/>
    <s v="clothes"/>
    <n v="499"/>
    <n v="2"/>
    <d v="2023-01-11T00:00:00"/>
    <s v="12:41:00"/>
    <x v="0"/>
    <s v="EH4545"/>
    <s v="UnionPay"/>
    <n v="998"/>
    <n v="0.03"/>
    <n v="968.06"/>
  </r>
  <r>
    <n v="64118"/>
    <s v="Non-member"/>
    <m/>
    <m/>
    <s v="AC0003"/>
    <s v="Nets"/>
    <s v="sporting accessories"/>
    <n v="99"/>
    <n v="1"/>
    <d v="2023-01-21T00:00:00"/>
    <s v="14:44:05"/>
    <x v="9"/>
    <s v="AW7871"/>
    <s v="Apple Pay"/>
    <n v="99"/>
    <n v="0.03"/>
    <n v="96.03"/>
  </r>
  <r>
    <n v="64270"/>
    <s v="Non-member"/>
    <m/>
    <m/>
    <s v="AC0004"/>
    <s v="Sticks"/>
    <s v="sporting accessories"/>
    <n v="200"/>
    <n v="2"/>
    <d v="2023-01-17T00:00:00"/>
    <s v="12:57:08"/>
    <x v="2"/>
    <s v="KW7836"/>
    <s v="WeChat Pay"/>
    <n v="400"/>
    <n v="0.06"/>
    <n v="376"/>
  </r>
  <r>
    <n v="64297"/>
    <s v="Non-member"/>
    <m/>
    <m/>
    <s v="SN0006"/>
    <s v="BJ1"/>
    <s v="Sneakers"/>
    <n v="850"/>
    <n v="1"/>
    <d v="2023-01-29T00:00:00"/>
    <s v="14:37:36"/>
    <x v="5"/>
    <s v="PL4454"/>
    <s v="UnionPay"/>
    <n v="850"/>
    <n v="0.03"/>
    <n v="824.5"/>
  </r>
  <r>
    <n v="64417"/>
    <s v="Non-member"/>
    <m/>
    <m/>
    <s v="CL0001"/>
    <s v="swimsuits"/>
    <s v="clothes"/>
    <n v="340"/>
    <n v="2"/>
    <d v="2023-01-11T00:00:00"/>
    <s v="18:22:21"/>
    <x v="4"/>
    <s v="AB5447"/>
    <s v="WeChat Pay"/>
    <n v="680"/>
    <n v="0.06"/>
    <n v="639.19999999999993"/>
  </r>
  <r>
    <n v="64688"/>
    <s v="Non-member"/>
    <m/>
    <m/>
    <s v="AC0003"/>
    <s v="Nets"/>
    <s v="sporting accessories"/>
    <n v="99"/>
    <n v="2"/>
    <d v="2023-01-15T00:00:00"/>
    <s v="13:43:57"/>
    <x v="3"/>
    <s v="RC1212"/>
    <s v="Cash"/>
    <n v="198"/>
    <n v="0"/>
    <n v="198"/>
  </r>
  <r>
    <n v="64704"/>
    <s v="Non-member"/>
    <m/>
    <m/>
    <s v="PA0004"/>
    <s v="Adibas Classics Pants"/>
    <s v=" pants"/>
    <n v="460"/>
    <n v="1"/>
    <d v="2023-01-11T00:00:00"/>
    <s v="11:46:15"/>
    <x v="1"/>
    <s v="HY6541"/>
    <s v="UnionPay"/>
    <n v="460"/>
    <n v="0.03"/>
    <n v="446.2"/>
  </r>
  <r>
    <n v="64889"/>
    <s v="Non-member"/>
    <m/>
    <m/>
    <s v="AC0005"/>
    <s v="Bicycle helmet"/>
    <s v="sporting accessories"/>
    <n v="450"/>
    <n v="1"/>
    <d v="2023-01-04T00:00:00"/>
    <s v="19:59:11"/>
    <x v="0"/>
    <s v="EH4545"/>
    <s v="Visa"/>
    <n v="450"/>
    <n v="0.04"/>
    <n v="432"/>
  </r>
  <r>
    <n v="64905"/>
    <s v="Non-member"/>
    <m/>
    <m/>
    <s v="SN0010"/>
    <s v="Adibas X15"/>
    <s v="Sneakers"/>
    <n v="2200"/>
    <n v="2"/>
    <d v="2023-01-04T00:00:00"/>
    <s v="19:10:07"/>
    <x v="5"/>
    <s v="PL4454"/>
    <s v="Cash"/>
    <n v="4400"/>
    <n v="0"/>
    <n v="4400"/>
  </r>
  <r>
    <n v="65028"/>
    <s v="Non-member"/>
    <m/>
    <m/>
    <s v="PA0002"/>
    <s v="Running Pants"/>
    <s v=" pants"/>
    <n v="339"/>
    <n v="2"/>
    <d v="2023-01-24T00:00:00"/>
    <s v="12:07:12"/>
    <x v="6"/>
    <s v="CW5645"/>
    <s v="Apple Pay"/>
    <n v="678"/>
    <n v="0.03"/>
    <n v="657.66"/>
  </r>
  <r>
    <n v="65172"/>
    <s v="Silver"/>
    <s v="Rhodri Hebert"/>
    <n v="317438"/>
    <s v="CL0009"/>
    <s v="Dri-Fit Short Sleeve T-shirt "/>
    <s v="clothes"/>
    <n v="449"/>
    <n v="2"/>
    <d v="2023-01-05T00:00:00"/>
    <s v="11:34:25"/>
    <x v="9"/>
    <s v="AW7871"/>
    <s v="Cash"/>
    <n v="898"/>
    <n v="0"/>
    <n v="898"/>
  </r>
  <r>
    <n v="65177"/>
    <s v="Platinum"/>
    <s v="Chaim Slater"/>
    <n v="776851"/>
    <s v="SN0006"/>
    <s v="GAT"/>
    <s v="Sneakers"/>
    <n v="700"/>
    <n v="2"/>
    <d v="2023-01-10T00:00:00"/>
    <s v="16:46:54"/>
    <x v="8"/>
    <s v="KL9878"/>
    <s v="WeChat Pay"/>
    <n v="1400"/>
    <n v="0.06"/>
    <n v="1316"/>
  </r>
  <r>
    <n v="65213"/>
    <s v="Non-member"/>
    <m/>
    <m/>
    <s v="CL0002"/>
    <s v="wet suits"/>
    <s v="clothes"/>
    <n v="240"/>
    <n v="2"/>
    <d v="2023-01-23T00:00:00"/>
    <s v="21:33:32"/>
    <x v="3"/>
    <s v="RC1212"/>
    <s v="Octopus"/>
    <n v="480"/>
    <n v="7.0000000000000007E-2"/>
    <n v="446.4"/>
  </r>
  <r>
    <n v="65214"/>
    <s v="Gold"/>
    <s v="Hana Zamora"/>
    <n v="987420"/>
    <s v="AC0005"/>
    <s v="Bicycle helmet"/>
    <s v="sporting accessories"/>
    <n v="450"/>
    <n v="1"/>
    <d v="2023-01-27T00:00:00"/>
    <s v="16:00:03"/>
    <x v="2"/>
    <s v="KW7836"/>
    <s v="Octopus"/>
    <n v="450"/>
    <n v="7.0000000000000007E-2"/>
    <n v="418.5"/>
  </r>
  <r>
    <n v="65310"/>
    <s v="Non-member"/>
    <m/>
    <m/>
    <s v="CL0004"/>
    <s v="leotards"/>
    <s v="clothes"/>
    <n v="230"/>
    <n v="2"/>
    <d v="2023-01-13T00:00:00"/>
    <s v="11:55:49"/>
    <x v="5"/>
    <s v="PL4454"/>
    <s v="Octopus"/>
    <n v="460"/>
    <n v="7.0000000000000007E-2"/>
    <n v="427.79999999999995"/>
  </r>
  <r>
    <n v="65430"/>
    <s v="Non-member"/>
    <m/>
    <m/>
    <s v="AC0001"/>
    <s v="Football "/>
    <s v="sporting accessories"/>
    <n v="300"/>
    <n v="1"/>
    <d v="2023-01-29T00:00:00"/>
    <s v="14:30:01"/>
    <x v="3"/>
    <s v="RC1212"/>
    <s v="Cash"/>
    <n v="300"/>
    <n v="0"/>
    <n v="300"/>
  </r>
  <r>
    <n v="65686"/>
    <s v="Gold"/>
    <s v="Myla Murphy"/>
    <n v="385485"/>
    <s v="PA0004"/>
    <s v="Adibas Classics Pants"/>
    <s v=" pants"/>
    <n v="460"/>
    <n v="2"/>
    <d v="2023-01-23T00:00:00"/>
    <s v="12:39:40"/>
    <x v="4"/>
    <s v="AB5447"/>
    <s v="WeChat Pay"/>
    <n v="920"/>
    <n v="0.06"/>
    <n v="864.8"/>
  </r>
  <r>
    <n v="65700"/>
    <s v="Non-member"/>
    <m/>
    <m/>
    <s v="AC0005"/>
    <s v="Bicycle helmet"/>
    <s v="sporting accessories"/>
    <n v="450"/>
    <n v="1"/>
    <d v="2023-01-06T00:00:00"/>
    <s v="21:48:56"/>
    <x v="4"/>
    <s v="AB5447"/>
    <s v="WeChat Pay"/>
    <n v="450"/>
    <n v="0.06"/>
    <n v="423"/>
  </r>
  <r>
    <n v="65784"/>
    <s v="Non-member"/>
    <m/>
    <m/>
    <s v="SN0006"/>
    <s v="Slip-On"/>
    <s v="Sneakers"/>
    <n v="900"/>
    <n v="2"/>
    <d v="2023-01-29T00:00:00"/>
    <s v="12:22:24"/>
    <x v="1"/>
    <s v="HY6541"/>
    <s v="Apple Pay"/>
    <n v="1800"/>
    <n v="0.03"/>
    <n v="1746"/>
  </r>
  <r>
    <n v="65880"/>
    <s v="Non-member"/>
    <m/>
    <m/>
    <s v="AC0002"/>
    <s v="Racquets"/>
    <s v="sporting accessories"/>
    <n v="299"/>
    <n v="2"/>
    <d v="2023-01-21T00:00:00"/>
    <s v="12:21:37"/>
    <x v="1"/>
    <s v="HY6541"/>
    <s v="Apple Pay"/>
    <n v="598"/>
    <n v="0.03"/>
    <n v="580.05999999999995"/>
  </r>
  <r>
    <n v="65950"/>
    <s v="Non-member"/>
    <m/>
    <m/>
    <s v="AC0002"/>
    <s v="Racquets"/>
    <s v="sporting accessories"/>
    <n v="299"/>
    <n v="1"/>
    <d v="2023-01-25T00:00:00"/>
    <s v="14:50:16"/>
    <x v="4"/>
    <s v="AB5447"/>
    <s v="Cash"/>
    <n v="299"/>
    <n v="0"/>
    <n v="299"/>
  </r>
  <r>
    <n v="66212"/>
    <s v="Non-member"/>
    <m/>
    <m/>
    <s v="AC0001"/>
    <s v="Football "/>
    <s v="sporting accessories"/>
    <n v="300"/>
    <n v="1"/>
    <d v="2023-01-07T00:00:00"/>
    <s v="11:21:43"/>
    <x v="9"/>
    <s v="AW7871"/>
    <s v="Octopus"/>
    <n v="300"/>
    <n v="7.0000000000000007E-2"/>
    <n v="279"/>
  </r>
  <r>
    <n v="66479"/>
    <s v="Non-member"/>
    <m/>
    <m/>
    <s v="SN0009"/>
    <s v="Adibas XI"/>
    <s v="Sneakers"/>
    <n v="1700"/>
    <n v="1"/>
    <d v="2023-01-08T00:00:00"/>
    <s v="14:09:18"/>
    <x v="9"/>
    <s v="AW7871"/>
    <s v="Cash"/>
    <n v="1700"/>
    <n v="0"/>
    <n v="1700"/>
  </r>
  <r>
    <n v="66523"/>
    <s v="Silver"/>
    <s v="Billy Sandoval"/>
    <n v="207797"/>
    <s v="CL0003"/>
    <s v="ski suits"/>
    <s v="clothes"/>
    <n v="200"/>
    <n v="1"/>
    <d v="2023-01-12T00:00:00"/>
    <s v="13:28:56"/>
    <x v="1"/>
    <s v="HY6541"/>
    <s v="Mastercard"/>
    <n v="200"/>
    <n v="0.05"/>
    <n v="190"/>
  </r>
  <r>
    <n v="66738"/>
    <s v="Non-member"/>
    <m/>
    <m/>
    <s v="SN0008"/>
    <s v="&quot;Dad&quot;Shoe"/>
    <s v="Sneakers"/>
    <n v="990"/>
    <n v="2"/>
    <d v="2023-01-08T00:00:00"/>
    <s v="19:20:43"/>
    <x v="8"/>
    <s v="KL9878"/>
    <s v="Apple Pay"/>
    <n v="1980"/>
    <n v="0.03"/>
    <n v="1920.6"/>
  </r>
  <r>
    <n v="66748"/>
    <s v="Non-member"/>
    <m/>
    <m/>
    <s v="AC0002"/>
    <s v="Racquets"/>
    <s v="sporting accessories"/>
    <n v="299"/>
    <n v="1"/>
    <d v="2023-01-13T00:00:00"/>
    <s v="21:48:08"/>
    <x v="8"/>
    <s v="KL9878"/>
    <s v="Visa"/>
    <n v="299"/>
    <n v="0.04"/>
    <n v="287.03999999999996"/>
  </r>
  <r>
    <n v="66955"/>
    <s v="Non-member"/>
    <m/>
    <m/>
    <s v="AC0004"/>
    <s v="Sticks"/>
    <s v="sporting accessories"/>
    <n v="200"/>
    <n v="1"/>
    <d v="2023-01-08T00:00:00"/>
    <s v="19:07:02"/>
    <x v="0"/>
    <s v="EH4545"/>
    <s v="Mastercard"/>
    <n v="200"/>
    <n v="0.05"/>
    <n v="190"/>
  </r>
  <r>
    <n v="67076"/>
    <s v="Non-member"/>
    <m/>
    <m/>
    <s v="SN0009"/>
    <s v="Adibas XI"/>
    <s v="Sneakers"/>
    <n v="1700"/>
    <n v="1"/>
    <d v="2023-01-02T00:00:00"/>
    <s v="19:57:28"/>
    <x v="6"/>
    <s v="CW5645"/>
    <s v="Apple Pay"/>
    <n v="1700"/>
    <n v="0.03"/>
    <n v="1649"/>
  </r>
  <r>
    <n v="67156"/>
    <s v="Gold"/>
    <s v="Amaan Cortez"/>
    <n v="955770"/>
    <s v="PA0002"/>
    <s v="Running Pants"/>
    <s v=" pants"/>
    <n v="339"/>
    <n v="2"/>
    <d v="2023-01-01T00:00:00"/>
    <s v="11:31:34"/>
    <x v="6"/>
    <s v="CW5645"/>
    <s v="UnionPay"/>
    <n v="678"/>
    <n v="0.03"/>
    <n v="657.66"/>
  </r>
  <r>
    <n v="67364"/>
    <s v="Non-member"/>
    <m/>
    <m/>
    <s v="PA0001"/>
    <s v="Yoga Pants"/>
    <s v=" pants"/>
    <n v="345"/>
    <n v="1"/>
    <d v="2023-01-27T00:00:00"/>
    <s v="17:56:08"/>
    <x v="5"/>
    <s v="PL4454"/>
    <s v="Mastercard"/>
    <n v="345"/>
    <n v="0.05"/>
    <n v="327.75"/>
  </r>
  <r>
    <n v="67392"/>
    <s v="Non-member"/>
    <m/>
    <m/>
    <s v="AC0003"/>
    <s v="Nets"/>
    <s v="sporting accessories"/>
    <n v="99"/>
    <n v="2"/>
    <d v="2023-01-12T00:00:00"/>
    <s v="14:52:00"/>
    <x v="7"/>
    <s v="AC8178"/>
    <s v="Mastercard"/>
    <n v="198"/>
    <n v="0.05"/>
    <n v="188.1"/>
  </r>
  <r>
    <n v="67545"/>
    <s v="Non-member"/>
    <m/>
    <m/>
    <s v="SN0006"/>
    <s v="BJ1"/>
    <s v="Sneakers"/>
    <n v="850"/>
    <n v="1"/>
    <d v="2023-01-10T00:00:00"/>
    <s v="11:55:50"/>
    <x v="1"/>
    <s v="HY6541"/>
    <s v="Mastercard"/>
    <n v="850"/>
    <n v="0.05"/>
    <n v="807.5"/>
  </r>
  <r>
    <n v="67680"/>
    <s v="Non-member"/>
    <m/>
    <m/>
    <s v="AC0002"/>
    <s v="Racquets"/>
    <s v="sporting accessories"/>
    <n v="299"/>
    <n v="2"/>
    <d v="2023-01-03T00:00:00"/>
    <s v="18:11:06"/>
    <x v="1"/>
    <s v="HY6541"/>
    <s v="Cash"/>
    <n v="598"/>
    <n v="0"/>
    <n v="598"/>
  </r>
  <r>
    <n v="67821"/>
    <s v="Non-member"/>
    <m/>
    <m/>
    <s v="PA0004"/>
    <s v="Adibas Classics Pants"/>
    <s v=" pants"/>
    <n v="460"/>
    <n v="2"/>
    <d v="2023-01-06T00:00:00"/>
    <s v="17:27:10"/>
    <x v="8"/>
    <s v="KL9878"/>
    <s v="Mastercard"/>
    <n v="920"/>
    <n v="0.05"/>
    <n v="874"/>
  </r>
  <r>
    <n v="67842"/>
    <s v="Non-member"/>
    <m/>
    <m/>
    <s v="AC0006"/>
    <s v="Basketball"/>
    <s v="sporting accessories"/>
    <n v="350"/>
    <n v="1"/>
    <d v="2023-01-12T00:00:00"/>
    <s v="19:05:04"/>
    <x v="6"/>
    <s v="CW5645"/>
    <s v="Alipay"/>
    <n v="350"/>
    <n v="0.05"/>
    <n v="332.5"/>
  </r>
  <r>
    <n v="68201"/>
    <s v="Non-member"/>
    <m/>
    <m/>
    <s v="PA0004"/>
    <s v="Adibas Classics Pants"/>
    <s v=" pants"/>
    <n v="460"/>
    <n v="1"/>
    <d v="2023-01-23T00:00:00"/>
    <s v="12:15:44"/>
    <x v="3"/>
    <s v="RC1212"/>
    <s v="Apple Pay"/>
    <n v="460"/>
    <n v="0.03"/>
    <n v="446.2"/>
  </r>
  <r>
    <n v="68232"/>
    <s v="Non-member"/>
    <m/>
    <m/>
    <s v="SN0008"/>
    <s v="&quot;Dad&quot;Shoe"/>
    <s v="Sneakers"/>
    <n v="990"/>
    <n v="2"/>
    <d v="2023-01-21T00:00:00"/>
    <s v="12:33:20"/>
    <x v="9"/>
    <s v="AW7871"/>
    <s v="UnionPay"/>
    <n v="1980"/>
    <n v="0.03"/>
    <n v="1920.6"/>
  </r>
  <r>
    <n v="68355"/>
    <s v="Non-member"/>
    <m/>
    <m/>
    <s v="CL0006"/>
    <s v="Super Pro"/>
    <s v="clothes"/>
    <n v="560"/>
    <n v="2"/>
    <d v="2023-01-01T00:00:00"/>
    <s v="20:19:38"/>
    <x v="3"/>
    <s v="RC1212"/>
    <s v="Visa"/>
    <n v="1120"/>
    <n v="0.04"/>
    <n v="1075.2"/>
  </r>
  <r>
    <n v="68643"/>
    <s v="Non-member"/>
    <m/>
    <m/>
    <s v="SN0007"/>
    <s v="NB2000"/>
    <s v="Sneakers"/>
    <n v="1300"/>
    <n v="2"/>
    <d v="2023-01-30T00:00:00"/>
    <s v="15:19:45"/>
    <x v="9"/>
    <s v="AW7871"/>
    <s v="Alipay"/>
    <n v="2600"/>
    <n v="0.05"/>
    <n v="2470"/>
  </r>
  <r>
    <n v="68681"/>
    <s v="Non-member"/>
    <m/>
    <m/>
    <s v="CL0003"/>
    <s v="ski suits"/>
    <s v="clothes"/>
    <n v="200"/>
    <n v="1"/>
    <d v="2023-01-09T00:00:00"/>
    <s v="13:02:51"/>
    <x v="7"/>
    <s v="AC8178"/>
    <s v="UnionPay"/>
    <n v="200"/>
    <n v="0.03"/>
    <n v="194"/>
  </r>
  <r>
    <n v="68704"/>
    <s v="Non-member"/>
    <m/>
    <m/>
    <s v="CL0004"/>
    <s v="leotards"/>
    <s v="clothes"/>
    <n v="230"/>
    <n v="1"/>
    <d v="2023-01-03T00:00:00"/>
    <s v="11:31:10"/>
    <x v="3"/>
    <s v="RC1212"/>
    <s v="Apple Pay"/>
    <n v="230"/>
    <n v="0.03"/>
    <n v="223.1"/>
  </r>
  <r>
    <n v="68713"/>
    <s v="Non-member"/>
    <m/>
    <m/>
    <s v="CL0003"/>
    <s v="ski suits"/>
    <s v="clothes"/>
    <n v="200"/>
    <n v="1"/>
    <d v="2023-01-11T00:00:00"/>
    <s v="21:44:39"/>
    <x v="0"/>
    <s v="EH4545"/>
    <s v="Visa"/>
    <n v="200"/>
    <n v="0.04"/>
    <n v="192"/>
  </r>
  <r>
    <n v="68713"/>
    <s v="Non-member"/>
    <m/>
    <m/>
    <s v="PA0001"/>
    <s v="Yoga Pants"/>
    <s v=" pants"/>
    <n v="345"/>
    <n v="1"/>
    <d v="2023-01-14T00:00:00"/>
    <s v="13:18:58"/>
    <x v="1"/>
    <s v="HY6541"/>
    <s v="WeChat Pay"/>
    <n v="345"/>
    <n v="0.06"/>
    <n v="324.29999999999995"/>
  </r>
  <r>
    <n v="68837"/>
    <s v="Non-member"/>
    <m/>
    <m/>
    <s v="SN0010"/>
    <s v="Adibas X15"/>
    <s v="Sneakers"/>
    <n v="2200"/>
    <n v="2"/>
    <d v="2023-01-14T00:00:00"/>
    <s v="19:31:23"/>
    <x v="5"/>
    <s v="PL4454"/>
    <s v="Cash"/>
    <n v="4400"/>
    <n v="0"/>
    <n v="4400"/>
  </r>
  <r>
    <n v="68852"/>
    <s v="Silver"/>
    <s v="Hallie Parsons"/>
    <n v="414846"/>
    <s v="SN0006"/>
    <s v="BJ1"/>
    <s v="Sneakers"/>
    <n v="850"/>
    <n v="1"/>
    <d v="2023-01-13T00:00:00"/>
    <s v="18:48:54"/>
    <x v="7"/>
    <s v="AC8178"/>
    <s v="Alipay"/>
    <n v="850"/>
    <n v="0.05"/>
    <n v="807.5"/>
  </r>
  <r>
    <n v="69000"/>
    <s v="Non-member"/>
    <m/>
    <m/>
    <s v="PA0001"/>
    <s v="Yoga Pants"/>
    <s v=" pants"/>
    <n v="345"/>
    <n v="3"/>
    <d v="2023-01-15T00:00:00"/>
    <s v="21:35:22"/>
    <x v="3"/>
    <s v="RC1212"/>
    <s v="UnionPay"/>
    <n v="1035"/>
    <n v="0.03"/>
    <n v="1003.9499999999999"/>
  </r>
  <r>
    <n v="69112"/>
    <s v="Non-member"/>
    <m/>
    <m/>
    <s v="PA0001"/>
    <s v="Yoga Pants"/>
    <s v=" pants"/>
    <n v="345"/>
    <n v="2"/>
    <d v="2023-01-16T00:00:00"/>
    <s v="14:17:02"/>
    <x v="1"/>
    <s v="HY6541"/>
    <s v="Cash"/>
    <n v="690"/>
    <n v="0"/>
    <n v="690"/>
  </r>
  <r>
    <n v="69298"/>
    <s v="Non-member"/>
    <m/>
    <m/>
    <s v="PA0003"/>
    <s v="Compression Leggings"/>
    <s v=" pants"/>
    <n v="239"/>
    <n v="1"/>
    <d v="2023-01-15T00:00:00"/>
    <s v="16:36:28"/>
    <x v="6"/>
    <s v="CW5645"/>
    <s v="Cash"/>
    <n v="239"/>
    <n v="0"/>
    <n v="239"/>
  </r>
  <r>
    <n v="69305"/>
    <s v="Non-member"/>
    <m/>
    <m/>
    <s v="SN0006"/>
    <s v="GAT"/>
    <s v="Sneakers"/>
    <n v="700"/>
    <n v="1"/>
    <d v="2023-01-12T00:00:00"/>
    <s v="18:31:12"/>
    <x v="8"/>
    <s v="KL9878"/>
    <s v="Mastercard"/>
    <n v="700"/>
    <n v="0.05"/>
    <n v="665"/>
  </r>
  <r>
    <n v="69497"/>
    <s v="Platinum"/>
    <s v="Emilio Wise"/>
    <n v="919828"/>
    <s v="AC0003"/>
    <s v="Nets"/>
    <s v="sporting accessories"/>
    <n v="99"/>
    <n v="1"/>
    <d v="2023-01-30T00:00:00"/>
    <s v="20:41:59"/>
    <x v="1"/>
    <s v="HY6541"/>
    <s v="Apple Pay"/>
    <n v="99"/>
    <n v="0.03"/>
    <n v="96.03"/>
  </r>
  <r>
    <n v="69571"/>
    <s v="Non-member"/>
    <m/>
    <m/>
    <s v="PA0002"/>
    <s v="Running Pants"/>
    <s v=" pants"/>
    <n v="339"/>
    <n v="1"/>
    <d v="2023-01-30T00:00:00"/>
    <s v="19:54:12"/>
    <x v="0"/>
    <s v="EH4545"/>
    <s v="Alipay"/>
    <n v="339"/>
    <n v="0.05"/>
    <n v="322.05"/>
  </r>
  <r>
    <n v="69710"/>
    <s v="Non-member"/>
    <m/>
    <m/>
    <s v="CL0003"/>
    <s v="ski suits"/>
    <s v="clothes"/>
    <n v="200"/>
    <n v="2"/>
    <d v="2023-01-20T00:00:00"/>
    <s v="16:53:41"/>
    <x v="3"/>
    <s v="RC1212"/>
    <s v="WeChat Pay"/>
    <n v="400"/>
    <n v="0.06"/>
    <n v="376"/>
  </r>
  <r>
    <n v="69737"/>
    <s v="Non-member"/>
    <m/>
    <m/>
    <s v="SN0008"/>
    <s v="&quot;Dad&quot;Shoe"/>
    <s v="Sneakers"/>
    <n v="990"/>
    <n v="2"/>
    <d v="2023-01-29T00:00:00"/>
    <s v="11:14:30"/>
    <x v="8"/>
    <s v="KL9878"/>
    <s v="Alipay"/>
    <n v="1980"/>
    <n v="0.05"/>
    <n v="1881"/>
  </r>
  <r>
    <n v="69738"/>
    <s v="Non-member"/>
    <m/>
    <m/>
    <s v="PA0004"/>
    <s v="Adibas Classics Pants"/>
    <s v=" pants"/>
    <n v="460"/>
    <n v="1"/>
    <d v="2023-01-28T00:00:00"/>
    <s v="18:35:42"/>
    <x v="6"/>
    <s v="CW5645"/>
    <s v="WeChat Pay"/>
    <n v="460"/>
    <n v="0.06"/>
    <n v="432.4"/>
  </r>
  <r>
    <n v="69800"/>
    <s v="Non-member"/>
    <m/>
    <m/>
    <s v="PA0003"/>
    <s v="Compression Leggings"/>
    <s v=" pants"/>
    <n v="239"/>
    <n v="1"/>
    <d v="2023-01-08T00:00:00"/>
    <s v="13:57:06"/>
    <x v="0"/>
    <s v="EH4545"/>
    <s v="Mastercard"/>
    <n v="239"/>
    <n v="0.05"/>
    <n v="227.04999999999998"/>
  </r>
  <r>
    <n v="69817"/>
    <s v="Non-member"/>
    <m/>
    <m/>
    <s v="CL0002"/>
    <s v="wet suits"/>
    <s v="clothes"/>
    <n v="240"/>
    <n v="1"/>
    <d v="2023-01-09T00:00:00"/>
    <s v="13:58:21"/>
    <x v="0"/>
    <s v="EH4545"/>
    <s v="Alipay"/>
    <n v="240"/>
    <n v="0.05"/>
    <n v="228"/>
  </r>
  <r>
    <n v="69834"/>
    <s v="Non-member"/>
    <m/>
    <m/>
    <s v="SN0006"/>
    <s v="Slip-On"/>
    <s v="Sneakers"/>
    <n v="900"/>
    <n v="2"/>
    <d v="2023-01-24T00:00:00"/>
    <s v="12:04:45"/>
    <x v="5"/>
    <s v="PL4454"/>
    <s v="Cash"/>
    <n v="1800"/>
    <n v="0"/>
    <n v="1800"/>
  </r>
  <r>
    <n v="69835"/>
    <s v="Non-member"/>
    <m/>
    <m/>
    <s v="AC0003"/>
    <s v="Nets"/>
    <s v="sporting accessories"/>
    <n v="99"/>
    <n v="1"/>
    <d v="2023-01-20T00:00:00"/>
    <s v="21:27:45"/>
    <x v="1"/>
    <s v="HY6541"/>
    <s v="UnionPay"/>
    <n v="99"/>
    <n v="0.03"/>
    <n v="96.03"/>
  </r>
  <r>
    <n v="70092"/>
    <s v="Non-member"/>
    <m/>
    <m/>
    <s v="AC0003"/>
    <s v="Nets"/>
    <s v="sporting accessories"/>
    <n v="99"/>
    <n v="1"/>
    <d v="2023-01-10T00:00:00"/>
    <s v="21:10:48"/>
    <x v="3"/>
    <s v="RC1212"/>
    <s v="Octopus"/>
    <n v="99"/>
    <n v="7.0000000000000007E-2"/>
    <n v="92.07"/>
  </r>
  <r>
    <n v="70207"/>
    <s v="Non-member"/>
    <m/>
    <m/>
    <s v="PA0004"/>
    <s v="Adibas Classics Pants"/>
    <s v=" pants"/>
    <n v="460"/>
    <n v="1"/>
    <d v="2023-01-20T00:00:00"/>
    <s v="19:06:52"/>
    <x v="9"/>
    <s v="AW7871"/>
    <s v="Cash"/>
    <n v="460"/>
    <n v="0"/>
    <n v="460"/>
  </r>
  <r>
    <n v="70303"/>
    <s v="Non-member"/>
    <m/>
    <m/>
    <s v="SN0008"/>
    <s v="&quot;Dad&quot;Shoe"/>
    <s v="Sneakers"/>
    <n v="990"/>
    <n v="1"/>
    <d v="2023-01-27T00:00:00"/>
    <s v="14:34:01"/>
    <x v="5"/>
    <s v="PL4454"/>
    <s v="Mastercard"/>
    <n v="990"/>
    <n v="0.05"/>
    <n v="940.5"/>
  </r>
  <r>
    <n v="70402"/>
    <s v="Non-member"/>
    <m/>
    <m/>
    <s v="AC0006"/>
    <s v="Basketball"/>
    <s v="sporting accessories"/>
    <n v="350"/>
    <n v="1"/>
    <d v="2023-01-15T00:00:00"/>
    <s v="20:13:06"/>
    <x v="0"/>
    <s v="EH4545"/>
    <s v="Visa"/>
    <n v="350"/>
    <n v="0.04"/>
    <n v="336"/>
  </r>
  <r>
    <n v="70451"/>
    <s v="Platinum"/>
    <s v="Freddy Sanford"/>
    <n v="100812"/>
    <s v="PA0004"/>
    <s v="Adibas Classics Pants"/>
    <s v=" pants"/>
    <n v="460"/>
    <n v="2"/>
    <d v="2023-01-06T00:00:00"/>
    <s v="13:21:15"/>
    <x v="1"/>
    <s v="HY6541"/>
    <s v="Alipay"/>
    <n v="920"/>
    <n v="0.05"/>
    <n v="874"/>
  </r>
  <r>
    <n v="70457"/>
    <s v="Non-member"/>
    <m/>
    <m/>
    <s v="PA0004"/>
    <s v="Adibas Classics Pants"/>
    <s v=" pants"/>
    <n v="460"/>
    <n v="1"/>
    <d v="2023-01-24T00:00:00"/>
    <s v="15:03:23"/>
    <x v="3"/>
    <s v="RC1212"/>
    <s v="Alipay"/>
    <n v="460"/>
    <n v="0.05"/>
    <n v="437"/>
  </r>
  <r>
    <n v="70460"/>
    <s v="Non-member"/>
    <m/>
    <m/>
    <s v="PA0002"/>
    <s v="Running Pants"/>
    <s v=" pants"/>
    <n v="339"/>
    <n v="1"/>
    <d v="2023-01-24T00:00:00"/>
    <s v="19:10:04"/>
    <x v="0"/>
    <s v="EH4545"/>
    <s v="Alipay"/>
    <n v="339"/>
    <n v="0.05"/>
    <n v="322.05"/>
  </r>
  <r>
    <n v="70649"/>
    <s v="Non-member"/>
    <m/>
    <m/>
    <s v="CL0002"/>
    <s v="wet suits"/>
    <s v="clothes"/>
    <n v="240"/>
    <n v="2"/>
    <d v="2023-01-29T00:00:00"/>
    <s v="17:08:19"/>
    <x v="3"/>
    <s v="RC1212"/>
    <s v="Alipay"/>
    <n v="480"/>
    <n v="0.05"/>
    <n v="456"/>
  </r>
  <r>
    <n v="70728"/>
    <s v="Platinum"/>
    <s v="Louise Townsend"/>
    <n v="416562"/>
    <s v="CL0008"/>
    <s v="Gym Pro"/>
    <s v="clothes"/>
    <n v="389"/>
    <n v="2"/>
    <d v="2023-01-02T00:00:00"/>
    <s v="17:45:37"/>
    <x v="5"/>
    <s v="PL4454"/>
    <s v="Apple Pay"/>
    <n v="778"/>
    <n v="0.03"/>
    <n v="754.66"/>
  </r>
  <r>
    <n v="70775"/>
    <s v="Platinum"/>
    <s v="Kenny Vega"/>
    <n v="480143"/>
    <s v="PA0002"/>
    <s v="Running Pants"/>
    <s v=" pants"/>
    <n v="339"/>
    <n v="2"/>
    <d v="2023-01-23T00:00:00"/>
    <s v="17:40:55"/>
    <x v="0"/>
    <s v="EH4545"/>
    <s v="Cash"/>
    <n v="678"/>
    <n v="0"/>
    <n v="678"/>
  </r>
  <r>
    <n v="70873"/>
    <s v="Non-member"/>
    <m/>
    <m/>
    <s v="SN0006"/>
    <s v="BJ1"/>
    <s v="Sneakers"/>
    <n v="850"/>
    <n v="2"/>
    <d v="2023-01-17T00:00:00"/>
    <s v="16:45:11"/>
    <x v="3"/>
    <s v="RC1212"/>
    <s v="Octopus"/>
    <n v="1700"/>
    <n v="7.0000000000000007E-2"/>
    <n v="1581"/>
  </r>
  <r>
    <n v="70873"/>
    <s v="Non-member"/>
    <m/>
    <m/>
    <s v="AC0002"/>
    <s v="Racquets"/>
    <s v="sporting accessories"/>
    <n v="299"/>
    <n v="1"/>
    <d v="2023-01-22T00:00:00"/>
    <s v="16:07:32"/>
    <x v="9"/>
    <s v="AW7871"/>
    <s v="Visa"/>
    <n v="299"/>
    <n v="0.04"/>
    <n v="287.03999999999996"/>
  </r>
  <r>
    <n v="70873"/>
    <s v="Non-member"/>
    <m/>
    <m/>
    <s v="CL0009"/>
    <s v="Dri-Fit Short Sleeve T-shirt "/>
    <s v="clothes"/>
    <n v="449"/>
    <n v="1"/>
    <d v="2023-01-29T00:00:00"/>
    <s v="11:34:12"/>
    <x v="3"/>
    <s v="RC1212"/>
    <s v="Visa"/>
    <n v="449"/>
    <n v="0.04"/>
    <n v="431.03999999999996"/>
  </r>
  <r>
    <n v="70873"/>
    <s v="Non-member"/>
    <m/>
    <m/>
    <s v="AC0001"/>
    <s v="Football "/>
    <s v="sporting accessories"/>
    <n v="300"/>
    <n v="1"/>
    <d v="2023-01-24T00:00:00"/>
    <s v="11:54:09"/>
    <x v="0"/>
    <s v="EH4545"/>
    <s v="WeChat Pay"/>
    <n v="300"/>
    <n v="0.06"/>
    <n v="282"/>
  </r>
  <r>
    <n v="71531"/>
    <s v="Non-member"/>
    <m/>
    <m/>
    <s v="SN0006"/>
    <s v="Slip-On"/>
    <s v="Sneakers"/>
    <n v="900"/>
    <n v="2"/>
    <d v="2023-01-05T00:00:00"/>
    <s v="18:21:45"/>
    <x v="7"/>
    <s v="AC8178"/>
    <s v="WeChat Pay"/>
    <n v="1800"/>
    <n v="0.06"/>
    <n v="1692"/>
  </r>
  <r>
    <n v="71621"/>
    <s v="Non-member"/>
    <m/>
    <m/>
    <s v="SN0008"/>
    <s v="&quot;Dad&quot;Shoe"/>
    <s v="Sneakers"/>
    <n v="990"/>
    <n v="1"/>
    <d v="2023-01-25T00:00:00"/>
    <s v="12:04:22"/>
    <x v="6"/>
    <s v="CW5645"/>
    <s v="Octopus"/>
    <n v="990"/>
    <n v="7.0000000000000007E-2"/>
    <n v="920.69999999999993"/>
  </r>
  <r>
    <n v="71680"/>
    <s v="Non-member"/>
    <m/>
    <m/>
    <s v="AC0004"/>
    <s v="Sticks"/>
    <s v="sporting accessories"/>
    <n v="200"/>
    <n v="2"/>
    <d v="2023-01-26T00:00:00"/>
    <s v="14:39:40"/>
    <x v="2"/>
    <s v="KW7836"/>
    <s v="Visa"/>
    <n v="400"/>
    <n v="0.04"/>
    <n v="384"/>
  </r>
  <r>
    <n v="71728"/>
    <s v="Non-member"/>
    <m/>
    <m/>
    <s v="PA0004"/>
    <s v="Adibas Classics Pants"/>
    <s v=" pants"/>
    <n v="460"/>
    <n v="1"/>
    <d v="2023-01-23T00:00:00"/>
    <s v="17:19:45"/>
    <x v="6"/>
    <s v="CW5645"/>
    <s v="UnionPay"/>
    <n v="460"/>
    <n v="0.03"/>
    <n v="446.2"/>
  </r>
  <r>
    <n v="72282"/>
    <s v="Non-member"/>
    <m/>
    <m/>
    <s v="SN0010"/>
    <s v="Adibas X15"/>
    <s v="Sneakers"/>
    <n v="2200"/>
    <n v="2"/>
    <d v="2023-01-07T00:00:00"/>
    <s v="16:50:03"/>
    <x v="4"/>
    <s v="AB5447"/>
    <s v="Mastercard"/>
    <n v="4400"/>
    <n v="0.05"/>
    <n v="4180"/>
  </r>
  <r>
    <n v="72299"/>
    <s v="Non-member"/>
    <m/>
    <m/>
    <s v="CL0002"/>
    <s v="wet suits"/>
    <s v="clothes"/>
    <n v="240"/>
    <n v="1"/>
    <d v="2023-01-23T00:00:00"/>
    <s v="19:48:47"/>
    <x v="5"/>
    <s v="PL4454"/>
    <s v="Visa"/>
    <n v="240"/>
    <n v="0.04"/>
    <n v="230.39999999999998"/>
  </r>
  <r>
    <n v="72324"/>
    <s v="Non-member"/>
    <m/>
    <m/>
    <s v="SN0006"/>
    <s v="BJ1"/>
    <s v="Sneakers"/>
    <n v="850"/>
    <n v="2"/>
    <d v="2023-01-26T00:00:00"/>
    <s v="11:44:59"/>
    <x v="6"/>
    <s v="CW5645"/>
    <s v="Apple Pay"/>
    <n v="1700"/>
    <n v="0.03"/>
    <n v="1649"/>
  </r>
  <r>
    <n v="72549"/>
    <s v="Non-member"/>
    <m/>
    <m/>
    <s v="PA0001"/>
    <s v="Yoga Pants"/>
    <s v=" pants"/>
    <n v="345"/>
    <n v="2"/>
    <d v="2023-01-13T00:00:00"/>
    <s v="12:43:16"/>
    <x v="8"/>
    <s v="KL9878"/>
    <s v="UnionPay"/>
    <n v="690"/>
    <n v="0.03"/>
    <n v="669.3"/>
  </r>
  <r>
    <n v="72623"/>
    <s v="Non-member"/>
    <m/>
    <m/>
    <s v="CL0009"/>
    <s v="Dri-Fit Short Sleeve T-shirt "/>
    <s v="clothes"/>
    <n v="449"/>
    <n v="1"/>
    <d v="2023-01-18T00:00:00"/>
    <s v="20:41:16"/>
    <x v="5"/>
    <s v="PL4454"/>
    <s v="Mastercard"/>
    <n v="449"/>
    <n v="0.05"/>
    <n v="426.54999999999995"/>
  </r>
  <r>
    <n v="72654"/>
    <s v="Non-member"/>
    <m/>
    <m/>
    <s v="AC0002"/>
    <s v="Racquets"/>
    <s v="sporting accessories"/>
    <n v="299"/>
    <n v="2"/>
    <d v="2023-01-30T00:00:00"/>
    <s v="20:55:05"/>
    <x v="5"/>
    <s v="PL4454"/>
    <s v="WeChat Pay"/>
    <n v="598"/>
    <n v="0.06"/>
    <n v="562.12"/>
  </r>
  <r>
    <n v="72726"/>
    <s v="Non-member"/>
    <m/>
    <m/>
    <s v="AC0003"/>
    <s v="Nets"/>
    <s v="sporting accessories"/>
    <n v="99"/>
    <n v="1"/>
    <d v="2023-01-28T00:00:00"/>
    <s v="13:33:05"/>
    <x v="8"/>
    <s v="KL9878"/>
    <s v="WeChat Pay"/>
    <n v="99"/>
    <n v="0.06"/>
    <n v="93.059999999999988"/>
  </r>
  <r>
    <n v="72798"/>
    <s v="Non-member"/>
    <m/>
    <m/>
    <s v="AC0006"/>
    <s v="Basketball"/>
    <s v="sporting accessories"/>
    <n v="350"/>
    <n v="2"/>
    <d v="2023-01-13T00:00:00"/>
    <s v="12:13:56"/>
    <x v="9"/>
    <s v="AW7871"/>
    <s v="Apple Pay"/>
    <n v="700"/>
    <n v="0.03"/>
    <n v="679"/>
  </r>
  <r>
    <n v="73079"/>
    <s v="Non-member"/>
    <m/>
    <m/>
    <s v="SN0006"/>
    <s v="BJ1"/>
    <s v="Sneakers"/>
    <n v="850"/>
    <n v="1"/>
    <d v="2023-01-25T00:00:00"/>
    <s v="15:41:15"/>
    <x v="7"/>
    <s v="AC8178"/>
    <s v="WeChat Pay"/>
    <n v="850"/>
    <n v="0.06"/>
    <n v="799"/>
  </r>
  <r>
    <n v="73082"/>
    <s v="Platinum"/>
    <s v="Yaseen Barker"/>
    <n v="584132"/>
    <s v="AC0006"/>
    <s v="Basketball"/>
    <s v="sporting accessories"/>
    <n v="350"/>
    <n v="2"/>
    <d v="2023-01-02T00:00:00"/>
    <s v="21:11:21"/>
    <x v="3"/>
    <s v="RC1212"/>
    <s v="UnionPay"/>
    <n v="700"/>
    <n v="0.03"/>
    <n v="679"/>
  </r>
  <r>
    <n v="73543"/>
    <s v="Non-member"/>
    <m/>
    <m/>
    <s v="SN0008"/>
    <s v="&quot;Dad&quot;Shoe"/>
    <s v="Sneakers"/>
    <n v="990"/>
    <n v="2"/>
    <d v="2023-01-25T00:00:00"/>
    <s v="16:09:05"/>
    <x v="7"/>
    <s v="AC8178"/>
    <s v="WeChat Pay"/>
    <n v="1980"/>
    <n v="0.06"/>
    <n v="1861.1999999999998"/>
  </r>
  <r>
    <n v="73676"/>
    <s v="Non-member"/>
    <m/>
    <m/>
    <s v="PA0002"/>
    <s v="Running Pants"/>
    <s v=" pants"/>
    <n v="339"/>
    <n v="2"/>
    <d v="2023-01-30T00:00:00"/>
    <s v="19:07:14"/>
    <x v="5"/>
    <s v="PL4454"/>
    <s v="WeChat Pay"/>
    <n v="678"/>
    <n v="0.06"/>
    <n v="637.31999999999994"/>
  </r>
  <r>
    <n v="73696"/>
    <s v="Non-member"/>
    <m/>
    <m/>
    <s v="PA0001"/>
    <s v="Yoga Pants"/>
    <s v=" pants"/>
    <n v="345"/>
    <n v="2"/>
    <d v="2023-01-06T00:00:00"/>
    <s v="11:28:27"/>
    <x v="5"/>
    <s v="PL4454"/>
    <s v="UnionPay"/>
    <n v="690"/>
    <n v="0.03"/>
    <n v="669.3"/>
  </r>
  <r>
    <n v="73718"/>
    <s v="Gold"/>
    <s v="Zohaib Simmons"/>
    <n v="815402"/>
    <s v="SN0009"/>
    <s v="Adibas XI"/>
    <s v="Sneakers"/>
    <n v="1700"/>
    <n v="2"/>
    <d v="2023-01-23T00:00:00"/>
    <s v="18:34:18"/>
    <x v="2"/>
    <s v="KW7836"/>
    <s v="Mastercard"/>
    <n v="3400"/>
    <n v="0.05"/>
    <n v="3230"/>
  </r>
  <r>
    <n v="73778"/>
    <s v="Non-member"/>
    <m/>
    <m/>
    <s v="PA0002"/>
    <s v="Running Pants"/>
    <s v=" pants"/>
    <n v="339"/>
    <n v="1"/>
    <d v="2023-01-30T00:00:00"/>
    <s v="21:39:00"/>
    <x v="4"/>
    <s v="AB5447"/>
    <s v="Apple Pay"/>
    <n v="339"/>
    <n v="0.03"/>
    <n v="328.83"/>
  </r>
  <r>
    <n v="73834"/>
    <s v="Non-member"/>
    <m/>
    <m/>
    <s v="CL0004"/>
    <s v="leotards"/>
    <s v="clothes"/>
    <n v="230"/>
    <n v="1"/>
    <d v="2023-01-14T00:00:00"/>
    <s v="16:02:14"/>
    <x v="4"/>
    <s v="AB5447"/>
    <s v="Visa"/>
    <n v="230"/>
    <n v="0.04"/>
    <n v="220.79999999999998"/>
  </r>
  <r>
    <n v="73908"/>
    <s v="Non-member"/>
    <m/>
    <m/>
    <s v="SN0006"/>
    <s v="BJ1"/>
    <s v="Sneakers"/>
    <n v="850"/>
    <n v="2"/>
    <d v="2023-01-21T00:00:00"/>
    <s v="19:45:41"/>
    <x v="5"/>
    <s v="PL4454"/>
    <s v="UnionPay"/>
    <n v="1700"/>
    <n v="0.03"/>
    <n v="1649"/>
  </r>
  <r>
    <n v="74073"/>
    <s v="Non-member"/>
    <m/>
    <m/>
    <s v="PA0001"/>
    <s v="Yoga Pants"/>
    <s v=" pants"/>
    <n v="345"/>
    <n v="2"/>
    <d v="2023-01-10T00:00:00"/>
    <s v="17:02:38"/>
    <x v="2"/>
    <s v="KW7836"/>
    <s v="Visa"/>
    <n v="690"/>
    <n v="0.04"/>
    <n v="662.4"/>
  </r>
  <r>
    <n v="74115"/>
    <s v="Non-member"/>
    <m/>
    <m/>
    <s v="CL0008"/>
    <s v="Gym Pro"/>
    <s v="clothes"/>
    <n v="389"/>
    <n v="2"/>
    <d v="2023-01-05T00:00:00"/>
    <s v="11:34:01"/>
    <x v="5"/>
    <s v="PL4454"/>
    <s v="Octopus"/>
    <n v="778"/>
    <n v="7.0000000000000007E-2"/>
    <n v="723.54"/>
  </r>
  <r>
    <n v="74340"/>
    <s v="Non-member"/>
    <m/>
    <m/>
    <s v="AC0005"/>
    <s v="Bicycle helmet"/>
    <s v="sporting accessories"/>
    <n v="450"/>
    <n v="1"/>
    <d v="2023-01-19T00:00:00"/>
    <s v="15:27:25"/>
    <x v="7"/>
    <s v="AC8178"/>
    <s v="Mastercard"/>
    <n v="450"/>
    <n v="0.05"/>
    <n v="427.5"/>
  </r>
  <r>
    <n v="74744"/>
    <s v="Non-member"/>
    <m/>
    <m/>
    <s v="PA0004"/>
    <s v="Adibas Classics Pants"/>
    <s v=" pants"/>
    <n v="460"/>
    <n v="1"/>
    <d v="2023-01-21T00:00:00"/>
    <s v="13:09:15"/>
    <x v="7"/>
    <s v="AC8178"/>
    <s v="Octopus"/>
    <n v="460"/>
    <n v="7.0000000000000007E-2"/>
    <n v="427.79999999999995"/>
  </r>
  <r>
    <n v="74784"/>
    <s v="Platinum"/>
    <s v="Joshua Shepard"/>
    <n v="763929"/>
    <s v="SN0010"/>
    <s v="Adibas X15"/>
    <s v="Sneakers"/>
    <n v="2200"/>
    <n v="2"/>
    <d v="2023-01-12T00:00:00"/>
    <s v="17:36:09"/>
    <x v="8"/>
    <s v="KL9878"/>
    <s v="Mastercard"/>
    <n v="4400"/>
    <n v="0.05"/>
    <n v="4180"/>
  </r>
  <r>
    <n v="74844"/>
    <s v="Gold"/>
    <s v="Marina Hale"/>
    <n v="298038"/>
    <s v="PA0001"/>
    <s v="Yoga Pants"/>
    <s v=" pants"/>
    <n v="345"/>
    <n v="2"/>
    <d v="2023-01-18T00:00:00"/>
    <s v="18:38:10"/>
    <x v="3"/>
    <s v="RC1212"/>
    <s v="Mastercard"/>
    <n v="690"/>
    <n v="0.05"/>
    <n v="655.5"/>
  </r>
  <r>
    <n v="74924"/>
    <s v="Silver"/>
    <s v="Darragh Robbins"/>
    <n v="916601"/>
    <s v="CL0002"/>
    <s v="wet suits"/>
    <s v="clothes"/>
    <n v="240"/>
    <n v="1"/>
    <d v="2023-01-09T00:00:00"/>
    <s v="17:18:45"/>
    <x v="9"/>
    <s v="AW7871"/>
    <s v="UnionPay"/>
    <n v="240"/>
    <n v="0.03"/>
    <n v="232.79999999999998"/>
  </r>
  <r>
    <n v="74995"/>
    <s v="Non-member"/>
    <m/>
    <m/>
    <s v="CL0007"/>
    <s v="Adibas Dry"/>
    <s v="clothes"/>
    <n v="499"/>
    <n v="2"/>
    <d v="2023-01-22T00:00:00"/>
    <s v="15:48:24"/>
    <x v="1"/>
    <s v="HY6541"/>
    <s v="Alipay"/>
    <n v="998"/>
    <n v="0.05"/>
    <n v="948.09999999999991"/>
  </r>
  <r>
    <n v="75179"/>
    <s v="Platinum"/>
    <s v="Janet Curtis"/>
    <n v="708917"/>
    <s v="CL0006"/>
    <s v="Super Pro"/>
    <s v="clothes"/>
    <n v="560"/>
    <n v="2"/>
    <d v="2023-01-16T00:00:00"/>
    <s v="15:45:24"/>
    <x v="7"/>
    <s v="AC8178"/>
    <s v="Alipay"/>
    <n v="1120"/>
    <n v="0.05"/>
    <n v="1064"/>
  </r>
  <r>
    <n v="75213"/>
    <s v="Non-member"/>
    <m/>
    <m/>
    <s v="PA0002"/>
    <s v="Running Pants"/>
    <s v=" pants"/>
    <n v="339"/>
    <n v="1"/>
    <d v="2023-01-28T00:00:00"/>
    <s v="19:37:16"/>
    <x v="8"/>
    <s v="KL9878"/>
    <s v="Alipay"/>
    <n v="339"/>
    <n v="0.05"/>
    <n v="322.05"/>
  </r>
  <r>
    <n v="75269"/>
    <s v="Gold"/>
    <s v="Millicent Vaughn"/>
    <n v="256019"/>
    <s v="AC0005"/>
    <s v="Bicycle helmet"/>
    <s v="sporting accessories"/>
    <n v="450"/>
    <n v="1"/>
    <d v="2023-01-23T00:00:00"/>
    <s v="14:37:13"/>
    <x v="5"/>
    <s v="PL4454"/>
    <s v="UnionPay"/>
    <n v="450"/>
    <n v="0.03"/>
    <n v="436.5"/>
  </r>
  <r>
    <n v="75529"/>
    <s v="Non-member"/>
    <m/>
    <m/>
    <s v="PA0004"/>
    <s v="Adibas Classics Pants"/>
    <s v=" pants"/>
    <n v="460"/>
    <n v="2"/>
    <d v="2023-01-29T00:00:00"/>
    <s v="14:35:53"/>
    <x v="6"/>
    <s v="CW5645"/>
    <s v="Mastercard"/>
    <n v="920"/>
    <n v="0.05"/>
    <n v="874"/>
  </r>
  <r>
    <n v="75615"/>
    <s v="Platinum"/>
    <s v="Layton Nelson"/>
    <n v="793369"/>
    <s v="CL0006"/>
    <s v="Super Pro"/>
    <s v="clothes"/>
    <n v="560"/>
    <n v="2"/>
    <d v="2023-01-30T00:00:00"/>
    <s v="17:21:01"/>
    <x v="7"/>
    <s v="AC8178"/>
    <s v="Apple Pay"/>
    <n v="1120"/>
    <n v="0.03"/>
    <n v="1086.3999999999999"/>
  </r>
  <r>
    <n v="75743"/>
    <s v="Non-member"/>
    <m/>
    <m/>
    <s v="AC0001"/>
    <s v="Football "/>
    <s v="sporting accessories"/>
    <n v="300"/>
    <n v="1"/>
    <d v="2023-01-12T00:00:00"/>
    <s v="11:54:40"/>
    <x v="3"/>
    <s v="RC1212"/>
    <s v="WeChat Pay"/>
    <n v="300"/>
    <n v="0.06"/>
    <n v="282"/>
  </r>
  <r>
    <n v="75746"/>
    <s v="Silver"/>
    <s v="Jodie Henderson"/>
    <n v="743767"/>
    <s v="CL0008"/>
    <s v="Gym Pro"/>
    <s v="clothes"/>
    <n v="389"/>
    <n v="1"/>
    <d v="2023-01-14T00:00:00"/>
    <s v="14:38:30"/>
    <x v="2"/>
    <s v="KW7836"/>
    <s v="WeChat Pay"/>
    <n v="389"/>
    <n v="0.06"/>
    <n v="365.65999999999997"/>
  </r>
  <r>
    <n v="75908"/>
    <s v="Non-member"/>
    <m/>
    <m/>
    <s v="AC0005"/>
    <s v="Bicycle helmet"/>
    <s v="sporting accessories"/>
    <n v="450"/>
    <n v="2"/>
    <d v="2023-01-18T00:00:00"/>
    <s v="13:03:00"/>
    <x v="6"/>
    <s v="CW5645"/>
    <s v="Alipay"/>
    <n v="900"/>
    <n v="0.05"/>
    <n v="855"/>
  </r>
  <r>
    <n v="76083"/>
    <s v="Non-member"/>
    <m/>
    <m/>
    <s v="CL0002"/>
    <s v="wet suits"/>
    <s v="clothes"/>
    <n v="240"/>
    <n v="2"/>
    <d v="2023-01-28T00:00:00"/>
    <s v="13:24:15"/>
    <x v="3"/>
    <s v="RC1212"/>
    <s v="Cash"/>
    <n v="480"/>
    <n v="0"/>
    <n v="480"/>
  </r>
  <r>
    <n v="76400"/>
    <s v="Non-member"/>
    <m/>
    <m/>
    <s v="AC0003"/>
    <s v="Nets"/>
    <s v="sporting accessories"/>
    <n v="99"/>
    <n v="2"/>
    <d v="2023-01-14T00:00:00"/>
    <s v="16:44:59"/>
    <x v="6"/>
    <s v="CW5645"/>
    <s v="WeChat Pay"/>
    <n v="198"/>
    <n v="0.06"/>
    <n v="186.11999999999998"/>
  </r>
  <r>
    <n v="76503"/>
    <s v="Non-member"/>
    <m/>
    <m/>
    <s v="CL0004"/>
    <s v="leotards"/>
    <s v="clothes"/>
    <n v="230"/>
    <n v="1"/>
    <d v="2023-01-01T00:00:00"/>
    <s v="21:01:23"/>
    <x v="7"/>
    <s v="AC8178"/>
    <s v="Alipay"/>
    <n v="230"/>
    <n v="0.05"/>
    <n v="218.5"/>
  </r>
  <r>
    <n v="76770"/>
    <s v="Non-member"/>
    <m/>
    <m/>
    <s v="SN0006"/>
    <s v="BJ1"/>
    <s v="Sneakers"/>
    <n v="850"/>
    <n v="1"/>
    <d v="2023-01-28T00:00:00"/>
    <s v="16:12:34"/>
    <x v="3"/>
    <s v="RC1212"/>
    <s v="WeChat Pay"/>
    <n v="850"/>
    <n v="0.06"/>
    <n v="799"/>
  </r>
  <r>
    <n v="76798"/>
    <s v="Non-member"/>
    <m/>
    <m/>
    <s v="CL0006"/>
    <s v="Super Pro"/>
    <s v="clothes"/>
    <n v="560"/>
    <n v="2"/>
    <d v="2023-01-19T00:00:00"/>
    <s v="18:36:41"/>
    <x v="3"/>
    <s v="RC1212"/>
    <s v="UnionPay"/>
    <n v="1120"/>
    <n v="0.03"/>
    <n v="1086.3999999999999"/>
  </r>
  <r>
    <n v="76824"/>
    <s v="Gold"/>
    <s v="Juliet Owens"/>
    <n v="417711"/>
    <s v="CL0009"/>
    <s v="Dri-Fit Short Sleeve T-shirt "/>
    <s v="clothes"/>
    <n v="449"/>
    <n v="2"/>
    <d v="2023-01-29T00:00:00"/>
    <s v="14:35:37"/>
    <x v="6"/>
    <s v="CW5645"/>
    <s v="Apple Pay"/>
    <n v="898"/>
    <n v="0.03"/>
    <n v="871.06"/>
  </r>
  <r>
    <n v="76927"/>
    <s v="Non-member"/>
    <m/>
    <m/>
    <s v="PA0001"/>
    <s v="Yoga Pants"/>
    <s v=" pants"/>
    <n v="345"/>
    <n v="2"/>
    <d v="2023-01-19T00:00:00"/>
    <s v="12:00:55"/>
    <x v="2"/>
    <s v="KW7836"/>
    <s v="Visa"/>
    <n v="690"/>
    <n v="0.04"/>
    <n v="662.4"/>
  </r>
  <r>
    <n v="77003"/>
    <s v="Non-member"/>
    <m/>
    <m/>
    <s v="AC0006"/>
    <s v="Basketball"/>
    <s v="sporting accessories"/>
    <n v="350"/>
    <n v="2"/>
    <d v="2023-01-21T00:00:00"/>
    <s v="14:17:43"/>
    <x v="2"/>
    <s v="KW7836"/>
    <s v="UnionPay"/>
    <n v="700"/>
    <n v="0.03"/>
    <n v="679"/>
  </r>
  <r>
    <n v="77046"/>
    <s v="Non-member"/>
    <m/>
    <m/>
    <s v="AC0003"/>
    <s v="Nets"/>
    <s v="sporting accessories"/>
    <n v="99"/>
    <n v="1"/>
    <d v="2023-01-02T00:00:00"/>
    <s v="13:50:06"/>
    <x v="0"/>
    <s v="EH4545"/>
    <s v="Mastercard"/>
    <n v="99"/>
    <n v="0.05"/>
    <n v="94.05"/>
  </r>
  <r>
    <n v="77100"/>
    <s v="Platinum"/>
    <s v="Jaydon Connolly"/>
    <n v="556743"/>
    <s v="SN0006"/>
    <s v="BJ1"/>
    <s v="Sneakers"/>
    <n v="850"/>
    <n v="1"/>
    <d v="2023-01-06T00:00:00"/>
    <s v="21:19:34"/>
    <x v="0"/>
    <s v="EH4545"/>
    <s v="WeChat Pay"/>
    <n v="850"/>
    <n v="0.06"/>
    <n v="799"/>
  </r>
  <r>
    <n v="77141"/>
    <s v="Non-member"/>
    <m/>
    <m/>
    <s v="CL0010"/>
    <s v="Running Vest"/>
    <s v="clothes"/>
    <n v="345"/>
    <n v="1"/>
    <d v="2023-01-05T00:00:00"/>
    <s v="18:38:00"/>
    <x v="0"/>
    <s v="EH4545"/>
    <s v="WeChat Pay"/>
    <n v="345"/>
    <n v="0.06"/>
    <n v="324.29999999999995"/>
  </r>
  <r>
    <n v="77594"/>
    <s v="Non-member"/>
    <m/>
    <m/>
    <s v="SN0010"/>
    <s v="Adibas X15"/>
    <s v="Sneakers"/>
    <n v="2200"/>
    <n v="2"/>
    <d v="2023-01-02T00:00:00"/>
    <s v="20:36:23"/>
    <x v="6"/>
    <s v="CW5645"/>
    <s v="Mastercard"/>
    <n v="4400"/>
    <n v="0.05"/>
    <n v="4180"/>
  </r>
  <r>
    <n v="77709"/>
    <s v="Non-member"/>
    <m/>
    <m/>
    <s v="PA0004"/>
    <s v="Adibas Classics Pants"/>
    <s v=" pants"/>
    <n v="460"/>
    <n v="2"/>
    <d v="2023-01-12T00:00:00"/>
    <s v="20:43:10"/>
    <x v="9"/>
    <s v="AW7871"/>
    <s v="Mastercard"/>
    <n v="920"/>
    <n v="0.05"/>
    <n v="874"/>
  </r>
  <r>
    <n v="77786"/>
    <s v="Silver"/>
    <s v="Wilson Beard"/>
    <n v="189073"/>
    <s v="CL0003"/>
    <s v="ski suits"/>
    <s v="clothes"/>
    <n v="200"/>
    <n v="1"/>
    <d v="2023-01-30T00:00:00"/>
    <s v="20:32:47"/>
    <x v="2"/>
    <s v="KW7836"/>
    <s v="Visa"/>
    <n v="200"/>
    <n v="0.04"/>
    <n v="192"/>
  </r>
  <r>
    <n v="78191"/>
    <s v="Silver"/>
    <s v="Kelsie Lee"/>
    <n v="103017"/>
    <s v="AC0003"/>
    <s v="Nets"/>
    <s v="sporting accessories"/>
    <n v="99"/>
    <n v="2"/>
    <d v="2023-01-12T00:00:00"/>
    <s v="15:36:00"/>
    <x v="1"/>
    <s v="HY6541"/>
    <s v="UnionPay"/>
    <n v="198"/>
    <n v="0.03"/>
    <n v="192.06"/>
  </r>
  <r>
    <n v="78222"/>
    <s v="Non-member"/>
    <m/>
    <m/>
    <s v="PA0001"/>
    <s v="Yoga Pants"/>
    <s v=" pants"/>
    <n v="345"/>
    <n v="2"/>
    <d v="2023-01-20T00:00:00"/>
    <s v="19:36:04"/>
    <x v="2"/>
    <s v="KW7836"/>
    <s v="WeChat Pay"/>
    <n v="690"/>
    <n v="0.06"/>
    <n v="648.59999999999991"/>
  </r>
  <r>
    <n v="78326"/>
    <s v="Non-member"/>
    <m/>
    <m/>
    <s v="PA0003"/>
    <s v="Compression Leggings"/>
    <s v=" pants"/>
    <n v="239"/>
    <n v="2"/>
    <d v="2023-01-02T00:00:00"/>
    <s v="21:47:00"/>
    <x v="0"/>
    <s v="EH4545"/>
    <s v="Alipay"/>
    <n v="478"/>
    <n v="0.05"/>
    <n v="454.09999999999997"/>
  </r>
  <r>
    <n v="78347"/>
    <s v="Non-member"/>
    <m/>
    <m/>
    <s v="PA0002"/>
    <s v="Running Pants"/>
    <s v=" pants"/>
    <n v="339"/>
    <n v="1"/>
    <d v="2023-01-23T00:00:00"/>
    <s v="20:33:31"/>
    <x v="4"/>
    <s v="AB5447"/>
    <s v="Octopus"/>
    <n v="339"/>
    <n v="7.0000000000000007E-2"/>
    <n v="315.27"/>
  </r>
  <r>
    <n v="78466"/>
    <s v="Platinum"/>
    <s v="Zara Cole"/>
    <n v="611736"/>
    <s v="AC0003"/>
    <s v="Nets"/>
    <s v="sporting accessories"/>
    <n v="99"/>
    <n v="1"/>
    <d v="2023-01-15T00:00:00"/>
    <s v="21:46:57"/>
    <x v="1"/>
    <s v="HY6541"/>
    <s v="Apple Pay"/>
    <n v="99"/>
    <n v="0.03"/>
    <n v="96.03"/>
  </r>
  <r>
    <n v="78618"/>
    <s v="Silver"/>
    <s v="Bilal Sutton"/>
    <n v="816997"/>
    <s v="AC0003"/>
    <s v="Nets"/>
    <s v="sporting accessories"/>
    <n v="99"/>
    <n v="1"/>
    <d v="2023-01-26T00:00:00"/>
    <s v="16:29:25"/>
    <x v="4"/>
    <s v="AB5447"/>
    <s v="Visa"/>
    <n v="99"/>
    <n v="0.04"/>
    <n v="95.039999999999992"/>
  </r>
  <r>
    <n v="78651"/>
    <s v="Non-member"/>
    <m/>
    <m/>
    <s v="AC0001"/>
    <s v="Football "/>
    <s v="sporting accessories"/>
    <n v="300"/>
    <n v="1"/>
    <d v="2023-01-10T00:00:00"/>
    <s v="12:03:48"/>
    <x v="7"/>
    <s v="AC8178"/>
    <s v="Octopus"/>
    <n v="300"/>
    <n v="7.0000000000000007E-2"/>
    <n v="279"/>
  </r>
  <r>
    <n v="78657"/>
    <s v="Non-member"/>
    <m/>
    <m/>
    <s v="AC0004"/>
    <s v="Sticks"/>
    <s v="sporting accessories"/>
    <n v="200"/>
    <n v="1"/>
    <d v="2023-01-17T00:00:00"/>
    <s v="16:37:18"/>
    <x v="4"/>
    <s v="AB5447"/>
    <s v="Visa"/>
    <n v="200"/>
    <n v="0.04"/>
    <n v="192"/>
  </r>
  <r>
    <n v="78801"/>
    <s v="Platinum"/>
    <s v="Nettie Brennan"/>
    <n v="413540"/>
    <s v="PA0004"/>
    <s v="Adibas Classics Pants"/>
    <s v=" pants"/>
    <n v="460"/>
    <n v="1"/>
    <d v="2023-01-03T00:00:00"/>
    <s v="14:50:27"/>
    <x v="8"/>
    <s v="KL9878"/>
    <s v="Alipay"/>
    <n v="460"/>
    <n v="0.05"/>
    <n v="437"/>
  </r>
  <r>
    <n v="78810"/>
    <s v="Non-member"/>
    <m/>
    <m/>
    <s v="PA0003"/>
    <s v="Compression Leggings"/>
    <s v=" pants"/>
    <n v="239"/>
    <n v="1"/>
    <d v="2023-01-16T00:00:00"/>
    <s v="14:27:51"/>
    <x v="2"/>
    <s v="KW7836"/>
    <s v="Alipay"/>
    <n v="239"/>
    <n v="0.05"/>
    <n v="227.04999999999998"/>
  </r>
  <r>
    <n v="78812"/>
    <s v="Non-member"/>
    <m/>
    <m/>
    <s v="PA0001"/>
    <s v="Yoga Pants"/>
    <s v=" pants"/>
    <n v="345"/>
    <n v="2"/>
    <d v="2023-01-27T00:00:00"/>
    <s v="20:12:09"/>
    <x v="4"/>
    <s v="AB5447"/>
    <s v="Octopus"/>
    <n v="690"/>
    <n v="7.0000000000000007E-2"/>
    <n v="641.69999999999993"/>
  </r>
  <r>
    <n v="78828"/>
    <s v="Gold"/>
    <s v="Sulayman Cook"/>
    <n v="262665"/>
    <s v="CL0006"/>
    <s v="Super Pro"/>
    <s v="clothes"/>
    <n v="560"/>
    <n v="2"/>
    <d v="2023-01-24T00:00:00"/>
    <s v="15:41:07"/>
    <x v="8"/>
    <s v="KL9878"/>
    <s v="UnionPay"/>
    <n v="1120"/>
    <n v="0.03"/>
    <n v="1086.3999999999999"/>
  </r>
  <r>
    <n v="78903"/>
    <s v="Non-member"/>
    <m/>
    <m/>
    <s v="PA0004"/>
    <s v="Adibas Classics Pants"/>
    <s v=" pants"/>
    <n v="460"/>
    <n v="1"/>
    <d v="2023-01-14T00:00:00"/>
    <s v="12:49:54"/>
    <x v="4"/>
    <s v="AB5447"/>
    <s v="Visa"/>
    <n v="460"/>
    <n v="0.04"/>
    <n v="441.59999999999997"/>
  </r>
  <r>
    <n v="78953"/>
    <s v="Non-member"/>
    <m/>
    <m/>
    <s v="CL0002"/>
    <s v="wet suits"/>
    <s v="clothes"/>
    <n v="240"/>
    <n v="2"/>
    <d v="2023-01-17T00:00:00"/>
    <s v="17:46:12"/>
    <x v="9"/>
    <s v="AW7871"/>
    <s v="WeChat Pay"/>
    <n v="480"/>
    <n v="0.06"/>
    <n v="451.2"/>
  </r>
  <r>
    <n v="79103"/>
    <s v="Non-member"/>
    <m/>
    <m/>
    <s v="CL0007"/>
    <s v="Adibas Dry"/>
    <s v="clothes"/>
    <n v="499"/>
    <n v="2"/>
    <d v="2023-01-01T00:00:00"/>
    <s v="14:13:59"/>
    <x v="2"/>
    <s v="KW7836"/>
    <s v="Alipay"/>
    <n v="998"/>
    <n v="0.05"/>
    <n v="948.09999999999991"/>
  </r>
  <r>
    <n v="79210"/>
    <s v="Non-member"/>
    <m/>
    <m/>
    <s v="SN0007"/>
    <s v="NB2000"/>
    <s v="Sneakers"/>
    <n v="1300"/>
    <n v="2"/>
    <d v="2023-01-17T00:00:00"/>
    <s v="20:51:57"/>
    <x v="7"/>
    <s v="AC8178"/>
    <s v="UnionPay"/>
    <n v="2600"/>
    <n v="0.03"/>
    <n v="2522"/>
  </r>
  <r>
    <n v="79268"/>
    <s v="Non-member"/>
    <m/>
    <m/>
    <s v="PA0001"/>
    <s v="Yoga Pants"/>
    <s v=" pants"/>
    <n v="345"/>
    <n v="1"/>
    <d v="2023-01-22T00:00:00"/>
    <s v="16:45:46"/>
    <x v="3"/>
    <s v="RC1212"/>
    <s v="Octopus"/>
    <n v="345"/>
    <n v="7.0000000000000007E-2"/>
    <n v="320.84999999999997"/>
  </r>
  <r>
    <n v="79588"/>
    <s v="Non-member"/>
    <m/>
    <m/>
    <s v="SN0006"/>
    <s v="BJ1"/>
    <s v="Sneakers"/>
    <n v="850"/>
    <n v="1"/>
    <d v="2023-01-01T00:00:00"/>
    <s v="19:07:00"/>
    <x v="4"/>
    <s v="AB5447"/>
    <s v="Visa"/>
    <n v="850"/>
    <n v="0.04"/>
    <n v="816"/>
  </r>
  <r>
    <n v="79716"/>
    <s v="Non-member"/>
    <m/>
    <m/>
    <s v="PA0003"/>
    <s v="Compression Leggings"/>
    <s v=" pants"/>
    <n v="239"/>
    <n v="2"/>
    <d v="2023-01-09T00:00:00"/>
    <s v="18:52:38"/>
    <x v="2"/>
    <s v="KW7836"/>
    <s v="Mastercard"/>
    <n v="478"/>
    <n v="0.05"/>
    <n v="454.09999999999997"/>
  </r>
  <r>
    <n v="79802"/>
    <s v="Non-member"/>
    <m/>
    <m/>
    <s v="PA0002"/>
    <s v="Running Pants"/>
    <s v=" pants"/>
    <n v="339"/>
    <n v="1"/>
    <d v="2023-01-13T00:00:00"/>
    <s v="15:22:45"/>
    <x v="2"/>
    <s v="KW7836"/>
    <s v="Visa"/>
    <n v="339"/>
    <n v="0.04"/>
    <n v="325.44"/>
  </r>
  <r>
    <n v="79870"/>
    <s v="Non-member"/>
    <m/>
    <m/>
    <s v="CL0007"/>
    <s v="Adibas Dry"/>
    <s v="clothes"/>
    <n v="499"/>
    <n v="1"/>
    <d v="2023-01-01T00:00:00"/>
    <s v="12:21:50"/>
    <x v="8"/>
    <s v="KL9878"/>
    <s v="Mastercard"/>
    <n v="499"/>
    <n v="0.05"/>
    <n v="474.04999999999995"/>
  </r>
  <r>
    <n v="79897"/>
    <s v="Silver"/>
    <s v="Tony Crawford"/>
    <n v="797271"/>
    <s v="SN0007"/>
    <s v="NB2000"/>
    <s v="Sneakers"/>
    <n v="1300"/>
    <n v="1"/>
    <d v="2023-01-07T00:00:00"/>
    <s v="20:45:23"/>
    <x v="8"/>
    <s v="KL9878"/>
    <s v="WeChat Pay"/>
    <n v="1300"/>
    <n v="0.06"/>
    <n v="1222"/>
  </r>
  <r>
    <n v="79899"/>
    <s v="Silver"/>
    <s v="Josef Sears"/>
    <n v="495146"/>
    <s v="CL0010"/>
    <s v="Running Vest"/>
    <s v="clothes"/>
    <n v="345"/>
    <n v="2"/>
    <d v="2023-01-25T00:00:00"/>
    <s v="17:41:00"/>
    <x v="1"/>
    <s v="HY6541"/>
    <s v="WeChat Pay"/>
    <n v="690"/>
    <n v="0.06"/>
    <n v="648.59999999999991"/>
  </r>
  <r>
    <n v="79899"/>
    <s v="Silver"/>
    <s v="Josef Sears"/>
    <n v="495146"/>
    <s v="PA0001"/>
    <s v="Yoga Pants"/>
    <s v=" pants"/>
    <n v="345"/>
    <n v="2"/>
    <d v="2023-01-17T00:00:00"/>
    <s v="16:26:40"/>
    <x v="3"/>
    <s v="RC1212"/>
    <s v="Octopus"/>
    <n v="690"/>
    <n v="7.0000000000000007E-2"/>
    <n v="641.69999999999993"/>
  </r>
  <r>
    <n v="79899"/>
    <s v="Silver"/>
    <s v="Josef Sears"/>
    <n v="495146"/>
    <s v="SN0006"/>
    <s v="GAT"/>
    <s v="Sneakers"/>
    <n v="700"/>
    <n v="2"/>
    <d v="2023-01-26T00:00:00"/>
    <s v="16:06:04"/>
    <x v="3"/>
    <s v="RC1212"/>
    <s v="Apple Pay"/>
    <n v="1400"/>
    <n v="0.03"/>
    <n v="1358"/>
  </r>
  <r>
    <n v="80330"/>
    <s v="Non-member"/>
    <m/>
    <m/>
    <s v="PA0001"/>
    <s v="Yoga Pants"/>
    <s v=" pants"/>
    <n v="345"/>
    <n v="1"/>
    <d v="2023-01-17T00:00:00"/>
    <s v="12:12:27"/>
    <x v="2"/>
    <s v="KW7836"/>
    <s v="Visa"/>
    <n v="345"/>
    <n v="0.04"/>
    <n v="331.2"/>
  </r>
  <r>
    <n v="80355"/>
    <s v="Non-member"/>
    <m/>
    <m/>
    <s v="CL0003"/>
    <s v="ski suits"/>
    <s v="clothes"/>
    <n v="200"/>
    <n v="1"/>
    <d v="2023-01-06T00:00:00"/>
    <s v="19:01:31"/>
    <x v="8"/>
    <s v="KL9878"/>
    <s v="WeChat Pay"/>
    <n v="200"/>
    <n v="0.06"/>
    <n v="188"/>
  </r>
  <r>
    <n v="80569"/>
    <s v="Non-member"/>
    <m/>
    <m/>
    <s v="SN0006"/>
    <s v="BJ1"/>
    <s v="Sneakers"/>
    <n v="850"/>
    <n v="2"/>
    <d v="2023-01-11T00:00:00"/>
    <s v="15:07:32"/>
    <x v="0"/>
    <s v="EH4545"/>
    <s v="UnionPay"/>
    <n v="1700"/>
    <n v="0.03"/>
    <n v="1649"/>
  </r>
  <r>
    <n v="80660"/>
    <s v="Non-member"/>
    <m/>
    <m/>
    <s v="SN0006"/>
    <s v="GAT"/>
    <s v="Sneakers"/>
    <n v="700"/>
    <n v="2"/>
    <d v="2023-01-02T00:00:00"/>
    <s v="21:25:39"/>
    <x v="4"/>
    <s v="AB5447"/>
    <s v="UnionPay"/>
    <n v="1400"/>
    <n v="0.03"/>
    <n v="1358"/>
  </r>
  <r>
    <n v="80743"/>
    <s v="Non-member"/>
    <m/>
    <m/>
    <s v="PA0001"/>
    <s v="Yoga Pants"/>
    <s v=" pants"/>
    <n v="345"/>
    <n v="2"/>
    <d v="2023-01-13T00:00:00"/>
    <s v="18:48:05"/>
    <x v="1"/>
    <s v="HY6541"/>
    <s v="Mastercard"/>
    <n v="690"/>
    <n v="0.05"/>
    <n v="655.5"/>
  </r>
  <r>
    <n v="80952"/>
    <s v="Non-member"/>
    <m/>
    <m/>
    <s v="SN0006"/>
    <s v="Deck Shoe11"/>
    <s v="Sneakers"/>
    <n v="600"/>
    <n v="2"/>
    <d v="2023-01-02T00:00:00"/>
    <s v="21:40:02"/>
    <x v="1"/>
    <s v="HY6541"/>
    <s v="WeChat Pay"/>
    <n v="1200"/>
    <n v="0.06"/>
    <n v="1128"/>
  </r>
  <r>
    <n v="80995"/>
    <s v="Non-member"/>
    <m/>
    <m/>
    <s v="PA0001"/>
    <s v="Yoga Pants"/>
    <s v=" pants"/>
    <n v="345"/>
    <n v="1"/>
    <d v="2023-01-28T00:00:00"/>
    <s v="14:04:27"/>
    <x v="5"/>
    <s v="PL4454"/>
    <s v="UnionPay"/>
    <n v="345"/>
    <n v="0.03"/>
    <n v="334.65"/>
  </r>
  <r>
    <n v="81225"/>
    <s v="Non-member"/>
    <m/>
    <m/>
    <s v="AC0004"/>
    <s v="Sticks"/>
    <s v="sporting accessories"/>
    <n v="200"/>
    <n v="1"/>
    <d v="2023-01-17T00:00:00"/>
    <s v="15:06:59"/>
    <x v="2"/>
    <s v="KW7836"/>
    <s v="Cash"/>
    <n v="200"/>
    <n v="0"/>
    <n v="200"/>
  </r>
  <r>
    <n v="81277"/>
    <s v="Non-member"/>
    <m/>
    <m/>
    <s v="PA0002"/>
    <s v="Running Pants"/>
    <s v=" pants"/>
    <n v="339"/>
    <n v="2"/>
    <d v="2023-01-11T00:00:00"/>
    <s v="15:07:59"/>
    <x v="4"/>
    <s v="AB5447"/>
    <s v="Visa"/>
    <n v="678"/>
    <n v="0.04"/>
    <n v="650.88"/>
  </r>
  <r>
    <n v="81374"/>
    <s v="Silver"/>
    <s v="Filip Pruitt"/>
    <n v="569801"/>
    <s v="PA0002"/>
    <s v="Running Pants"/>
    <s v=" pants"/>
    <n v="339"/>
    <n v="1"/>
    <d v="2023-01-26T00:00:00"/>
    <s v="17:50:17"/>
    <x v="2"/>
    <s v="KW7836"/>
    <s v="Apple Pay"/>
    <n v="339"/>
    <n v="0.03"/>
    <n v="328.83"/>
  </r>
  <r>
    <n v="81456"/>
    <s v="Non-member"/>
    <m/>
    <m/>
    <s v="AC0004"/>
    <s v="Sticks"/>
    <s v="sporting accessories"/>
    <n v="200"/>
    <n v="1"/>
    <d v="2023-01-11T00:00:00"/>
    <s v="15:36:25"/>
    <x v="1"/>
    <s v="HY6541"/>
    <s v="Alipay"/>
    <n v="200"/>
    <n v="0.05"/>
    <n v="190"/>
  </r>
  <r>
    <n v="81461"/>
    <s v="Non-member"/>
    <m/>
    <m/>
    <s v="SN0006"/>
    <s v="BJ1"/>
    <s v="Sneakers"/>
    <n v="850"/>
    <n v="2"/>
    <d v="2023-01-24T00:00:00"/>
    <s v="11:54:18"/>
    <x v="1"/>
    <s v="HY6541"/>
    <s v="Octopus"/>
    <n v="1700"/>
    <n v="7.0000000000000007E-2"/>
    <n v="1581"/>
  </r>
  <r>
    <n v="81461"/>
    <s v="Non-member"/>
    <m/>
    <m/>
    <s v="PA0003"/>
    <s v="Compression Leggings"/>
    <s v=" pants"/>
    <n v="239"/>
    <n v="2"/>
    <d v="2023-01-27T00:00:00"/>
    <s v="12:17:36"/>
    <x v="6"/>
    <s v="CW5645"/>
    <s v="WeChat Pay"/>
    <n v="478"/>
    <n v="0.06"/>
    <n v="449.32"/>
  </r>
  <r>
    <n v="81648"/>
    <s v="Non-member"/>
    <m/>
    <m/>
    <s v="PA0001"/>
    <s v="Yoga Pants"/>
    <s v=" pants"/>
    <n v="345"/>
    <n v="1"/>
    <d v="2023-01-16T00:00:00"/>
    <s v="15:01:58"/>
    <x v="5"/>
    <s v="PL4454"/>
    <s v="Visa"/>
    <n v="345"/>
    <n v="0.04"/>
    <n v="331.2"/>
  </r>
  <r>
    <n v="81829"/>
    <s v="Non-member"/>
    <m/>
    <m/>
    <s v="AC0004"/>
    <s v="Sticks"/>
    <s v="sporting accessories"/>
    <n v="200"/>
    <n v="1"/>
    <d v="2023-01-02T00:00:00"/>
    <s v="20:02:50"/>
    <x v="9"/>
    <s v="AW7871"/>
    <s v="Octopus"/>
    <n v="200"/>
    <n v="7.0000000000000007E-2"/>
    <n v="186"/>
  </r>
  <r>
    <n v="81832"/>
    <s v="Non-member"/>
    <m/>
    <m/>
    <s v="AC0005"/>
    <s v="Bicycle helmet"/>
    <s v="sporting accessories"/>
    <n v="450"/>
    <n v="1"/>
    <d v="2023-01-27T00:00:00"/>
    <s v="12:57:24"/>
    <x v="5"/>
    <s v="PL4454"/>
    <s v="WeChat Pay"/>
    <n v="450"/>
    <n v="0.06"/>
    <n v="423"/>
  </r>
  <r>
    <n v="81975"/>
    <s v="Non-member"/>
    <m/>
    <m/>
    <s v="CL0009"/>
    <s v="Dri-Fit Short Sleeve T-shirt "/>
    <s v="clothes"/>
    <n v="449"/>
    <n v="1"/>
    <d v="2023-01-23T00:00:00"/>
    <s v="19:56:43"/>
    <x v="2"/>
    <s v="KW7836"/>
    <s v="Alipay"/>
    <n v="449"/>
    <n v="0.05"/>
    <n v="426.54999999999995"/>
  </r>
  <r>
    <n v="82065"/>
    <s v="Silver"/>
    <s v="Julius Walton"/>
    <n v="743339"/>
    <s v="CL0002"/>
    <s v="wet suits"/>
    <s v="clothes"/>
    <n v="240"/>
    <n v="2"/>
    <d v="2023-01-26T00:00:00"/>
    <s v="19:58:36"/>
    <x v="2"/>
    <s v="KW7836"/>
    <s v="Octopus"/>
    <n v="480"/>
    <n v="7.0000000000000007E-2"/>
    <n v="446.4"/>
  </r>
  <r>
    <n v="82095"/>
    <s v="Non-member"/>
    <m/>
    <m/>
    <s v="PA0004"/>
    <s v="Adibas Classics Pants"/>
    <s v=" pants"/>
    <n v="460"/>
    <n v="2"/>
    <d v="2023-01-03T00:00:00"/>
    <s v="20:24:20"/>
    <x v="0"/>
    <s v="EH4545"/>
    <s v="Cash"/>
    <n v="920"/>
    <n v="0"/>
    <n v="920"/>
  </r>
  <r>
    <n v="82235"/>
    <s v="Non-member"/>
    <m/>
    <m/>
    <s v="PA0004"/>
    <s v="Adibas Classics Pants"/>
    <s v=" pants"/>
    <n v="460"/>
    <n v="2"/>
    <d v="2023-01-15T00:00:00"/>
    <s v="21:48:15"/>
    <x v="3"/>
    <s v="RC1212"/>
    <s v="WeChat Pay"/>
    <n v="920"/>
    <n v="0.06"/>
    <n v="864.8"/>
  </r>
  <r>
    <n v="82244"/>
    <s v="Non-member"/>
    <m/>
    <m/>
    <s v="AC0006"/>
    <s v="Basketball"/>
    <s v="sporting accessories"/>
    <n v="350"/>
    <n v="2"/>
    <d v="2023-01-10T00:00:00"/>
    <s v="15:19:01"/>
    <x v="9"/>
    <s v="AW7871"/>
    <s v="Alipay"/>
    <n v="700"/>
    <n v="0.05"/>
    <n v="665"/>
  </r>
  <r>
    <n v="82342"/>
    <s v="Non-member"/>
    <m/>
    <m/>
    <s v="AC0005"/>
    <s v="Bicycle helmet"/>
    <s v="sporting accessories"/>
    <n v="450"/>
    <n v="2"/>
    <d v="2023-01-01T00:00:00"/>
    <s v="15:45:05"/>
    <x v="4"/>
    <s v="AB5447"/>
    <s v="WeChat Pay"/>
    <n v="900"/>
    <n v="0.06"/>
    <n v="846"/>
  </r>
  <r>
    <n v="82497"/>
    <s v="Non-member"/>
    <m/>
    <m/>
    <s v="SN0006"/>
    <s v="GAT"/>
    <s v="Sneakers"/>
    <n v="700"/>
    <n v="1"/>
    <d v="2023-01-03T00:00:00"/>
    <s v="13:07:19"/>
    <x v="9"/>
    <s v="AW7871"/>
    <s v="Visa"/>
    <n v="700"/>
    <n v="0.04"/>
    <n v="672"/>
  </r>
  <r>
    <n v="82506"/>
    <s v="Gold"/>
    <s v="Malachi Horn"/>
    <n v="611739"/>
    <s v="AC0001"/>
    <s v="Football "/>
    <s v="sporting accessories"/>
    <n v="300"/>
    <n v="1"/>
    <d v="2023-01-28T00:00:00"/>
    <s v="15:05:32"/>
    <x v="1"/>
    <s v="HY6541"/>
    <s v="Octopus"/>
    <n v="300"/>
    <n v="7.0000000000000007E-2"/>
    <n v="279"/>
  </r>
  <r>
    <n v="82522"/>
    <s v="Non-member"/>
    <m/>
    <m/>
    <s v="CL0009"/>
    <s v="Dri-Fit Short Sleeve T-shirt "/>
    <s v="clothes"/>
    <n v="449"/>
    <n v="1"/>
    <d v="2023-01-20T00:00:00"/>
    <s v="21:16:01"/>
    <x v="8"/>
    <s v="KL9878"/>
    <s v="Octopus"/>
    <n v="449"/>
    <n v="7.0000000000000007E-2"/>
    <n v="417.57"/>
  </r>
  <r>
    <n v="82971"/>
    <s v="Non-member"/>
    <m/>
    <m/>
    <s v="CL0006"/>
    <s v="Super Pro"/>
    <s v="clothes"/>
    <n v="560"/>
    <n v="1"/>
    <d v="2023-01-15T00:00:00"/>
    <s v="11:15:49"/>
    <x v="6"/>
    <s v="CW5645"/>
    <s v="Cash"/>
    <n v="560"/>
    <n v="0"/>
    <n v="560"/>
  </r>
  <r>
    <n v="83094"/>
    <s v="Non-member"/>
    <m/>
    <m/>
    <s v="AC0005"/>
    <s v="Bicycle helmet"/>
    <s v="sporting accessories"/>
    <n v="450"/>
    <n v="3"/>
    <d v="2023-01-13T00:00:00"/>
    <s v="19:50:58"/>
    <x v="1"/>
    <s v="HY6541"/>
    <s v="UnionPay"/>
    <n v="1350"/>
    <n v="0.03"/>
    <n v="1309.5"/>
  </r>
  <r>
    <n v="83574"/>
    <s v="Platinum"/>
    <s v="Tabitha Steele"/>
    <n v="307462"/>
    <s v="PA0004"/>
    <s v="Adibas Classics Pants"/>
    <s v=" pants"/>
    <n v="460"/>
    <n v="2"/>
    <d v="2023-01-14T00:00:00"/>
    <s v="20:58:01"/>
    <x v="1"/>
    <s v="HY6541"/>
    <s v="Apple Pay"/>
    <n v="920"/>
    <n v="0.03"/>
    <n v="892.4"/>
  </r>
  <r>
    <n v="83655"/>
    <s v="Non-member"/>
    <m/>
    <m/>
    <s v="AC0004"/>
    <s v="Sticks"/>
    <s v="sporting accessories"/>
    <n v="200"/>
    <n v="2"/>
    <d v="2023-01-16T00:00:00"/>
    <s v="13:30:08"/>
    <x v="4"/>
    <s v="AB5447"/>
    <s v="Visa"/>
    <n v="400"/>
    <n v="0.04"/>
    <n v="384"/>
  </r>
  <r>
    <n v="83687"/>
    <s v="Non-member"/>
    <m/>
    <m/>
    <s v="CL0004"/>
    <s v="leotards"/>
    <s v="clothes"/>
    <n v="230"/>
    <n v="1"/>
    <d v="2023-01-02T00:00:00"/>
    <s v="19:35:07"/>
    <x v="4"/>
    <s v="AB5447"/>
    <s v="Alipay"/>
    <n v="230"/>
    <n v="0.05"/>
    <n v="218.5"/>
  </r>
  <r>
    <n v="83853"/>
    <s v="Non-member"/>
    <m/>
    <m/>
    <s v="CL0004"/>
    <s v="leotards"/>
    <s v="clothes"/>
    <n v="230"/>
    <n v="2"/>
    <d v="2023-01-24T00:00:00"/>
    <s v="15:49:56"/>
    <x v="5"/>
    <s v="PL4454"/>
    <s v="Apple Pay"/>
    <n v="460"/>
    <n v="0.03"/>
    <n v="446.2"/>
  </r>
  <r>
    <n v="83871"/>
    <s v="Silver"/>
    <s v="Frankie Burgess"/>
    <n v="672607"/>
    <s v="SN0010"/>
    <s v="Adibas X15"/>
    <s v="Sneakers"/>
    <n v="2200"/>
    <n v="1"/>
    <d v="2023-01-23T00:00:00"/>
    <s v="21:48:01"/>
    <x v="6"/>
    <s v="CW5645"/>
    <s v="Visa"/>
    <n v="2200"/>
    <n v="0.04"/>
    <n v="2112"/>
  </r>
  <r>
    <n v="83918"/>
    <s v="Non-member"/>
    <m/>
    <m/>
    <s v="PA0004"/>
    <s v="Adibas Classics Pants"/>
    <s v=" pants"/>
    <n v="460"/>
    <n v="2"/>
    <d v="2023-01-02T00:00:00"/>
    <s v="18:01:06"/>
    <x v="0"/>
    <s v="EH4545"/>
    <s v="Octopus"/>
    <n v="920"/>
    <n v="7.0000000000000007E-2"/>
    <n v="855.59999999999991"/>
  </r>
  <r>
    <n v="83979"/>
    <s v="Non-member"/>
    <m/>
    <m/>
    <s v="AC0006"/>
    <s v="Basketball"/>
    <s v="sporting accessories"/>
    <n v="350"/>
    <n v="1"/>
    <d v="2023-01-06T00:00:00"/>
    <s v="19:16:31"/>
    <x v="2"/>
    <s v="KW7836"/>
    <s v="Octopus"/>
    <n v="350"/>
    <n v="7.0000000000000007E-2"/>
    <n v="325.5"/>
  </r>
  <r>
    <n v="84003"/>
    <s v="Non-member"/>
    <m/>
    <m/>
    <s v="PA0003"/>
    <s v="Compression Leggings"/>
    <s v=" pants"/>
    <n v="239"/>
    <n v="1"/>
    <d v="2023-01-02T00:00:00"/>
    <s v="19:17:23"/>
    <x v="3"/>
    <s v="RC1212"/>
    <s v="Alipay"/>
    <n v="239"/>
    <n v="0.05"/>
    <n v="227.04999999999998"/>
  </r>
  <r>
    <n v="84110"/>
    <s v="Non-member"/>
    <m/>
    <m/>
    <s v="SN0008"/>
    <s v="&quot;Dad&quot;Shoe"/>
    <s v="Sneakers"/>
    <n v="990"/>
    <n v="1"/>
    <d v="2023-01-18T00:00:00"/>
    <s v="17:38:52"/>
    <x v="8"/>
    <s v="KL9878"/>
    <s v="Octopus"/>
    <n v="990"/>
    <n v="7.0000000000000007E-2"/>
    <n v="920.69999999999993"/>
  </r>
  <r>
    <n v="84300"/>
    <s v="Silver"/>
    <s v="Garfield Conley"/>
    <n v="436370"/>
    <s v="PA0004"/>
    <s v="Adibas Classics Pants"/>
    <s v=" pants"/>
    <n v="460"/>
    <n v="2"/>
    <d v="2023-01-09T00:00:00"/>
    <s v="20:51:35"/>
    <x v="3"/>
    <s v="RC1212"/>
    <s v="Visa"/>
    <n v="920"/>
    <n v="0.04"/>
    <n v="883.19999999999993"/>
  </r>
  <r>
    <n v="84531"/>
    <s v="Silver"/>
    <s v="Stanley Montgomery"/>
    <n v="469928"/>
    <s v="SN0009"/>
    <s v="Adibas XI"/>
    <s v="Sneakers"/>
    <n v="1700"/>
    <n v="1"/>
    <d v="2023-01-29T00:00:00"/>
    <s v="16:19:57"/>
    <x v="2"/>
    <s v="KW7836"/>
    <s v="Mastercard"/>
    <n v="1700"/>
    <n v="0.05"/>
    <n v="1615"/>
  </r>
  <r>
    <n v="84596"/>
    <s v="Non-member"/>
    <m/>
    <m/>
    <s v="SN0007"/>
    <s v="NB2000"/>
    <s v="Sneakers"/>
    <n v="1300"/>
    <n v="2"/>
    <d v="2023-01-06T00:00:00"/>
    <s v="16:03:12"/>
    <x v="7"/>
    <s v="AC8178"/>
    <s v="UnionPay"/>
    <n v="2600"/>
    <n v="0.03"/>
    <n v="2522"/>
  </r>
  <r>
    <n v="84836"/>
    <s v="Gold"/>
    <s v="Blaine Campos"/>
    <n v="254698"/>
    <s v="CL0005"/>
    <s v="Adibas Pro"/>
    <s v="clothes"/>
    <n v="499"/>
    <n v="2"/>
    <d v="2023-01-05T00:00:00"/>
    <s v="19:56:41"/>
    <x v="4"/>
    <s v="AB5447"/>
    <s v="Mastercard"/>
    <n v="998"/>
    <n v="0.05"/>
    <n v="948.09999999999991"/>
  </r>
  <r>
    <n v="85009"/>
    <s v="Non-member"/>
    <m/>
    <m/>
    <s v="PA0002"/>
    <s v="Running Pants"/>
    <s v=" pants"/>
    <n v="339"/>
    <n v="2"/>
    <d v="2023-01-22T00:00:00"/>
    <s v="13:44:51"/>
    <x v="7"/>
    <s v="AC8178"/>
    <s v="Octopus"/>
    <n v="678"/>
    <n v="7.0000000000000007E-2"/>
    <n v="630.54"/>
  </r>
  <r>
    <n v="85171"/>
    <s v="Gold"/>
    <s v="Ishaan Herrera"/>
    <n v="821759"/>
    <s v="PA0001"/>
    <s v="Yoga Pants"/>
    <s v=" pants"/>
    <n v="345"/>
    <n v="1"/>
    <d v="2023-01-21T00:00:00"/>
    <s v="13:00:37"/>
    <x v="6"/>
    <s v="CW5645"/>
    <s v="UnionPay"/>
    <n v="345"/>
    <n v="0.03"/>
    <n v="334.65"/>
  </r>
  <r>
    <n v="85189"/>
    <s v="Non-member"/>
    <m/>
    <m/>
    <s v="CL0009"/>
    <s v="Dri-Fit Short Sleeve T-shirt "/>
    <s v="clothes"/>
    <n v="449"/>
    <n v="2"/>
    <d v="2023-01-27T00:00:00"/>
    <s v="18:57:55"/>
    <x v="7"/>
    <s v="AC8178"/>
    <s v="Alipay"/>
    <n v="898"/>
    <n v="0.05"/>
    <n v="853.09999999999991"/>
  </r>
  <r>
    <n v="85453"/>
    <s v="Non-member"/>
    <m/>
    <m/>
    <s v="SN0006"/>
    <s v="GAT"/>
    <s v="Sneakers"/>
    <n v="700"/>
    <n v="2"/>
    <d v="2023-01-14T00:00:00"/>
    <s v="13:50:52"/>
    <x v="0"/>
    <s v="EH4545"/>
    <s v="Octopus"/>
    <n v="1400"/>
    <n v="7.0000000000000007E-2"/>
    <n v="1302"/>
  </r>
  <r>
    <n v="85557"/>
    <s v="Silver"/>
    <s v="Roosevelt Benton"/>
    <n v="592866"/>
    <s v="AC0005"/>
    <s v="Bicycle helmet"/>
    <s v="sporting accessories"/>
    <n v="450"/>
    <n v="1"/>
    <d v="2023-01-22T00:00:00"/>
    <s v="11:20:29"/>
    <x v="6"/>
    <s v="CW5645"/>
    <s v="Apple Pay"/>
    <n v="450"/>
    <n v="0.03"/>
    <n v="436.5"/>
  </r>
  <r>
    <n v="85649"/>
    <s v="Non-member"/>
    <m/>
    <m/>
    <s v="AC0003"/>
    <s v="Nets"/>
    <s v="sporting accessories"/>
    <n v="99"/>
    <n v="2"/>
    <d v="2023-01-06T00:00:00"/>
    <s v="11:19:29"/>
    <x v="8"/>
    <s v="KL9878"/>
    <s v="Visa"/>
    <n v="198"/>
    <n v="0.04"/>
    <n v="190.07999999999998"/>
  </r>
  <r>
    <n v="85702"/>
    <s v="Non-member"/>
    <m/>
    <m/>
    <s v="PA0004"/>
    <s v="Adibas Classics Pants"/>
    <s v=" pants"/>
    <n v="460"/>
    <n v="2"/>
    <d v="2023-01-08T00:00:00"/>
    <s v="11:35:57"/>
    <x v="7"/>
    <s v="AC8178"/>
    <s v="Mastercard"/>
    <n v="920"/>
    <n v="0.05"/>
    <n v="874"/>
  </r>
  <r>
    <n v="85704"/>
    <s v="Non-member"/>
    <m/>
    <m/>
    <s v="CL0006"/>
    <s v="Super Pro"/>
    <s v="clothes"/>
    <n v="560"/>
    <n v="1"/>
    <d v="2023-01-03T00:00:00"/>
    <s v="18:44:33"/>
    <x v="2"/>
    <s v="KW7836"/>
    <s v="Alipay"/>
    <n v="560"/>
    <n v="0.05"/>
    <n v="532"/>
  </r>
  <r>
    <n v="85890"/>
    <s v="Non-member"/>
    <m/>
    <m/>
    <s v="AC0003"/>
    <s v="Nets"/>
    <s v="sporting accessories"/>
    <n v="99"/>
    <n v="1"/>
    <d v="2023-01-22T00:00:00"/>
    <s v="11:08:47"/>
    <x v="3"/>
    <s v="RC1212"/>
    <s v="Visa"/>
    <n v="99"/>
    <n v="0.04"/>
    <n v="95.039999999999992"/>
  </r>
  <r>
    <n v="85926"/>
    <s v="Non-member"/>
    <m/>
    <m/>
    <s v="AC0002"/>
    <s v="Racquets"/>
    <s v="sporting accessories"/>
    <n v="299"/>
    <n v="1"/>
    <d v="2023-01-02T00:00:00"/>
    <s v="15:05:09"/>
    <x v="3"/>
    <s v="RC1212"/>
    <s v="Apple Pay"/>
    <n v="299"/>
    <n v="0.03"/>
    <n v="290.02999999999997"/>
  </r>
  <r>
    <n v="85987"/>
    <s v="Non-member"/>
    <m/>
    <m/>
    <s v="AC0006"/>
    <s v="Basketball"/>
    <s v="sporting accessories"/>
    <n v="350"/>
    <n v="1"/>
    <d v="2023-01-26T00:00:00"/>
    <s v="16:39:55"/>
    <x v="5"/>
    <s v="PL4454"/>
    <s v="Mastercard"/>
    <n v="350"/>
    <n v="0.05"/>
    <n v="332.5"/>
  </r>
  <r>
    <n v="86188"/>
    <s v="Non-member"/>
    <m/>
    <m/>
    <s v="SN0009"/>
    <s v="Adibas XI"/>
    <s v="Sneakers"/>
    <n v="1700"/>
    <n v="2"/>
    <d v="2023-01-22T00:00:00"/>
    <s v="20:04:33"/>
    <x v="1"/>
    <s v="HY6541"/>
    <s v="Alipay"/>
    <n v="3400"/>
    <n v="0.05"/>
    <n v="3230"/>
  </r>
  <r>
    <n v="86359"/>
    <s v="Non-member"/>
    <m/>
    <m/>
    <s v="SN0006"/>
    <s v="BJ1"/>
    <s v="Sneakers"/>
    <n v="850"/>
    <n v="1"/>
    <d v="2023-01-23T00:00:00"/>
    <s v="20:43:22"/>
    <x v="1"/>
    <s v="HY6541"/>
    <s v="Visa"/>
    <n v="850"/>
    <n v="0.04"/>
    <n v="816"/>
  </r>
  <r>
    <n v="86437"/>
    <s v="Non-member"/>
    <m/>
    <m/>
    <s v="AC0006"/>
    <s v="Basketball"/>
    <s v="sporting accessories"/>
    <n v="350"/>
    <n v="1"/>
    <d v="2023-01-14T00:00:00"/>
    <s v="17:16:39"/>
    <x v="1"/>
    <s v="HY6541"/>
    <s v="Apple Pay"/>
    <n v="350"/>
    <n v="0.03"/>
    <n v="339.5"/>
  </r>
  <r>
    <n v="86595"/>
    <s v="Non-member"/>
    <m/>
    <m/>
    <s v="SN0006"/>
    <s v="Deck Shoe11"/>
    <s v="Sneakers"/>
    <n v="600"/>
    <n v="2"/>
    <d v="2023-01-02T00:00:00"/>
    <s v="17:37:05"/>
    <x v="3"/>
    <s v="RC1212"/>
    <s v="Mastercard"/>
    <n v="1200"/>
    <n v="0.05"/>
    <n v="1140"/>
  </r>
  <r>
    <n v="86600"/>
    <s v="Non-member"/>
    <m/>
    <m/>
    <s v="AC0003"/>
    <s v="Nets"/>
    <s v="sporting accessories"/>
    <n v="99"/>
    <n v="2"/>
    <d v="2023-01-23T00:00:00"/>
    <s v="17:54:26"/>
    <x v="2"/>
    <s v="KW7836"/>
    <s v="Visa"/>
    <n v="198"/>
    <n v="0.04"/>
    <n v="190.07999999999998"/>
  </r>
  <r>
    <n v="86816"/>
    <s v="Non-member"/>
    <m/>
    <m/>
    <s v="PA0003"/>
    <s v="Compression Leggings"/>
    <s v=" pants"/>
    <n v="239"/>
    <n v="2"/>
    <d v="2023-01-16T00:00:00"/>
    <s v="19:54:43"/>
    <x v="2"/>
    <s v="KW7836"/>
    <s v="Cash"/>
    <n v="478"/>
    <n v="0"/>
    <n v="478"/>
  </r>
  <r>
    <n v="86909"/>
    <s v="Non-member"/>
    <m/>
    <m/>
    <s v="PA0001"/>
    <s v="Yoga Pants"/>
    <s v=" pants"/>
    <n v="345"/>
    <n v="2"/>
    <d v="2023-01-02T00:00:00"/>
    <s v="18:07:23"/>
    <x v="2"/>
    <s v="KW7836"/>
    <s v="Apple Pay"/>
    <n v="690"/>
    <n v="0.03"/>
    <n v="669.3"/>
  </r>
  <r>
    <n v="86910"/>
    <s v="Silver"/>
    <s v="Amelia Valdez"/>
    <n v="584616"/>
    <s v="SN0006"/>
    <s v="Plimsoll"/>
    <s v="Sneakers"/>
    <n v="1400"/>
    <n v="1"/>
    <d v="2023-01-20T00:00:00"/>
    <s v="16:26:36"/>
    <x v="2"/>
    <s v="KW7836"/>
    <s v="WeChat Pay"/>
    <n v="1400"/>
    <n v="0.06"/>
    <n v="1316"/>
  </r>
  <r>
    <n v="86962"/>
    <s v="Non-member"/>
    <m/>
    <m/>
    <s v="AC0001"/>
    <s v="Football "/>
    <s v="sporting accessories"/>
    <n v="300"/>
    <n v="2"/>
    <d v="2023-01-25T00:00:00"/>
    <s v="13:43:40"/>
    <x v="5"/>
    <s v="PL4454"/>
    <s v="Alipay"/>
    <n v="600"/>
    <n v="0.05"/>
    <n v="570"/>
  </r>
  <r>
    <n v="87158"/>
    <s v="Non-member"/>
    <m/>
    <m/>
    <s v="SN0010"/>
    <s v="Adibas X15"/>
    <s v="Sneakers"/>
    <n v="2200"/>
    <n v="1"/>
    <d v="2023-01-16T00:00:00"/>
    <s v="21:26:29"/>
    <x v="7"/>
    <s v="AC8178"/>
    <s v="UnionPay"/>
    <n v="2200"/>
    <n v="0.03"/>
    <n v="2134"/>
  </r>
  <r>
    <n v="87231"/>
    <s v="Non-member"/>
    <m/>
    <m/>
    <s v="CL0005"/>
    <s v="Adibas Pro"/>
    <s v="clothes"/>
    <n v="499"/>
    <n v="1"/>
    <d v="2023-01-07T00:00:00"/>
    <s v="16:48:43"/>
    <x v="1"/>
    <s v="HY6541"/>
    <s v="Mastercard"/>
    <n v="499"/>
    <n v="0.05"/>
    <n v="474.04999999999995"/>
  </r>
  <r>
    <n v="87282"/>
    <s v="Non-member"/>
    <m/>
    <m/>
    <s v="SN0006"/>
    <s v="Deck Shoe11"/>
    <s v="Sneakers"/>
    <n v="600"/>
    <n v="2"/>
    <d v="2023-01-03T00:00:00"/>
    <s v="15:32:19"/>
    <x v="4"/>
    <s v="AB5447"/>
    <s v="Alipay"/>
    <n v="1200"/>
    <n v="0.05"/>
    <n v="1140"/>
  </r>
  <r>
    <n v="87358"/>
    <s v="Silver"/>
    <s v="Cyrus Pearce"/>
    <n v="720229"/>
    <s v="CL0003"/>
    <s v="ski suits"/>
    <s v="clothes"/>
    <n v="200"/>
    <n v="2"/>
    <d v="2023-01-10T00:00:00"/>
    <s v="19:37:53"/>
    <x v="6"/>
    <s v="CW5645"/>
    <s v="Mastercard"/>
    <n v="400"/>
    <n v="0.05"/>
    <n v="380"/>
  </r>
  <r>
    <n v="87427"/>
    <s v="Non-member"/>
    <m/>
    <m/>
    <s v="CL0010"/>
    <s v="Running Vest"/>
    <s v="clothes"/>
    <n v="345"/>
    <n v="2"/>
    <d v="2023-01-22T00:00:00"/>
    <s v="11:05:36"/>
    <x v="6"/>
    <s v="CW5645"/>
    <s v="Alipay"/>
    <n v="690"/>
    <n v="0.05"/>
    <n v="655.5"/>
  </r>
  <r>
    <n v="87428"/>
    <s v="Silver"/>
    <s v="Alyssia Freeman"/>
    <n v="472277"/>
    <s v="CL0007"/>
    <s v="Adibas Dry"/>
    <s v="clothes"/>
    <n v="499"/>
    <n v="2"/>
    <d v="2023-01-13T00:00:00"/>
    <s v="12:53:17"/>
    <x v="0"/>
    <s v="EH4545"/>
    <s v="Alipay"/>
    <n v="998"/>
    <n v="0.05"/>
    <n v="948.09999999999991"/>
  </r>
  <r>
    <n v="87472"/>
    <s v="Non-member"/>
    <m/>
    <m/>
    <s v="PA0001"/>
    <s v="Yoga Pants"/>
    <s v=" pants"/>
    <n v="345"/>
    <n v="2"/>
    <d v="2023-01-28T00:00:00"/>
    <s v="14:08:27"/>
    <x v="1"/>
    <s v="HY6541"/>
    <s v="Apple Pay"/>
    <n v="690"/>
    <n v="0.03"/>
    <n v="669.3"/>
  </r>
  <r>
    <n v="87788"/>
    <s v="Non-member"/>
    <m/>
    <m/>
    <s v="SN0009"/>
    <s v="Adibas XI"/>
    <s v="Sneakers"/>
    <m/>
    <n v="1"/>
    <d v="2023-01-12T00:00:00"/>
    <s v="17:13:19"/>
    <x v="8"/>
    <s v="KL9878"/>
    <s v="Cash"/>
    <n v="0"/>
    <n v="0"/>
    <n v="0"/>
  </r>
  <r>
    <n v="88213"/>
    <s v="Non-member"/>
    <m/>
    <m/>
    <s v="PA0002"/>
    <s v="Running Pants"/>
    <s v=" pants"/>
    <n v="339"/>
    <n v="2"/>
    <d v="2023-01-09T00:00:00"/>
    <s v="16:15:14"/>
    <x v="2"/>
    <s v="KW7836"/>
    <s v="Octopus"/>
    <n v="678"/>
    <n v="7.0000000000000007E-2"/>
    <n v="630.54"/>
  </r>
  <r>
    <n v="88380"/>
    <s v="Non-member"/>
    <m/>
    <m/>
    <s v="SN0007"/>
    <s v="NB2000"/>
    <s v="Sneakers"/>
    <n v="1300"/>
    <n v="2"/>
    <d v="2023-01-11T00:00:00"/>
    <s v="16:55:11"/>
    <x v="3"/>
    <s v="RC1212"/>
    <s v="Cash"/>
    <n v="2600"/>
    <n v="0"/>
    <n v="2600"/>
  </r>
  <r>
    <n v="88482"/>
    <s v="Gold"/>
    <s v="Francesca Molina"/>
    <n v="173864"/>
    <s v="PA0001"/>
    <s v="Yoga Pants"/>
    <s v=" pants"/>
    <n v="345"/>
    <n v="1"/>
    <d v="2023-01-20T00:00:00"/>
    <s v="21:42:31"/>
    <x v="7"/>
    <s v="AC8178"/>
    <s v="Octopus"/>
    <n v="345"/>
    <n v="7.0000000000000007E-2"/>
    <n v="320.84999999999997"/>
  </r>
  <r>
    <n v="88522"/>
    <s v="Non-member"/>
    <m/>
    <m/>
    <s v="PA0001"/>
    <s v="Yoga Pants"/>
    <s v=" pants"/>
    <n v="345"/>
    <n v="1"/>
    <d v="2023-01-15T00:00:00"/>
    <s v="11:18:36"/>
    <x v="1"/>
    <s v="HY6541"/>
    <s v="WeChat Pay"/>
    <n v="345"/>
    <n v="0.06"/>
    <n v="324.29999999999995"/>
  </r>
  <r>
    <n v="88772"/>
    <s v="Non-member"/>
    <m/>
    <m/>
    <s v="CL0010"/>
    <s v="Running Vest"/>
    <s v="clothes"/>
    <n v="345"/>
    <n v="2"/>
    <d v="2023-01-07T00:00:00"/>
    <s v="15:01:35"/>
    <x v="5"/>
    <s v="PL4454"/>
    <s v="Apple Pay"/>
    <n v="690"/>
    <n v="0.03"/>
    <n v="669.3"/>
  </r>
  <r>
    <n v="88802"/>
    <s v="Non-member"/>
    <m/>
    <m/>
    <s v="SN0006"/>
    <s v="BJ1"/>
    <s v="Sneakers"/>
    <n v="850"/>
    <n v="2"/>
    <d v="2023-01-07T00:00:00"/>
    <s v="21:02:46"/>
    <x v="7"/>
    <s v="AC8178"/>
    <s v="Visa"/>
    <n v="1700"/>
    <n v="0.04"/>
    <n v="1632"/>
  </r>
  <r>
    <n v="88829"/>
    <s v="Non-member"/>
    <m/>
    <m/>
    <s v="AC0005"/>
    <s v="Bicycle helmet"/>
    <s v="sporting accessories"/>
    <n v="450"/>
    <n v="1"/>
    <d v="2023-01-30T00:00:00"/>
    <s v="14:14:41"/>
    <x v="8"/>
    <s v="KL9878"/>
    <s v="Cash"/>
    <n v="450"/>
    <n v="0"/>
    <n v="450"/>
  </r>
  <r>
    <n v="88909"/>
    <s v="Non-member"/>
    <m/>
    <m/>
    <s v="PA0001"/>
    <s v="Yoga Pants"/>
    <s v=" pants"/>
    <n v="345"/>
    <n v="1"/>
    <d v="2023-01-20T00:00:00"/>
    <s v="13:54:43"/>
    <x v="6"/>
    <s v="CW5645"/>
    <s v="Alipay"/>
    <n v="345"/>
    <n v="0.05"/>
    <n v="327.75"/>
  </r>
  <r>
    <n v="88968"/>
    <s v="Non-member"/>
    <m/>
    <m/>
    <s v="AC0002"/>
    <s v="Racquets"/>
    <s v="sporting accessories"/>
    <n v="299"/>
    <n v="2"/>
    <d v="2023-01-05T00:00:00"/>
    <s v="17:40:49"/>
    <x v="3"/>
    <s v="RC1212"/>
    <s v="Cash"/>
    <n v="598"/>
    <n v="0"/>
    <n v="598"/>
  </r>
  <r>
    <n v="89018"/>
    <s v="Non-member"/>
    <m/>
    <m/>
    <s v="SN0006"/>
    <s v="Deck Shoe11"/>
    <s v="Sneakers"/>
    <n v="600"/>
    <n v="1"/>
    <d v="2023-01-24T00:00:00"/>
    <s v="13:28:59"/>
    <x v="8"/>
    <s v="KL9878"/>
    <s v="WeChat Pay"/>
    <n v="600"/>
    <n v="0.06"/>
    <n v="564"/>
  </r>
  <r>
    <n v="89029"/>
    <s v="Platinum"/>
    <s v="Huw Sloan"/>
    <n v="222239"/>
    <s v="CL0009"/>
    <s v="Dri-Fit Short Sleeve T-shirt "/>
    <s v="clothes"/>
    <n v="449"/>
    <n v="2"/>
    <d v="2023-01-28T00:00:00"/>
    <s v="18:45:19"/>
    <x v="5"/>
    <s v="PL4454"/>
    <s v="Alipay"/>
    <n v="898"/>
    <n v="0.05"/>
    <n v="853.09999999999991"/>
  </r>
  <r>
    <n v="89434"/>
    <s v="Gold"/>
    <s v="Gordon Wallace"/>
    <n v="448113"/>
    <s v="AC0004"/>
    <s v="Sticks"/>
    <s v="sporting accessories"/>
    <n v="200"/>
    <n v="1"/>
    <d v="2023-01-15T00:00:00"/>
    <s v="11:05:33"/>
    <x v="2"/>
    <s v="KW7836"/>
    <s v="Visa"/>
    <n v="200"/>
    <n v="0.04"/>
    <n v="192"/>
  </r>
  <r>
    <n v="89434"/>
    <s v="Gold"/>
    <s v="Gordon Wallace"/>
    <n v="448113"/>
    <s v="CL0010"/>
    <s v="Running Vest"/>
    <s v="clothes"/>
    <n v="345"/>
    <n v="1"/>
    <d v="2023-01-04T00:00:00"/>
    <s v="21:54:57"/>
    <x v="1"/>
    <s v="HY6541"/>
    <s v="WeChat Pay"/>
    <n v="345"/>
    <n v="0.06"/>
    <n v="324.29999999999995"/>
  </r>
  <r>
    <n v="89586"/>
    <s v="Non-member"/>
    <m/>
    <m/>
    <s v="SN0006"/>
    <s v="Slip-On"/>
    <s v="Sneakers"/>
    <n v="900"/>
    <n v="2"/>
    <d v="2023-01-10T00:00:00"/>
    <s v="17:48:45"/>
    <x v="4"/>
    <s v="AB5447"/>
    <s v="Alipay"/>
    <n v="1800"/>
    <n v="0.05"/>
    <n v="1710"/>
  </r>
  <r>
    <n v="89776"/>
    <s v="Non-member"/>
    <m/>
    <m/>
    <s v="CL0007"/>
    <s v="Adibas Dry"/>
    <s v="clothes"/>
    <n v="499"/>
    <n v="2"/>
    <d v="2023-01-14T00:00:00"/>
    <s v="15:12:37"/>
    <x v="2"/>
    <s v="KW7836"/>
    <s v="UnionPay"/>
    <n v="998"/>
    <n v="0.03"/>
    <n v="968.06"/>
  </r>
  <r>
    <n v="89868"/>
    <s v="Non-member"/>
    <m/>
    <m/>
    <s v="SN0006"/>
    <s v="Deck Shoe11"/>
    <s v="Sneakers"/>
    <n v="600"/>
    <n v="2"/>
    <d v="2023-01-14T00:00:00"/>
    <s v="12:11:03"/>
    <x v="2"/>
    <s v="KW7836"/>
    <s v="Visa"/>
    <n v="1200"/>
    <n v="0.04"/>
    <n v="1152"/>
  </r>
  <r>
    <n v="89874"/>
    <s v="Non-member"/>
    <m/>
    <m/>
    <s v="AC0004"/>
    <s v="Sticks"/>
    <s v="sporting accessories"/>
    <n v="200"/>
    <n v="2"/>
    <d v="2023-01-08T00:00:00"/>
    <s v="16:33:50"/>
    <x v="1"/>
    <s v="HY6541"/>
    <s v="Apple Pay"/>
    <n v="400"/>
    <n v="0.03"/>
    <n v="388"/>
  </r>
  <r>
    <n v="89877"/>
    <s v="Non-member"/>
    <m/>
    <m/>
    <s v="CL0004"/>
    <s v="leotards"/>
    <s v="clothes"/>
    <n v="230"/>
    <n v="2"/>
    <d v="2023-01-14T00:00:00"/>
    <s v="21:58:03"/>
    <x v="5"/>
    <s v="PL4454"/>
    <s v="Alipay"/>
    <n v="460"/>
    <n v="0.05"/>
    <n v="437"/>
  </r>
  <r>
    <n v="89903"/>
    <s v="Non-member"/>
    <m/>
    <m/>
    <s v="AC0005"/>
    <s v="Bicycle helmet"/>
    <s v="sporting accessories"/>
    <n v="450"/>
    <n v="1"/>
    <d v="2023-01-02T00:00:00"/>
    <s v="17:19:18"/>
    <x v="9"/>
    <s v="AW7871"/>
    <s v="Alipay"/>
    <n v="450"/>
    <n v="0.05"/>
    <n v="427.5"/>
  </r>
  <r>
    <n v="89904"/>
    <s v="Non-member"/>
    <m/>
    <m/>
    <s v="CL0009"/>
    <s v="Dri-Fit Short Sleeve T-shirt "/>
    <s v="clothes"/>
    <n v="449"/>
    <n v="2"/>
    <d v="2023-01-02T00:00:00"/>
    <s v="13:45:38"/>
    <x v="2"/>
    <s v="KW7836"/>
    <s v="Octopus"/>
    <n v="898"/>
    <n v="7.0000000000000007E-2"/>
    <n v="835.14"/>
  </r>
  <r>
    <n v="90140"/>
    <s v="Platinum"/>
    <s v="Lila Quinn"/>
    <n v="990995"/>
    <s v="CL0010"/>
    <s v="Running Vest"/>
    <s v="clothes"/>
    <n v="345"/>
    <n v="1"/>
    <d v="2023-01-12T00:00:00"/>
    <s v="11:02:36"/>
    <x v="2"/>
    <s v="KW7836"/>
    <s v="UnionPay"/>
    <n v="345"/>
    <n v="0.03"/>
    <n v="334.65"/>
  </r>
  <r>
    <n v="90140"/>
    <s v="Platinum"/>
    <s v="Lila Quinn"/>
    <n v="990995"/>
    <s v="CL0005"/>
    <s v="Adibas Pro"/>
    <s v="clothes"/>
    <n v="499"/>
    <n v="1"/>
    <d v="2023-01-06T00:00:00"/>
    <s v="19:08:50"/>
    <x v="3"/>
    <s v="RC1212"/>
    <s v="Cash"/>
    <n v="499"/>
    <n v="0"/>
    <n v="499"/>
  </r>
  <r>
    <n v="90190"/>
    <s v="Non-member"/>
    <m/>
    <m/>
    <s v="SN0006"/>
    <s v="High-Top"/>
    <s v="Sneakers"/>
    <n v="599"/>
    <n v="1"/>
    <d v="2023-01-26T00:00:00"/>
    <s v="21:15:00"/>
    <x v="6"/>
    <s v="CW5645"/>
    <s v="Apple Pay"/>
    <n v="599"/>
    <n v="0.03"/>
    <n v="581.03"/>
  </r>
  <r>
    <n v="90285"/>
    <s v="Non-member"/>
    <m/>
    <m/>
    <s v="CL0009"/>
    <s v="Dri-Fit Short Sleeve T-shirt "/>
    <s v="clothes"/>
    <n v="449"/>
    <n v="2"/>
    <d v="2023-01-19T00:00:00"/>
    <s v="20:15:52"/>
    <x v="4"/>
    <s v="AB5447"/>
    <s v="Apple Pay"/>
    <n v="898"/>
    <n v="0.03"/>
    <n v="871.06"/>
  </r>
  <r>
    <n v="90373"/>
    <s v="Non-member"/>
    <m/>
    <m/>
    <s v="SN0006"/>
    <s v="GAT"/>
    <s v="Sneakers"/>
    <n v="700"/>
    <n v="2"/>
    <d v="2023-01-09T00:00:00"/>
    <s v="19:43:18"/>
    <x v="9"/>
    <s v="AW7871"/>
    <s v="Mastercard"/>
    <n v="1400"/>
    <n v="0.05"/>
    <n v="1330"/>
  </r>
  <r>
    <n v="90568"/>
    <s v="Non-member"/>
    <m/>
    <m/>
    <s v="AC0004"/>
    <s v="Sticks"/>
    <s v="sporting accessories"/>
    <n v="200"/>
    <n v="2"/>
    <d v="2023-01-29T00:00:00"/>
    <s v="18:15:40"/>
    <x v="2"/>
    <s v="KW7836"/>
    <s v="Octopus"/>
    <n v="400"/>
    <n v="7.0000000000000007E-2"/>
    <n v="372"/>
  </r>
  <r>
    <n v="90637"/>
    <s v="Non-member"/>
    <m/>
    <m/>
    <s v="SN0006"/>
    <s v="Slip-On"/>
    <s v="Sneakers"/>
    <n v="900"/>
    <n v="2"/>
    <d v="2023-01-12T00:00:00"/>
    <s v="16:36:59"/>
    <x v="9"/>
    <s v="AW7871"/>
    <s v="Mastercard"/>
    <n v="1800"/>
    <n v="0.05"/>
    <n v="1710"/>
  </r>
  <r>
    <n v="90970"/>
    <s v="Non-member"/>
    <m/>
    <m/>
    <s v="AC0006"/>
    <s v="Basketball"/>
    <s v="sporting accessories"/>
    <n v="350"/>
    <n v="2"/>
    <d v="2023-01-13T00:00:00"/>
    <s v="12:02:03"/>
    <x v="9"/>
    <s v="AW7871"/>
    <s v="WeChat Pay"/>
    <n v="700"/>
    <n v="0.06"/>
    <n v="658"/>
  </r>
  <r>
    <n v="91021"/>
    <s v="Non-member"/>
    <m/>
    <m/>
    <s v="PA0001"/>
    <s v="Yoga Pants"/>
    <s v=" pants"/>
    <n v="345"/>
    <n v="2"/>
    <d v="2023-01-24T00:00:00"/>
    <s v="17:45:58"/>
    <x v="6"/>
    <s v="CW5645"/>
    <s v="WeChat Pay"/>
    <n v="690"/>
    <n v="0.06"/>
    <n v="648.59999999999991"/>
  </r>
  <r>
    <n v="91257"/>
    <s v="Non-member"/>
    <m/>
    <m/>
    <s v="SN0008"/>
    <s v="&quot;Dad&quot;Shoe"/>
    <s v="Sneakers"/>
    <n v="990"/>
    <n v="1"/>
    <d v="2023-01-13T00:00:00"/>
    <s v="17:33:26"/>
    <x v="7"/>
    <s v="AC8178"/>
    <s v="Visa"/>
    <n v="990"/>
    <n v="0.04"/>
    <n v="950.4"/>
  </r>
  <r>
    <n v="91336"/>
    <s v="Non-member"/>
    <m/>
    <m/>
    <s v="SN0006"/>
    <s v="Deck Shoe11"/>
    <s v="Sneakers"/>
    <n v="600"/>
    <n v="2"/>
    <d v="2023-01-29T00:00:00"/>
    <s v="13:08:01"/>
    <x v="0"/>
    <s v="EH4545"/>
    <s v="Visa"/>
    <n v="1200"/>
    <n v="0.04"/>
    <n v="1152"/>
  </r>
  <r>
    <n v="91471"/>
    <s v="Non-member"/>
    <m/>
    <m/>
    <s v="CL0004"/>
    <s v="leotards"/>
    <s v="clothes"/>
    <n v="230"/>
    <n v="2"/>
    <d v="2023-01-14T00:00:00"/>
    <s v="19:59:04"/>
    <x v="4"/>
    <s v="AB5447"/>
    <s v="Mastercard"/>
    <n v="460"/>
    <n v="0.05"/>
    <n v="437"/>
  </r>
  <r>
    <n v="91500"/>
    <s v="Non-member"/>
    <m/>
    <m/>
    <s v="AC0002"/>
    <s v="Racquets"/>
    <s v="sporting accessories"/>
    <n v="299"/>
    <n v="1"/>
    <d v="2023-01-09T00:00:00"/>
    <s v="16:20:51"/>
    <x v="3"/>
    <s v="RC1212"/>
    <s v="Mastercard"/>
    <n v="299"/>
    <n v="0.05"/>
    <n v="284.05"/>
  </r>
  <r>
    <n v="91535"/>
    <s v="Non-member"/>
    <m/>
    <m/>
    <s v="PA0004"/>
    <s v="Adibas Classics Pants"/>
    <s v=" pants"/>
    <n v="460"/>
    <n v="1"/>
    <d v="2023-01-02T00:00:00"/>
    <s v="11:06:35"/>
    <x v="2"/>
    <s v="KW7836"/>
    <s v="Alipay"/>
    <n v="460"/>
    <n v="0.05"/>
    <n v="437"/>
  </r>
  <r>
    <n v="91585"/>
    <s v="Non-member"/>
    <m/>
    <m/>
    <s v="SN0008"/>
    <s v="&quot;Dad&quot;Shoe"/>
    <s v="Sneakers"/>
    <n v="990"/>
    <n v="1"/>
    <d v="2023-01-04T00:00:00"/>
    <s v="13:24:50"/>
    <x v="0"/>
    <s v="EH4545"/>
    <s v="Mastercard"/>
    <n v="990"/>
    <n v="0.05"/>
    <n v="940.5"/>
  </r>
  <r>
    <n v="92037"/>
    <s v="Non-member"/>
    <m/>
    <m/>
    <s v="SN0006"/>
    <s v="High-Top"/>
    <s v="Sneakers"/>
    <n v="599"/>
    <n v="1"/>
    <d v="2023-01-25T00:00:00"/>
    <s v="21:23:31"/>
    <x v="5"/>
    <s v="PL4454"/>
    <s v="Cash"/>
    <n v="599"/>
    <n v="0"/>
    <n v="599"/>
  </r>
  <r>
    <n v="92249"/>
    <s v="Non-member"/>
    <m/>
    <m/>
    <s v="SN0006"/>
    <s v="Slip-On"/>
    <s v="Sneakers"/>
    <n v="900"/>
    <n v="1"/>
    <d v="2023-01-21T00:00:00"/>
    <s v="12:27:54"/>
    <x v="8"/>
    <s v="KL9878"/>
    <s v="UnionPay"/>
    <n v="900"/>
    <n v="0.03"/>
    <n v="873"/>
  </r>
  <r>
    <n v="92337"/>
    <s v="Non-member"/>
    <m/>
    <m/>
    <s v="AC0004"/>
    <s v="Sticks"/>
    <s v="sporting accessories"/>
    <n v="200"/>
    <n v="1"/>
    <d v="2023-01-16T00:00:00"/>
    <s v="21:59:02"/>
    <x v="8"/>
    <s v="KL9878"/>
    <s v="WeChat Pay"/>
    <n v="200"/>
    <n v="0.06"/>
    <n v="188"/>
  </r>
  <r>
    <n v="92443"/>
    <s v="Platinum"/>
    <s v="Inaya Singh"/>
    <n v="156100"/>
    <s v="AC0006"/>
    <s v="Basketball"/>
    <s v="sporting accessories"/>
    <n v="350"/>
    <n v="1"/>
    <d v="2023-01-28T00:00:00"/>
    <s v="17:40:14"/>
    <x v="0"/>
    <s v="EH4545"/>
    <s v="Cash"/>
    <n v="350"/>
    <n v="0"/>
    <n v="350"/>
  </r>
  <r>
    <n v="92467"/>
    <s v="Non-member"/>
    <m/>
    <m/>
    <s v="PA0001"/>
    <s v="Yoga Pants"/>
    <s v=" pants"/>
    <n v="345"/>
    <n v="1"/>
    <d v="2023-01-19T00:00:00"/>
    <s v="14:20:12"/>
    <x v="1"/>
    <s v="HY6541"/>
    <s v="Alipay"/>
    <n v="345"/>
    <n v="0.05"/>
    <n v="327.75"/>
  </r>
  <r>
    <n v="92559"/>
    <s v="Non-member"/>
    <m/>
    <m/>
    <s v="CL0005"/>
    <s v="Adibas Pro"/>
    <s v="clothes"/>
    <n v="499"/>
    <n v="1"/>
    <d v="2023-01-14T00:00:00"/>
    <s v="16:46:01"/>
    <x v="6"/>
    <s v="CW5645"/>
    <s v="WeChat Pay"/>
    <n v="499"/>
    <n v="0.06"/>
    <n v="469.05999999999995"/>
  </r>
  <r>
    <n v="92881"/>
    <s v="Non-member"/>
    <m/>
    <m/>
    <s v="PA0001"/>
    <s v="Yoga Pants"/>
    <s v=" pants"/>
    <n v="345"/>
    <n v="1"/>
    <d v="2023-01-24T00:00:00"/>
    <s v="16:36:54"/>
    <x v="2"/>
    <s v="KW7836"/>
    <s v="Mastercard"/>
    <n v="345"/>
    <n v="0.05"/>
    <n v="327.75"/>
  </r>
  <r>
    <n v="93283"/>
    <s v="Non-member"/>
    <m/>
    <m/>
    <s v="PA0004"/>
    <s v="Adibas Classics Pants"/>
    <s v=" pants"/>
    <n v="460"/>
    <n v="2"/>
    <d v="2023-01-28T00:00:00"/>
    <s v="16:36:39"/>
    <x v="9"/>
    <s v="AW7871"/>
    <s v="Apple Pay"/>
    <n v="920"/>
    <n v="0.03"/>
    <n v="892.4"/>
  </r>
  <r>
    <n v="93410"/>
    <s v="Non-member"/>
    <m/>
    <m/>
    <s v="CL0003"/>
    <s v="ski suits"/>
    <s v="clothes"/>
    <n v="200"/>
    <n v="1"/>
    <d v="2023-01-17T00:00:00"/>
    <s v="13:30:38"/>
    <x v="5"/>
    <s v="PL4454"/>
    <s v="Octopus"/>
    <n v="200"/>
    <n v="7.0000000000000007E-2"/>
    <n v="186"/>
  </r>
  <r>
    <n v="93457"/>
    <s v="Non-member"/>
    <m/>
    <m/>
    <s v="SN0006"/>
    <s v="GAT"/>
    <s v="Sneakers"/>
    <n v="700"/>
    <n v="2"/>
    <d v="2023-01-18T00:00:00"/>
    <s v="15:49:36"/>
    <x v="1"/>
    <s v="HY6541"/>
    <s v="Alipay"/>
    <n v="1400"/>
    <n v="0.05"/>
    <n v="1330"/>
  </r>
  <r>
    <n v="93531"/>
    <s v="Non-member"/>
    <m/>
    <m/>
    <s v="CL0009"/>
    <s v="Dri-Fit Short Sleeve T-shirt "/>
    <s v="clothes"/>
    <n v="449"/>
    <n v="1"/>
    <d v="2023-01-10T00:00:00"/>
    <s v="20:56:11"/>
    <x v="5"/>
    <s v="PL4454"/>
    <s v="UnionPay"/>
    <n v="449"/>
    <n v="0.03"/>
    <n v="435.53"/>
  </r>
  <r>
    <n v="93595"/>
    <s v="Gold"/>
    <s v="Aaron Vang"/>
    <n v="550246"/>
    <s v="AC0003"/>
    <s v="Nets"/>
    <s v="sporting accessories"/>
    <n v="99"/>
    <n v="2"/>
    <d v="2023-01-17T00:00:00"/>
    <s v="20:50:24"/>
    <x v="1"/>
    <s v="HY6541"/>
    <s v="UnionPay"/>
    <n v="198"/>
    <n v="0.03"/>
    <n v="192.06"/>
  </r>
  <r>
    <n v="93727"/>
    <s v="Platinum"/>
    <s v="Zach Coffey"/>
    <n v="905109"/>
    <s v="PA0002"/>
    <s v="Running Pants"/>
    <s v=" pants"/>
    <n v="339"/>
    <n v="3"/>
    <d v="2023-01-12T00:00:00"/>
    <s v="17:36:33"/>
    <x v="4"/>
    <s v="AB5447"/>
    <s v="Octopus"/>
    <n v="1017"/>
    <n v="7.0000000000000007E-2"/>
    <n v="945.81"/>
  </r>
  <r>
    <n v="93744"/>
    <s v="Gold"/>
    <s v="Muhammad Crosby"/>
    <n v="654652"/>
    <s v="AC0001"/>
    <s v="Football "/>
    <s v="sporting accessories"/>
    <n v="300"/>
    <n v="2"/>
    <d v="2023-01-07T00:00:00"/>
    <s v="19:39:30"/>
    <x v="2"/>
    <s v="KW7836"/>
    <s v="Apple Pay"/>
    <n v="600"/>
    <n v="0.03"/>
    <n v="582"/>
  </r>
  <r>
    <n v="94098"/>
    <s v="Silver"/>
    <s v="Bryn Haines"/>
    <n v="275099"/>
    <s v="CL0004"/>
    <s v="leotards"/>
    <s v="clothes"/>
    <n v="230"/>
    <n v="1"/>
    <d v="2023-01-13T00:00:00"/>
    <s v="12:58:59"/>
    <x v="9"/>
    <s v="AW7871"/>
    <s v="WeChat Pay"/>
    <n v="230"/>
    <n v="0.06"/>
    <n v="216.2"/>
  </r>
  <r>
    <n v="94195"/>
    <s v="Non-member"/>
    <m/>
    <m/>
    <s v="PA0002"/>
    <s v="Running Pants"/>
    <s v=" pants"/>
    <n v="339"/>
    <n v="1"/>
    <d v="2023-01-14T00:00:00"/>
    <s v="11:32:22"/>
    <x v="5"/>
    <s v="PL4454"/>
    <s v="Visa"/>
    <n v="339"/>
    <n v="0.04"/>
    <n v="325.44"/>
  </r>
  <r>
    <n v="94227"/>
    <s v="Silver"/>
    <s v="Ronald Welsh"/>
    <n v="384420"/>
    <s v="SN0006"/>
    <s v="BJ1"/>
    <s v="Sneakers"/>
    <n v="850"/>
    <n v="2"/>
    <d v="2023-01-04T00:00:00"/>
    <s v="18:10:16"/>
    <x v="6"/>
    <s v="CW5645"/>
    <s v="Octopus"/>
    <n v="1700"/>
    <n v="7.0000000000000007E-2"/>
    <n v="1581"/>
  </r>
  <r>
    <n v="94293"/>
    <s v="Non-member"/>
    <m/>
    <m/>
    <s v="PA0003"/>
    <s v="Compression Leggings"/>
    <s v=" pants"/>
    <n v="239"/>
    <n v="2"/>
    <d v="2023-01-09T00:00:00"/>
    <s v="16:36:52"/>
    <x v="1"/>
    <s v="HY6541"/>
    <s v="Alipay"/>
    <n v="478"/>
    <n v="0.05"/>
    <n v="454.09999999999997"/>
  </r>
  <r>
    <n v="94360"/>
    <s v="Non-member"/>
    <m/>
    <m/>
    <s v="SN0006"/>
    <s v="BJ1"/>
    <s v="Sneakers"/>
    <n v="850"/>
    <n v="2"/>
    <d v="2023-01-14T00:00:00"/>
    <s v="20:05:10"/>
    <x v="1"/>
    <s v="HY6541"/>
    <s v="Octopus"/>
    <n v="1700"/>
    <n v="7.0000000000000007E-2"/>
    <n v="1581"/>
  </r>
  <r>
    <n v="94372"/>
    <s v="Silver"/>
    <s v="Tanya Hunter"/>
    <n v="381920"/>
    <s v="SN0006"/>
    <s v="Slip-On"/>
    <s v="Sneakers"/>
    <n v="900"/>
    <n v="2"/>
    <d v="2023-01-28T00:00:00"/>
    <s v="12:35:57"/>
    <x v="3"/>
    <s v="RC1212"/>
    <s v="Visa"/>
    <n v="1800"/>
    <n v="0.04"/>
    <n v="1728"/>
  </r>
  <r>
    <n v="94471"/>
    <s v="Non-member"/>
    <m/>
    <m/>
    <s v="SN0010"/>
    <s v="Adibas X15"/>
    <s v="Sneakers"/>
    <n v="2200"/>
    <n v="1"/>
    <d v="2023-01-15T00:00:00"/>
    <s v="16:53:11"/>
    <x v="0"/>
    <s v="EH4545"/>
    <s v="Visa"/>
    <n v="2200"/>
    <n v="0.04"/>
    <n v="2112"/>
  </r>
  <r>
    <n v="94529"/>
    <s v="Non-member"/>
    <m/>
    <m/>
    <s v="AC0002"/>
    <s v="Racquets"/>
    <s v="sporting accessories"/>
    <n v="299"/>
    <n v="1"/>
    <d v="2023-01-09T00:00:00"/>
    <s v="11:55:31"/>
    <x v="0"/>
    <s v="EH4545"/>
    <s v="Apple Pay"/>
    <n v="299"/>
    <n v="0.03"/>
    <n v="290.02999999999997"/>
  </r>
  <r>
    <n v="94531"/>
    <s v="Platinum"/>
    <s v="Isabelle Dejesus"/>
    <n v="802075"/>
    <s v="CL0008"/>
    <s v="Gym Pro"/>
    <s v="clothes"/>
    <n v="389"/>
    <n v="1"/>
    <d v="2023-01-25T00:00:00"/>
    <s v="12:21:20"/>
    <x v="8"/>
    <s v="KL9878"/>
    <s v="Octopus"/>
    <n v="389"/>
    <n v="7.0000000000000007E-2"/>
    <n v="361.77"/>
  </r>
  <r>
    <n v="94642"/>
    <s v="Non-member"/>
    <m/>
    <m/>
    <s v="AC0004"/>
    <s v="Sticks"/>
    <s v="sporting accessories"/>
    <n v="200"/>
    <n v="2"/>
    <d v="2023-01-28T00:00:00"/>
    <s v="14:15:53"/>
    <x v="4"/>
    <s v="AB5447"/>
    <s v="Octopus"/>
    <n v="400"/>
    <n v="7.0000000000000007E-2"/>
    <n v="372"/>
  </r>
  <r>
    <n v="94682"/>
    <s v="Non-member"/>
    <m/>
    <m/>
    <s v="AC0002"/>
    <s v="Racquets"/>
    <s v="sporting accessories"/>
    <n v="299"/>
    <n v="2"/>
    <d v="2023-01-01T00:00:00"/>
    <s v="18:02:25"/>
    <x v="1"/>
    <s v="HY6541"/>
    <s v="Alipay"/>
    <n v="598"/>
    <n v="0.05"/>
    <n v="568.1"/>
  </r>
  <r>
    <n v="94695"/>
    <s v="Gold"/>
    <s v="Habiba Le"/>
    <n v="632912"/>
    <s v="PA0004"/>
    <s v="Adibas Classics Pants"/>
    <s v=" pants"/>
    <n v="460"/>
    <n v="1"/>
    <d v="2023-01-18T00:00:00"/>
    <s v="12:05:14"/>
    <x v="3"/>
    <s v="RC1212"/>
    <s v="Mastercard"/>
    <n v="460"/>
    <n v="0.05"/>
    <n v="437"/>
  </r>
  <r>
    <n v="94736"/>
    <s v="Non-member"/>
    <m/>
    <m/>
    <s v="PA0003"/>
    <s v="Compression Leggings"/>
    <s v=" pants"/>
    <n v="239"/>
    <n v="1"/>
    <d v="2023-01-12T00:00:00"/>
    <s v="13:57:21"/>
    <x v="2"/>
    <s v="KW7836"/>
    <s v="Alipay"/>
    <n v="239"/>
    <n v="0.05"/>
    <n v="227.04999999999998"/>
  </r>
  <r>
    <n v="94834"/>
    <s v="Silver"/>
    <s v="Hattie Hardy"/>
    <n v="253269"/>
    <s v="PA0002"/>
    <s v="Running Pants"/>
    <s v=" pants"/>
    <n v="339"/>
    <n v="1"/>
    <d v="2023-01-28T00:00:00"/>
    <s v="13:14:13"/>
    <x v="2"/>
    <s v="KW7836"/>
    <s v="Octopus"/>
    <n v="339"/>
    <n v="7.0000000000000007E-2"/>
    <n v="315.27"/>
  </r>
  <r>
    <n v="94852"/>
    <s v="Gold"/>
    <s v="Marwa Zimmerman"/>
    <n v="274839"/>
    <s v="PA0003"/>
    <s v="Compression Leggings"/>
    <s v=" pants"/>
    <n v="239"/>
    <n v="1"/>
    <d v="2023-01-25T00:00:00"/>
    <s v="12:04:29"/>
    <x v="2"/>
    <s v="KW7836"/>
    <s v="Cash"/>
    <n v="239"/>
    <n v="0"/>
    <n v="239"/>
  </r>
  <r>
    <n v="94870"/>
    <s v="Non-member"/>
    <m/>
    <m/>
    <s v="SN0006"/>
    <s v="Slip-On"/>
    <s v="Sneakers"/>
    <n v="900"/>
    <n v="2"/>
    <d v="2023-01-10T00:00:00"/>
    <s v="16:03:13"/>
    <x v="4"/>
    <s v="AB5447"/>
    <s v="Visa"/>
    <n v="1800"/>
    <n v="0.04"/>
    <n v="1728"/>
  </r>
  <r>
    <n v="94885"/>
    <s v="Platinum"/>
    <s v="Noor Nicholson"/>
    <n v="961584"/>
    <s v="CL0006"/>
    <s v="Super Pro"/>
    <s v="clothes"/>
    <n v="560"/>
    <n v="1"/>
    <d v="2023-01-02T00:00:00"/>
    <s v="20:20:29"/>
    <x v="3"/>
    <s v="RC1212"/>
    <s v="Cash"/>
    <n v="560"/>
    <n v="0"/>
    <n v="560"/>
  </r>
  <r>
    <n v="95018"/>
    <s v="Non-member"/>
    <m/>
    <m/>
    <s v="PA0004"/>
    <s v="Adibas Classics Pants"/>
    <s v=" pants"/>
    <n v="460"/>
    <n v="2"/>
    <d v="2023-01-20T00:00:00"/>
    <s v="20:22:03"/>
    <x v="4"/>
    <s v="AB5447"/>
    <s v="UnionPay"/>
    <n v="920"/>
    <n v="0.03"/>
    <n v="892.4"/>
  </r>
  <r>
    <n v="95052"/>
    <s v="Non-member"/>
    <m/>
    <m/>
    <s v="SN0006"/>
    <s v="Plimsoll"/>
    <s v="Sneakers"/>
    <n v="1400"/>
    <n v="1"/>
    <d v="2023-01-10T00:00:00"/>
    <s v="20:19:55"/>
    <x v="8"/>
    <s v="KL9878"/>
    <s v="Apple Pay"/>
    <n v="1400"/>
    <n v="0.03"/>
    <n v="1358"/>
  </r>
  <r>
    <n v="95092"/>
    <s v="Platinum"/>
    <s v="Liam Logan"/>
    <n v="309048"/>
    <s v="CL0004"/>
    <s v="leotards"/>
    <s v="clothes"/>
    <n v="230"/>
    <n v="2"/>
    <d v="2023-01-19T00:00:00"/>
    <s v="11:14:17"/>
    <x v="0"/>
    <s v="EH4545"/>
    <s v="Octopus"/>
    <n v="460"/>
    <n v="7.0000000000000007E-2"/>
    <n v="427.79999999999995"/>
  </r>
  <r>
    <n v="95093"/>
    <s v="Non-member"/>
    <m/>
    <m/>
    <s v="AC0001"/>
    <s v="Football "/>
    <s v="sporting accessories"/>
    <n v="300"/>
    <n v="1"/>
    <d v="2023-01-03T00:00:00"/>
    <s v="21:03:45"/>
    <x v="3"/>
    <s v="RC1212"/>
    <s v="Cash"/>
    <n v="300"/>
    <n v="0"/>
    <n v="300"/>
  </r>
  <r>
    <n v="95178"/>
    <s v="Non-member"/>
    <m/>
    <m/>
    <s v="PA0003"/>
    <s v="Compression Leggings"/>
    <s v=" pants"/>
    <n v="239"/>
    <n v="2"/>
    <d v="2023-01-29T00:00:00"/>
    <s v="21:40:32"/>
    <x v="0"/>
    <s v="EH4545"/>
    <s v="Cash"/>
    <n v="478"/>
    <n v="0"/>
    <n v="478"/>
  </r>
  <r>
    <n v="95230"/>
    <s v="Non-member"/>
    <m/>
    <m/>
    <s v="AC0001"/>
    <s v="Football "/>
    <s v="sporting accessories"/>
    <n v="300"/>
    <n v="1"/>
    <d v="2023-01-24T00:00:00"/>
    <s v="17:30:05"/>
    <x v="6"/>
    <s v="CW5645"/>
    <s v="Cash"/>
    <n v="300"/>
    <n v="0"/>
    <n v="300"/>
  </r>
  <r>
    <n v="95247"/>
    <s v="Silver"/>
    <s v="Samson Terrell"/>
    <n v="520757"/>
    <s v="AC0001"/>
    <s v="Football "/>
    <s v="sporting accessories"/>
    <n v="300"/>
    <n v="1"/>
    <d v="2023-01-29T00:00:00"/>
    <s v="15:12:16"/>
    <x v="8"/>
    <s v="KL9878"/>
    <s v="WeChat Pay"/>
    <n v="300"/>
    <n v="0.06"/>
    <n v="282"/>
  </r>
  <r>
    <n v="95491"/>
    <s v="Silver"/>
    <s v="Safiyyah Gallagher"/>
    <n v="781579"/>
    <s v="CL0009"/>
    <s v="Dri-Fit Short Sleeve T-shirt "/>
    <s v="clothes"/>
    <n v="449"/>
    <n v="2"/>
    <d v="2023-01-17T00:00:00"/>
    <s v="17:15:52"/>
    <x v="7"/>
    <s v="AC8178"/>
    <s v="WeChat Pay"/>
    <n v="898"/>
    <n v="0.06"/>
    <n v="844.12"/>
  </r>
  <r>
    <n v="95491"/>
    <s v="Silver"/>
    <s v="Safiyyah Gallagher"/>
    <n v="781579"/>
    <s v="CL0001"/>
    <s v="swimsuits"/>
    <s v="clothes"/>
    <n v="340"/>
    <n v="1"/>
    <d v="2023-01-30T00:00:00"/>
    <s v="18:40:12"/>
    <x v="8"/>
    <s v="KL9878"/>
    <s v="Alipay"/>
    <n v="340"/>
    <n v="0.05"/>
    <n v="323"/>
  </r>
  <r>
    <n v="95626"/>
    <s v="Non-member"/>
    <m/>
    <m/>
    <s v="SN0006"/>
    <s v="GAT"/>
    <s v="Sneakers"/>
    <n v="700"/>
    <n v="1"/>
    <d v="2023-01-27T00:00:00"/>
    <s v="13:34:17"/>
    <x v="6"/>
    <s v="CW5645"/>
    <s v="WeChat Pay"/>
    <n v="700"/>
    <n v="0.06"/>
    <n v="658"/>
  </r>
  <r>
    <n v="95677"/>
    <s v="Non-member"/>
    <m/>
    <m/>
    <s v="SN0006"/>
    <s v="BJ1"/>
    <s v="Sneakers"/>
    <n v="850"/>
    <n v="1"/>
    <d v="2023-01-12T00:00:00"/>
    <s v="21:35:14"/>
    <x v="2"/>
    <s v="KW7836"/>
    <s v="WeChat Pay"/>
    <n v="850"/>
    <n v="0.06"/>
    <n v="799"/>
  </r>
  <r>
    <n v="95699"/>
    <s v="Non-member"/>
    <m/>
    <m/>
    <s v="SN0010"/>
    <s v="Adibas X15"/>
    <s v="Sneakers"/>
    <n v="2200"/>
    <n v="2"/>
    <d v="2023-01-08T00:00:00"/>
    <s v="19:28:57"/>
    <x v="8"/>
    <s v="KL9878"/>
    <s v="Cash"/>
    <n v="4400"/>
    <n v="0"/>
    <n v="4400"/>
  </r>
  <r>
    <n v="95715"/>
    <s v="Non-member"/>
    <m/>
    <m/>
    <s v="PA0003"/>
    <s v="Compression Leggings"/>
    <s v=" pants"/>
    <n v="239"/>
    <n v="1"/>
    <d v="2023-01-14T00:00:00"/>
    <s v="18:24:06"/>
    <x v="9"/>
    <s v="AW7871"/>
    <s v="Alipay"/>
    <n v="239"/>
    <n v="0.05"/>
    <n v="227.04999999999998"/>
  </r>
  <r>
    <n v="95834"/>
    <s v="Non-member"/>
    <m/>
    <m/>
    <s v="PA0001"/>
    <s v="Yoga Pants"/>
    <s v=" pants"/>
    <n v="345"/>
    <n v="1"/>
    <d v="2023-01-15T00:00:00"/>
    <s v="17:06:24"/>
    <x v="3"/>
    <s v="RC1212"/>
    <s v="Octopus"/>
    <n v="345"/>
    <n v="7.0000000000000007E-2"/>
    <n v="320.84999999999997"/>
  </r>
  <r>
    <n v="95870"/>
    <s v="Gold"/>
    <s v="Shauna Finley"/>
    <n v="883045"/>
    <s v="PA0001"/>
    <s v="Yoga Pants"/>
    <s v=" pants"/>
    <n v="345"/>
    <n v="1"/>
    <d v="2023-01-11T00:00:00"/>
    <s v="13:11:43"/>
    <x v="4"/>
    <s v="AB5447"/>
    <s v="Alipay"/>
    <n v="345"/>
    <n v="0.05"/>
    <n v="327.75"/>
  </r>
  <r>
    <n v="96003"/>
    <s v="Gold"/>
    <s v="Jakob Lopez"/>
    <n v="286398"/>
    <s v="CL0006"/>
    <s v="Super Pro"/>
    <s v="clothes"/>
    <n v="560"/>
    <n v="2"/>
    <d v="2023-01-09T00:00:00"/>
    <s v="11:52:32"/>
    <x v="7"/>
    <s v="AC8178"/>
    <s v="UnionPay"/>
    <n v="1120"/>
    <n v="0.03"/>
    <n v="1086.3999999999999"/>
  </r>
  <r>
    <n v="96078"/>
    <s v="Non-member"/>
    <m/>
    <m/>
    <s v="SN0009"/>
    <s v="Adibas XI"/>
    <s v="Sneakers"/>
    <n v="1700"/>
    <n v="2"/>
    <d v="2023-01-26T00:00:00"/>
    <s v="20:31:22"/>
    <x v="0"/>
    <s v="EH4545"/>
    <s v="Mastercard"/>
    <n v="3400"/>
    <n v="0.05"/>
    <n v="3230"/>
  </r>
  <r>
    <n v="96252"/>
    <s v="Non-member"/>
    <m/>
    <m/>
    <s v="SN0010"/>
    <s v="Adibas X15"/>
    <s v="Sneakers"/>
    <n v="2200"/>
    <n v="1"/>
    <d v="2023-01-24T00:00:00"/>
    <s v="11:56:13"/>
    <x v="4"/>
    <s v="AB5447"/>
    <s v="WeChat Pay"/>
    <n v="2200"/>
    <n v="0.06"/>
    <n v="2068"/>
  </r>
  <r>
    <n v="96312"/>
    <s v="Non-member"/>
    <m/>
    <m/>
    <s v="AC0006"/>
    <s v="Basketball"/>
    <s v="sporting accessories"/>
    <n v="350"/>
    <n v="1"/>
    <d v="2023-01-03T00:00:00"/>
    <s v="21:00:54"/>
    <x v="9"/>
    <s v="AW7871"/>
    <s v="WeChat Pay"/>
    <n v="350"/>
    <n v="0.06"/>
    <n v="329"/>
  </r>
  <r>
    <n v="96356"/>
    <s v="Silver"/>
    <s v="Addie Mosley"/>
    <n v="128328"/>
    <s v="AC0006"/>
    <s v="Basketball"/>
    <s v="sporting accessories"/>
    <n v="350"/>
    <n v="1"/>
    <d v="2023-01-01T00:00:00"/>
    <s v="21:12:54"/>
    <x v="5"/>
    <s v="PL4454"/>
    <s v="Alipay"/>
    <n v="350"/>
    <n v="0.05"/>
    <n v="332.5"/>
  </r>
  <r>
    <n v="96583"/>
    <s v="Silver"/>
    <s v="Darius Farley"/>
    <n v="871485"/>
    <s v="CL0006"/>
    <s v="Super Pro"/>
    <s v="clothes"/>
    <n v="560"/>
    <n v="2"/>
    <d v="2023-01-05T00:00:00"/>
    <s v="17:17:58"/>
    <x v="7"/>
    <s v="AC8178"/>
    <s v="Alipay"/>
    <n v="1120"/>
    <n v="0.05"/>
    <n v="1064"/>
  </r>
  <r>
    <n v="96692"/>
    <s v="Non-member"/>
    <m/>
    <m/>
    <s v="SN0006"/>
    <s v="BJ1"/>
    <s v="Sneakers"/>
    <n v="850"/>
    <n v="2"/>
    <d v="2023-01-19T00:00:00"/>
    <s v="17:47:07"/>
    <x v="9"/>
    <s v="AW7871"/>
    <s v="Visa"/>
    <n v="1700"/>
    <n v="0.04"/>
    <n v="1632"/>
  </r>
  <r>
    <n v="96892"/>
    <s v="Non-member"/>
    <m/>
    <m/>
    <s v="SN0006"/>
    <s v="GAT"/>
    <s v="Sneakers"/>
    <n v="700"/>
    <n v="2"/>
    <d v="2023-01-28T00:00:00"/>
    <s v="21:27:21"/>
    <x v="5"/>
    <s v="PL4454"/>
    <s v="Cash"/>
    <n v="1400"/>
    <n v="0"/>
    <n v="1400"/>
  </r>
  <r>
    <n v="96896"/>
    <s v="Non-member"/>
    <m/>
    <m/>
    <s v="CL0009"/>
    <s v="Dri-Fit Short Sleeve T-shirt "/>
    <s v="clothes"/>
    <n v="449"/>
    <n v="1"/>
    <d v="2023-01-11T00:00:00"/>
    <s v="16:53:07"/>
    <x v="7"/>
    <s v="AC8178"/>
    <s v="Apple Pay"/>
    <n v="449"/>
    <n v="0.03"/>
    <n v="435.53"/>
  </r>
  <r>
    <n v="96956"/>
    <s v="Non-member"/>
    <m/>
    <m/>
    <s v="PA0001"/>
    <s v="Yoga Pants"/>
    <s v=" pants"/>
    <n v="345"/>
    <n v="2"/>
    <d v="2023-01-13T00:00:00"/>
    <s v="11:20:11"/>
    <x v="5"/>
    <s v="PL4454"/>
    <s v="Apple Pay"/>
    <n v="690"/>
    <n v="0.03"/>
    <n v="669.3"/>
  </r>
  <r>
    <n v="96996"/>
    <s v="Non-member"/>
    <m/>
    <m/>
    <s v="PA0001"/>
    <s v="Yoga Pants"/>
    <s v=" pants"/>
    <n v="345"/>
    <n v="2"/>
    <d v="2023-01-01T00:00:00"/>
    <s v="16:02:32"/>
    <x v="9"/>
    <s v="AW7871"/>
    <s v="Visa"/>
    <n v="690"/>
    <n v="0.04"/>
    <n v="662.4"/>
  </r>
  <r>
    <n v="97012"/>
    <s v="Non-member"/>
    <m/>
    <m/>
    <s v="PA0004"/>
    <s v="Adibas Classics Pants"/>
    <s v=" pants"/>
    <n v="460"/>
    <n v="1"/>
    <d v="2023-01-05T00:00:00"/>
    <s v="21:56:26"/>
    <x v="7"/>
    <s v="AC8178"/>
    <s v="Cash"/>
    <n v="460"/>
    <n v="0"/>
    <n v="460"/>
  </r>
  <r>
    <n v="97225"/>
    <s v="Non-member"/>
    <m/>
    <m/>
    <s v="CL0007"/>
    <s v="Adibas Dry"/>
    <s v="clothes"/>
    <n v="499"/>
    <n v="1"/>
    <d v="2023-01-30T00:00:00"/>
    <s v="12:45:15"/>
    <x v="0"/>
    <s v="EH4545"/>
    <s v="WeChat Pay"/>
    <n v="499"/>
    <n v="0.06"/>
    <n v="469.05999999999995"/>
  </r>
  <r>
    <n v="97263"/>
    <s v="Silver"/>
    <s v="Aysha Fletcher"/>
    <n v="340263"/>
    <s v="AC0003"/>
    <s v="Nets"/>
    <s v="sporting accessories"/>
    <n v="99"/>
    <n v="2"/>
    <d v="2023-01-18T00:00:00"/>
    <s v="20:58:31"/>
    <x v="7"/>
    <s v="AC8178"/>
    <s v="UnionPay"/>
    <n v="198"/>
    <n v="0.03"/>
    <n v="192.06"/>
  </r>
  <r>
    <n v="97456"/>
    <s v="Non-member"/>
    <m/>
    <m/>
    <s v="SN0009"/>
    <s v="Adibas XI"/>
    <s v="Sneakers"/>
    <n v="1700"/>
    <n v="1"/>
    <d v="2023-01-02T00:00:00"/>
    <s v="11:53:35"/>
    <x v="1"/>
    <s v="HY6541"/>
    <s v="Apple Pay"/>
    <n v="1700"/>
    <n v="0.03"/>
    <n v="1649"/>
  </r>
  <r>
    <n v="97646"/>
    <s v="Silver"/>
    <s v="Carolyn Mccullough"/>
    <n v="886742"/>
    <s v="CL0004"/>
    <s v="leotards"/>
    <s v="clothes"/>
    <n v="230"/>
    <n v="1"/>
    <d v="2023-01-08T00:00:00"/>
    <s v="13:18:32"/>
    <x v="9"/>
    <s v="AW7871"/>
    <s v="Mastercard"/>
    <n v="230"/>
    <n v="0.05"/>
    <n v="218.5"/>
  </r>
  <r>
    <n v="97802"/>
    <s v="Silver"/>
    <s v="Carl Dillon"/>
    <n v="807815"/>
    <s v="AC0004"/>
    <s v="Sticks"/>
    <s v="sporting accessories"/>
    <n v="200"/>
    <n v="1"/>
    <d v="2023-01-07T00:00:00"/>
    <s v="16:26:37"/>
    <x v="8"/>
    <s v="KL9878"/>
    <s v="Alipay"/>
    <n v="200"/>
    <n v="0.05"/>
    <n v="190"/>
  </r>
  <r>
    <n v="97833"/>
    <s v="Non-member"/>
    <m/>
    <m/>
    <s v="PA0002"/>
    <s v="Running Pants"/>
    <s v=" pants"/>
    <n v="339"/>
    <n v="1"/>
    <d v="2023-01-20T00:00:00"/>
    <s v="17:26:34"/>
    <x v="6"/>
    <s v="CW5645"/>
    <s v="Visa"/>
    <n v="339"/>
    <n v="0.04"/>
    <n v="325.44"/>
  </r>
  <r>
    <n v="98146"/>
    <s v="Non-member"/>
    <m/>
    <m/>
    <s v="SN0009"/>
    <s v="Adibas XI"/>
    <s v="Sneakers"/>
    <n v="1700"/>
    <n v="1"/>
    <d v="2023-01-07T00:00:00"/>
    <s v="13:35:41"/>
    <x v="3"/>
    <s v="RC1212"/>
    <s v="Visa"/>
    <n v="1700"/>
    <n v="0.04"/>
    <n v="1632"/>
  </r>
  <r>
    <n v="98191"/>
    <s v="Silver"/>
    <s v="Hussein Gallegos"/>
    <n v="931280"/>
    <s v="PA0001"/>
    <s v="Yoga Pants"/>
    <s v=" pants"/>
    <n v="345"/>
    <n v="2"/>
    <d v="2023-01-08T00:00:00"/>
    <s v="18:54:53"/>
    <x v="1"/>
    <s v="HY6541"/>
    <s v="Alipay"/>
    <n v="690"/>
    <n v="0.05"/>
    <n v="655.5"/>
  </r>
  <r>
    <n v="98324"/>
    <s v="Platinum"/>
    <s v="Haider Flynn"/>
    <n v="526779"/>
    <s v="PA0003"/>
    <s v="Compression Leggings"/>
    <s v=" pants"/>
    <n v="239"/>
    <n v="2"/>
    <d v="2023-01-26T00:00:00"/>
    <s v="19:24:17"/>
    <x v="8"/>
    <s v="KL9878"/>
    <s v="Octopus"/>
    <n v="478"/>
    <n v="7.0000000000000007E-2"/>
    <n v="444.53999999999996"/>
  </r>
  <r>
    <n v="98430"/>
    <s v="Non-member"/>
    <m/>
    <m/>
    <s v="SN0010"/>
    <s v="Adibas X15"/>
    <s v="Sneakers"/>
    <n v="2200"/>
    <n v="1"/>
    <d v="2023-01-29T00:00:00"/>
    <s v="15:19:27"/>
    <x v="0"/>
    <s v="EH4545"/>
    <s v="UnionPay"/>
    <n v="2200"/>
    <n v="0.03"/>
    <n v="2134"/>
  </r>
  <r>
    <n v="98579"/>
    <s v="Non-member"/>
    <m/>
    <m/>
    <s v="CL0003"/>
    <s v="ski suits"/>
    <s v="clothes"/>
    <n v="200"/>
    <n v="2"/>
    <d v="2023-01-12T00:00:00"/>
    <s v="12:48:41"/>
    <x v="0"/>
    <s v="EH4545"/>
    <s v="Octopus"/>
    <n v="400"/>
    <n v="7.0000000000000007E-2"/>
    <n v="372"/>
  </r>
  <r>
    <n v="98720"/>
    <s v="Non-member"/>
    <m/>
    <m/>
    <s v="PA0001"/>
    <s v="Yoga Pants"/>
    <s v=" pants"/>
    <n v="345"/>
    <n v="2"/>
    <d v="2023-01-01T00:00:00"/>
    <s v="18:13:16"/>
    <x v="2"/>
    <s v="KW7836"/>
    <s v="Cash"/>
    <n v="690"/>
    <n v="0"/>
    <n v="690"/>
  </r>
  <r>
    <n v="98732"/>
    <s v="Gold"/>
    <s v="Liberty Jensen"/>
    <n v="373752"/>
    <s v="PA0003"/>
    <s v="Compression Leggings"/>
    <s v=" pants"/>
    <n v="239"/>
    <n v="2"/>
    <d v="2023-01-07T00:00:00"/>
    <s v="11:05:14"/>
    <x v="3"/>
    <s v="RC1212"/>
    <s v="UnionPay"/>
    <n v="478"/>
    <n v="0.03"/>
    <n v="463.65999999999997"/>
  </r>
  <r>
    <n v="98912"/>
    <s v="Non-member"/>
    <m/>
    <m/>
    <s v="PA0003"/>
    <s v="Compression Leggings"/>
    <s v=" pants"/>
    <n v="239"/>
    <n v="1"/>
    <d v="2023-01-29T00:00:00"/>
    <s v="19:02:36"/>
    <x v="9"/>
    <s v="AW7871"/>
    <s v="WeChat Pay"/>
    <n v="239"/>
    <n v="0.06"/>
    <n v="224.66"/>
  </r>
  <r>
    <n v="99225"/>
    <s v="Non-member"/>
    <m/>
    <m/>
    <s v="SN0007"/>
    <s v="NB2000"/>
    <s v="Sneakers"/>
    <n v="1300"/>
    <n v="1"/>
    <d v="2023-01-02T00:00:00"/>
    <s v="13:20:50"/>
    <x v="4"/>
    <s v="AB5447"/>
    <s v="WeChat Pay"/>
    <n v="1300"/>
    <n v="0.06"/>
    <n v="1222"/>
  </r>
  <r>
    <n v="99285"/>
    <s v="Gold"/>
    <s v="Lewis Farrell"/>
    <n v="328909"/>
    <s v="PA0002"/>
    <s v="Running Pants"/>
    <s v=" pants"/>
    <n v="339"/>
    <n v="2"/>
    <d v="2023-01-08T00:00:00"/>
    <s v="19:46:13"/>
    <x v="9"/>
    <s v="AW7871"/>
    <s v="Apple Pay"/>
    <n v="678"/>
    <n v="0.03"/>
    <n v="657.66"/>
  </r>
  <r>
    <n v="99285"/>
    <s v="Gold"/>
    <s v="Lewis Farrell"/>
    <n v="328909"/>
    <s v="PA0001"/>
    <s v="Yoga Pants"/>
    <s v=" pants"/>
    <n v="345"/>
    <n v="2"/>
    <d v="2023-01-25T00:00:00"/>
    <s v="14:55:42"/>
    <x v="4"/>
    <s v="AB5447"/>
    <s v="UnionPay"/>
    <n v="690"/>
    <n v="0.03"/>
    <n v="669.3"/>
  </r>
  <r>
    <n v="99408"/>
    <s v="Non-member"/>
    <m/>
    <m/>
    <s v="AC0003"/>
    <s v="Nets"/>
    <s v="sporting accessories"/>
    <n v="99"/>
    <n v="2"/>
    <d v="2023-01-09T00:00:00"/>
    <s v="13:29:21"/>
    <x v="0"/>
    <s v="EH4545"/>
    <s v="Apple Pay"/>
    <n v="198"/>
    <n v="0.03"/>
    <n v="192.06"/>
  </r>
  <r>
    <n v="99587"/>
    <s v="Non-member"/>
    <m/>
    <m/>
    <s v="SN0007"/>
    <s v="NB2000"/>
    <s v="Sneakers"/>
    <n v="1300"/>
    <n v="2"/>
    <d v="2023-01-03T00:00:00"/>
    <s v="17:32:49"/>
    <x v="8"/>
    <s v="KL9878"/>
    <s v="Cash"/>
    <n v="2600"/>
    <n v="0"/>
    <n v="2600"/>
  </r>
  <r>
    <n v="99615"/>
    <s v="Non-member"/>
    <m/>
    <m/>
    <s v="AC0001"/>
    <s v="Football "/>
    <s v="sporting accessories"/>
    <n v="300"/>
    <n v="1"/>
    <d v="2023-01-20T00:00:00"/>
    <s v="15:36:27"/>
    <x v="4"/>
    <s v="AB5447"/>
    <s v="Apple Pay"/>
    <n v="300"/>
    <n v="0.03"/>
    <n v="291"/>
  </r>
  <r>
    <n v="99652"/>
    <s v="Silver"/>
    <s v="Dominic Mcguire"/>
    <n v="422445"/>
    <s v="AC0004"/>
    <s v="Sticks"/>
    <s v="sporting accessories"/>
    <n v="200"/>
    <n v="1"/>
    <d v="2023-01-25T00:00:00"/>
    <s v="13:35:39"/>
    <x v="7"/>
    <s v="AC8178"/>
    <s v="Octopus"/>
    <n v="200"/>
    <n v="7.0000000000000007E-2"/>
    <n v="186"/>
  </r>
  <r>
    <n v="99812"/>
    <s v="Non-member"/>
    <m/>
    <m/>
    <s v="AC0002"/>
    <s v="Racquets"/>
    <s v="sporting accessories"/>
    <n v="299"/>
    <n v="1"/>
    <d v="2023-01-27T00:00:00"/>
    <s v="20:23:53"/>
    <x v="4"/>
    <s v="AB5447"/>
    <s v="UnionPay"/>
    <n v="299"/>
    <n v="0.03"/>
    <n v="290.02999999999997"/>
  </r>
  <r>
    <n v="99877"/>
    <s v="Silver"/>
    <s v="Penny Rangel"/>
    <n v="390607"/>
    <s v="AC0005"/>
    <s v="Bicycle helmet"/>
    <s v="sporting accessories"/>
    <n v="450"/>
    <n v="2"/>
    <d v="2023-01-18T00:00:00"/>
    <s v="16:10:02"/>
    <x v="8"/>
    <s v="KL9878"/>
    <s v="Octopus"/>
    <n v="900"/>
    <n v="7.0000000000000007E-2"/>
    <n v="837"/>
  </r>
  <r>
    <n v="73499"/>
    <s v="Non-member"/>
    <m/>
    <m/>
    <s v="SN0001"/>
    <s v="BJ1"/>
    <s v="Sneakers"/>
    <n v="850"/>
    <n v="3"/>
    <d v="2023-12-12T00:00:00"/>
    <d v="1899-12-30T12:12:12"/>
    <x v="4"/>
    <s v="AB5447"/>
    <s v="Cash"/>
    <n v="2550"/>
    <n v="0"/>
    <n v="2550"/>
  </r>
  <r>
    <n v="58008"/>
    <s v="Non-member"/>
    <m/>
    <m/>
    <s v="SN0001"/>
    <s v="BJ1"/>
    <s v="Sneakers"/>
    <n v="850"/>
    <n v="3"/>
    <d v="2023-12-12T00:00:00"/>
    <d v="1899-12-30T12:12:12"/>
    <x v="4"/>
    <s v="AB5447"/>
    <s v="Cash"/>
    <n v="2550"/>
    <n v="0"/>
    <n v="2550"/>
  </r>
  <r>
    <n v="73499"/>
    <s v="Non-member"/>
    <m/>
    <m/>
    <s v="SN0004"/>
    <s v="Slip-On"/>
    <s v="Sneakers"/>
    <n v="900"/>
    <n v="2"/>
    <d v="2023-12-12T00:00:00"/>
    <d v="1899-12-30T12:12:12"/>
    <x v="1"/>
    <s v="HY6541"/>
    <s v="Cash"/>
    <n v="1800"/>
    <n v="0"/>
    <n v="1800"/>
  </r>
  <r>
    <n v="58008"/>
    <s v="Non-member"/>
    <m/>
    <m/>
    <s v="SN0001"/>
    <s v="BJ1"/>
    <s v="Sneakers"/>
    <n v="850"/>
    <n v="3"/>
    <d v="2023-12-12T00:00:00"/>
    <d v="1899-12-30T12:12:12"/>
    <x v="1"/>
    <s v="HY6541"/>
    <s v="Cash"/>
    <n v="2550"/>
    <n v="0"/>
    <n v="25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DBBEB-4137-4B02-9BEA-36D2DEF61FA1}" name="PivotTable1" cacheId="3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rowHeaderCaption="Product">
  <location ref="F34:G64" firstHeaderRow="1" firstDataRow="1" firstDataCol="1"/>
  <pivotFields count="17">
    <pivotField showAll="0"/>
    <pivotField showAll="0"/>
    <pivotField showAll="0"/>
    <pivotField showAll="0"/>
    <pivotField axis="axisRow" showAll="0">
      <items count="30">
        <item x="0"/>
        <item x="9"/>
        <item x="10"/>
        <item x="26"/>
        <item x="18"/>
        <item x="1"/>
        <item x="15"/>
        <item x="19"/>
        <item x="27"/>
        <item x="17"/>
        <item x="24"/>
        <item x="21"/>
        <item x="25"/>
        <item x="14"/>
        <item x="4"/>
        <item x="23"/>
        <item x="16"/>
        <item x="6"/>
        <item x="13"/>
        <item x="2"/>
        <item x="3"/>
        <item x="20"/>
        <item x="28"/>
        <item x="11"/>
        <item x="22"/>
        <item x="5"/>
        <item x="12"/>
        <item x="7"/>
        <item x="8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numFmtId="10" showAll="0"/>
    <pivotField dataField="1" showAll="0"/>
  </pivotFields>
  <rowFields count="1">
    <field x="4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Sales" fld="16" baseField="0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75174-65E3-4E52-BBD8-238C7CA5D2A9}" name="PivotTable9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 rowHeaderCaption="Product">
  <location ref="F3:G32" firstHeaderRow="1" firstDataRow="1" firstDataCol="1"/>
  <pivotFields count="17">
    <pivotField showAll="0"/>
    <pivotField showAll="0"/>
    <pivotField showAll="0"/>
    <pivotField showAll="0"/>
    <pivotField axis="axisRow" showAll="0">
      <items count="29">
        <item x="0"/>
        <item x="9"/>
        <item x="10"/>
        <item x="26"/>
        <item x="18"/>
        <item x="1"/>
        <item x="15"/>
        <item x="19"/>
        <item x="27"/>
        <item x="17"/>
        <item x="24"/>
        <item x="21"/>
        <item x="25"/>
        <item x="14"/>
        <item x="4"/>
        <item x="23"/>
        <item x="16"/>
        <item x="6"/>
        <item x="13"/>
        <item x="2"/>
        <item x="3"/>
        <item x="20"/>
        <item x="11"/>
        <item x="22"/>
        <item x="5"/>
        <item x="12"/>
        <item x="7"/>
        <item x="8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numFmtId="164" showAll="0"/>
    <pivotField numFmtId="10" showAll="0"/>
    <pivotField dataField="1" numFmtId="164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" fld="16" baseField="0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AB515-9356-4F5E-BCFF-F5CC39FE7C0B}" name="PivotTable2" cacheId="6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 rowHeaderCaption="Staff">
  <location ref="F3:G14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axis="axisRow" showAll="0">
      <items count="11">
        <item x="4"/>
        <item x="7"/>
        <item x="9"/>
        <item x="6"/>
        <item x="0"/>
        <item x="1"/>
        <item x="8"/>
        <item x="2"/>
        <item x="5"/>
        <item x="3"/>
        <item t="default"/>
      </items>
    </pivotField>
    <pivotField showAll="0"/>
    <pivotField showAll="0"/>
    <pivotField showAll="0"/>
    <pivotField numFmtId="10" showAll="0"/>
    <pivotField dataField="1" showAl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ales Amount" fld="16" baseField="0" baseItem="0" numFmtId="165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781B7-04A2-4C85-9F4F-7FD2F0CE4D42}">
  <sheetPr codeName="Sheet5"/>
  <dimension ref="A1:Q853"/>
  <sheetViews>
    <sheetView tabSelected="1" topLeftCell="A836" zoomScale="96" zoomScaleNormal="96" workbookViewId="0">
      <selection activeCell="F864" sqref="F864"/>
    </sheetView>
  </sheetViews>
  <sheetFormatPr defaultColWidth="9" defaultRowHeight="14.4"/>
  <cols>
    <col min="1" max="1" width="10.44140625" customWidth="1"/>
    <col min="2" max="2" width="13.33203125" customWidth="1"/>
    <col min="3" max="3" width="17" customWidth="1"/>
    <col min="4" max="4" width="9" bestFit="1" customWidth="1"/>
    <col min="5" max="5" width="12.33203125" bestFit="1" customWidth="1"/>
    <col min="6" max="6" width="15.44140625" customWidth="1"/>
    <col min="7" max="7" width="10.109375" bestFit="1" customWidth="1"/>
    <col min="8" max="8" width="13.44140625" customWidth="1"/>
    <col min="9" max="9" width="13.88671875" customWidth="1"/>
    <col min="10" max="10" width="14.44140625" bestFit="1" customWidth="1"/>
    <col min="11" max="11" width="14" customWidth="1"/>
    <col min="12" max="12" width="12.44140625" bestFit="1" customWidth="1"/>
    <col min="15" max="15" width="14.109375" bestFit="1" customWidth="1"/>
    <col min="16" max="16" width="15.33203125" customWidth="1"/>
    <col min="17" max="17" width="14.44140625" bestFit="1" customWidth="1"/>
    <col min="18" max="18" width="10.44140625" bestFit="1" customWidth="1"/>
    <col min="19" max="19" width="14.109375" bestFit="1" customWidth="1"/>
  </cols>
  <sheetData>
    <row r="1" spans="1:17" ht="57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10013</v>
      </c>
      <c r="B2" t="s">
        <v>17</v>
      </c>
      <c r="E2" t="s">
        <v>18</v>
      </c>
      <c r="F2" t="s">
        <v>19</v>
      </c>
      <c r="G2" t="s">
        <v>20</v>
      </c>
      <c r="H2" s="2">
        <v>300</v>
      </c>
      <c r="I2">
        <v>1</v>
      </c>
      <c r="J2" s="3">
        <f t="shared" ref="J2:J65" ca="1" si="0">DATE("2023","1",RANDBETWEEN(1,30))</f>
        <v>44946</v>
      </c>
      <c r="K2" t="str">
        <f t="shared" ref="K2:K65" ca="1" si="1">TEXT(RAND()*(22-11)/24+11/24,"HH:MM:SS")</f>
        <v>19:09:54</v>
      </c>
      <c r="L2" t="s">
        <v>21</v>
      </c>
      <c r="M2" t="s">
        <v>22</v>
      </c>
      <c r="N2" t="s">
        <v>23</v>
      </c>
      <c r="O2" s="2">
        <f t="shared" ref="O2:O65" si="2">$H2*I2</f>
        <v>300</v>
      </c>
      <c r="P2" s="4">
        <f t="shared" ref="P2:P65" si="3">IF(N2="UnionPay",3%,IF(N2="Visa",4%,IF(N2="Mastercard",5%,IF(N2="Apple Pay",3%,IF(N2="Octopus",7%,IF(N2="WeChat Pay",6%,IF(N2="Alipay",5%,IF(N2="Cash",0%))))))))</f>
        <v>0.03</v>
      </c>
      <c r="Q2" s="2">
        <f t="shared" ref="Q2:Q65" si="4">$O2*(1-P2)</f>
        <v>291</v>
      </c>
    </row>
    <row r="3" spans="1:17">
      <c r="A3">
        <v>10209</v>
      </c>
      <c r="B3" t="s">
        <v>17</v>
      </c>
      <c r="E3" t="s">
        <v>24</v>
      </c>
      <c r="F3" t="s">
        <v>25</v>
      </c>
      <c r="G3" t="s">
        <v>20</v>
      </c>
      <c r="H3" s="2">
        <v>350</v>
      </c>
      <c r="I3">
        <v>1</v>
      </c>
      <c r="J3" s="3">
        <f t="shared" ca="1" si="0"/>
        <v>44950</v>
      </c>
      <c r="K3" t="str">
        <f t="shared" ca="1" si="1"/>
        <v>16:06:27</v>
      </c>
      <c r="L3" t="s">
        <v>26</v>
      </c>
      <c r="M3" t="s">
        <v>27</v>
      </c>
      <c r="N3" t="s">
        <v>28</v>
      </c>
      <c r="O3" s="2">
        <f t="shared" si="2"/>
        <v>350</v>
      </c>
      <c r="P3" s="4">
        <f t="shared" si="3"/>
        <v>0.03</v>
      </c>
      <c r="Q3" s="2">
        <f t="shared" si="4"/>
        <v>339.5</v>
      </c>
    </row>
    <row r="4" spans="1:17">
      <c r="A4">
        <v>10420</v>
      </c>
      <c r="B4" t="s">
        <v>17</v>
      </c>
      <c r="E4" t="s">
        <v>29</v>
      </c>
      <c r="F4" t="s">
        <v>30</v>
      </c>
      <c r="G4" t="s">
        <v>31</v>
      </c>
      <c r="H4" s="2">
        <v>460</v>
      </c>
      <c r="I4">
        <v>1</v>
      </c>
      <c r="J4" s="3">
        <f t="shared" ca="1" si="0"/>
        <v>44949</v>
      </c>
      <c r="K4" t="str">
        <f t="shared" ca="1" si="1"/>
        <v>12:13:47</v>
      </c>
      <c r="L4" t="s">
        <v>32</v>
      </c>
      <c r="M4" t="s">
        <v>33</v>
      </c>
      <c r="N4" t="s">
        <v>34</v>
      </c>
      <c r="O4" s="2">
        <f t="shared" si="2"/>
        <v>460</v>
      </c>
      <c r="P4" s="4">
        <f t="shared" si="3"/>
        <v>0.06</v>
      </c>
      <c r="Q4" s="2">
        <f t="shared" si="4"/>
        <v>432.4</v>
      </c>
    </row>
    <row r="5" spans="1:17">
      <c r="A5">
        <v>10449</v>
      </c>
      <c r="B5" t="s">
        <v>17</v>
      </c>
      <c r="E5" t="s">
        <v>35</v>
      </c>
      <c r="F5" t="s">
        <v>36</v>
      </c>
      <c r="G5" t="s">
        <v>37</v>
      </c>
      <c r="H5" s="2">
        <v>850</v>
      </c>
      <c r="I5">
        <v>1</v>
      </c>
      <c r="J5" s="3">
        <f t="shared" ca="1" si="0"/>
        <v>44927</v>
      </c>
      <c r="K5" t="str">
        <f t="shared" ca="1" si="1"/>
        <v>11:13:50</v>
      </c>
      <c r="L5" t="s">
        <v>38</v>
      </c>
      <c r="M5" t="s">
        <v>39</v>
      </c>
      <c r="N5" t="s">
        <v>28</v>
      </c>
      <c r="O5" s="2">
        <f t="shared" si="2"/>
        <v>850</v>
      </c>
      <c r="P5" s="4">
        <f t="shared" si="3"/>
        <v>0.03</v>
      </c>
      <c r="Q5" s="2">
        <f t="shared" si="4"/>
        <v>824.5</v>
      </c>
    </row>
    <row r="6" spans="1:17">
      <c r="A6">
        <v>10462</v>
      </c>
      <c r="B6" t="s">
        <v>40</v>
      </c>
      <c r="C6" t="s">
        <v>41</v>
      </c>
      <c r="D6">
        <v>599930</v>
      </c>
      <c r="E6" t="s">
        <v>42</v>
      </c>
      <c r="F6" t="s">
        <v>43</v>
      </c>
      <c r="G6" t="s">
        <v>44</v>
      </c>
      <c r="H6" s="2">
        <v>449</v>
      </c>
      <c r="I6">
        <v>2</v>
      </c>
      <c r="J6" s="3">
        <f t="shared" ca="1" si="0"/>
        <v>44937</v>
      </c>
      <c r="K6" t="str">
        <f t="shared" ca="1" si="1"/>
        <v>21:42:18</v>
      </c>
      <c r="L6" t="s">
        <v>45</v>
      </c>
      <c r="M6" t="s">
        <v>46</v>
      </c>
      <c r="N6" t="s">
        <v>47</v>
      </c>
      <c r="O6" s="2">
        <f t="shared" si="2"/>
        <v>898</v>
      </c>
      <c r="P6" s="4">
        <f t="shared" si="3"/>
        <v>0.04</v>
      </c>
      <c r="Q6" s="2">
        <f t="shared" si="4"/>
        <v>862.07999999999993</v>
      </c>
    </row>
    <row r="7" spans="1:17">
      <c r="A7">
        <v>10462</v>
      </c>
      <c r="B7" t="s">
        <v>40</v>
      </c>
      <c r="C7" t="s">
        <v>41</v>
      </c>
      <c r="D7">
        <v>599930</v>
      </c>
      <c r="E7" t="s">
        <v>18</v>
      </c>
      <c r="F7" t="s">
        <v>19</v>
      </c>
      <c r="G7" t="s">
        <v>20</v>
      </c>
      <c r="H7" s="2">
        <v>300</v>
      </c>
      <c r="I7">
        <v>1</v>
      </c>
      <c r="J7" s="3">
        <f t="shared" ca="1" si="0"/>
        <v>44941</v>
      </c>
      <c r="K7" t="str">
        <f t="shared" ca="1" si="1"/>
        <v>12:55:25</v>
      </c>
      <c r="L7" t="s">
        <v>48</v>
      </c>
      <c r="M7" t="s">
        <v>49</v>
      </c>
      <c r="N7" t="s">
        <v>47</v>
      </c>
      <c r="O7" s="2">
        <f t="shared" si="2"/>
        <v>300</v>
      </c>
      <c r="P7" s="4">
        <f t="shared" si="3"/>
        <v>0.04</v>
      </c>
      <c r="Q7" s="2">
        <f t="shared" si="4"/>
        <v>288</v>
      </c>
    </row>
    <row r="8" spans="1:17">
      <c r="A8">
        <v>10846</v>
      </c>
      <c r="B8" t="s">
        <v>17</v>
      </c>
      <c r="E8" t="s">
        <v>50</v>
      </c>
      <c r="F8" t="s">
        <v>51</v>
      </c>
      <c r="G8" t="s">
        <v>37</v>
      </c>
      <c r="H8" s="2">
        <v>1300</v>
      </c>
      <c r="I8">
        <v>1</v>
      </c>
      <c r="J8" s="3">
        <f t="shared" ca="1" si="0"/>
        <v>44936</v>
      </c>
      <c r="K8" t="str">
        <f t="shared" ca="1" si="1"/>
        <v>20:45:46</v>
      </c>
      <c r="L8" t="s">
        <v>52</v>
      </c>
      <c r="M8" t="s">
        <v>53</v>
      </c>
      <c r="N8" t="s">
        <v>54</v>
      </c>
      <c r="O8" s="2">
        <f t="shared" si="2"/>
        <v>1300</v>
      </c>
      <c r="P8" s="4">
        <f t="shared" si="3"/>
        <v>7.0000000000000007E-2</v>
      </c>
      <c r="Q8" s="2">
        <f t="shared" si="4"/>
        <v>1209</v>
      </c>
    </row>
    <row r="9" spans="1:17">
      <c r="A9">
        <v>10852</v>
      </c>
      <c r="B9" t="s">
        <v>17</v>
      </c>
      <c r="E9" t="s">
        <v>35</v>
      </c>
      <c r="F9" t="s">
        <v>36</v>
      </c>
      <c r="G9" t="s">
        <v>37</v>
      </c>
      <c r="H9" s="2">
        <v>850</v>
      </c>
      <c r="I9">
        <v>2</v>
      </c>
      <c r="J9" s="3">
        <f t="shared" ca="1" si="0"/>
        <v>44940</v>
      </c>
      <c r="K9" t="str">
        <f t="shared" ca="1" si="1"/>
        <v>17:56:33</v>
      </c>
      <c r="L9" t="s">
        <v>55</v>
      </c>
      <c r="M9" t="s">
        <v>56</v>
      </c>
      <c r="N9" t="s">
        <v>28</v>
      </c>
      <c r="O9" s="2">
        <f t="shared" si="2"/>
        <v>1700</v>
      </c>
      <c r="P9" s="4">
        <f t="shared" si="3"/>
        <v>0.03</v>
      </c>
      <c r="Q9" s="2">
        <f t="shared" si="4"/>
        <v>1649</v>
      </c>
    </row>
    <row r="10" spans="1:17">
      <c r="A10">
        <v>10890</v>
      </c>
      <c r="B10" t="s">
        <v>17</v>
      </c>
      <c r="E10" t="s">
        <v>57</v>
      </c>
      <c r="F10" t="s">
        <v>58</v>
      </c>
      <c r="G10" t="s">
        <v>31</v>
      </c>
      <c r="H10" s="2">
        <v>339</v>
      </c>
      <c r="I10">
        <v>2</v>
      </c>
      <c r="J10" s="3">
        <f t="shared" ca="1" si="0"/>
        <v>44946</v>
      </c>
      <c r="K10" t="str">
        <f t="shared" ca="1" si="1"/>
        <v>13:39:59</v>
      </c>
      <c r="L10" t="s">
        <v>52</v>
      </c>
      <c r="M10" t="s">
        <v>53</v>
      </c>
      <c r="N10" t="s">
        <v>47</v>
      </c>
      <c r="O10" s="2">
        <f t="shared" si="2"/>
        <v>678</v>
      </c>
      <c r="P10" s="4">
        <f t="shared" si="3"/>
        <v>0.04</v>
      </c>
      <c r="Q10" s="2">
        <f t="shared" si="4"/>
        <v>650.88</v>
      </c>
    </row>
    <row r="11" spans="1:17">
      <c r="A11">
        <v>10922</v>
      </c>
      <c r="B11" t="s">
        <v>17</v>
      </c>
      <c r="E11" t="s">
        <v>59</v>
      </c>
      <c r="F11" t="s">
        <v>60</v>
      </c>
      <c r="G11" t="s">
        <v>37</v>
      </c>
      <c r="H11" s="2">
        <v>1700</v>
      </c>
      <c r="I11">
        <v>2</v>
      </c>
      <c r="J11" s="3">
        <f t="shared" ca="1" si="0"/>
        <v>44935</v>
      </c>
      <c r="K11" t="str">
        <f t="shared" ca="1" si="1"/>
        <v>17:13:28</v>
      </c>
      <c r="L11" t="s">
        <v>32</v>
      </c>
      <c r="M11" t="s">
        <v>33</v>
      </c>
      <c r="N11" t="s">
        <v>28</v>
      </c>
      <c r="O11" s="2">
        <f t="shared" si="2"/>
        <v>3400</v>
      </c>
      <c r="P11" s="4">
        <f t="shared" si="3"/>
        <v>0.03</v>
      </c>
      <c r="Q11" s="2">
        <f t="shared" si="4"/>
        <v>3298</v>
      </c>
    </row>
    <row r="12" spans="1:17">
      <c r="A12">
        <v>11045</v>
      </c>
      <c r="B12" t="s">
        <v>17</v>
      </c>
      <c r="E12" t="s">
        <v>61</v>
      </c>
      <c r="F12" t="s">
        <v>62</v>
      </c>
      <c r="G12" t="s">
        <v>37</v>
      </c>
      <c r="H12" s="2">
        <v>2200</v>
      </c>
      <c r="I12">
        <v>1</v>
      </c>
      <c r="J12" s="3">
        <f t="shared" ca="1" si="0"/>
        <v>44936</v>
      </c>
      <c r="K12" t="str">
        <f t="shared" ca="1" si="1"/>
        <v>16:47:23</v>
      </c>
      <c r="L12" t="s">
        <v>63</v>
      </c>
      <c r="M12" t="s">
        <v>64</v>
      </c>
      <c r="N12" t="s">
        <v>65</v>
      </c>
      <c r="O12" s="2">
        <f t="shared" si="2"/>
        <v>2200</v>
      </c>
      <c r="P12" s="4">
        <f t="shared" si="3"/>
        <v>0.05</v>
      </c>
      <c r="Q12" s="2">
        <f t="shared" si="4"/>
        <v>2090</v>
      </c>
    </row>
    <row r="13" spans="1:17">
      <c r="A13">
        <v>11052</v>
      </c>
      <c r="B13" t="s">
        <v>66</v>
      </c>
      <c r="C13" t="s">
        <v>67</v>
      </c>
      <c r="D13">
        <v>821090</v>
      </c>
      <c r="E13" t="s">
        <v>68</v>
      </c>
      <c r="F13" t="s">
        <v>69</v>
      </c>
      <c r="G13" t="s">
        <v>20</v>
      </c>
      <c r="H13" s="2">
        <v>299</v>
      </c>
      <c r="I13">
        <v>2</v>
      </c>
      <c r="J13" s="3">
        <f t="shared" ca="1" si="0"/>
        <v>44931</v>
      </c>
      <c r="K13" t="str">
        <f t="shared" ca="1" si="1"/>
        <v>11:46:25</v>
      </c>
      <c r="L13" t="s">
        <v>52</v>
      </c>
      <c r="M13" t="s">
        <v>53</v>
      </c>
      <c r="N13" t="s">
        <v>70</v>
      </c>
      <c r="O13" s="2">
        <f t="shared" si="2"/>
        <v>598</v>
      </c>
      <c r="P13" s="4">
        <f t="shared" si="3"/>
        <v>0</v>
      </c>
      <c r="Q13" s="2">
        <f t="shared" si="4"/>
        <v>598</v>
      </c>
    </row>
    <row r="14" spans="1:17">
      <c r="A14">
        <v>11052</v>
      </c>
      <c r="B14" t="s">
        <v>17</v>
      </c>
      <c r="C14" t="s">
        <v>67</v>
      </c>
      <c r="D14">
        <v>821090</v>
      </c>
      <c r="E14" t="s">
        <v>71</v>
      </c>
      <c r="F14" t="s">
        <v>72</v>
      </c>
      <c r="G14" t="s">
        <v>20</v>
      </c>
      <c r="H14" s="2">
        <v>99</v>
      </c>
      <c r="I14">
        <v>1</v>
      </c>
      <c r="J14" s="3">
        <f t="shared" ca="1" si="0"/>
        <v>44955</v>
      </c>
      <c r="K14" t="str">
        <f t="shared" ca="1" si="1"/>
        <v>21:03:40</v>
      </c>
      <c r="L14" t="s">
        <v>63</v>
      </c>
      <c r="M14" t="s">
        <v>64</v>
      </c>
      <c r="N14" t="s">
        <v>70</v>
      </c>
      <c r="O14" s="2">
        <f t="shared" si="2"/>
        <v>99</v>
      </c>
      <c r="P14" s="4">
        <f t="shared" si="3"/>
        <v>0</v>
      </c>
      <c r="Q14" s="2">
        <f t="shared" si="4"/>
        <v>99</v>
      </c>
    </row>
    <row r="15" spans="1:17">
      <c r="A15">
        <v>11052</v>
      </c>
      <c r="B15" t="s">
        <v>17</v>
      </c>
      <c r="C15" t="s">
        <v>67</v>
      </c>
      <c r="D15">
        <v>821090</v>
      </c>
      <c r="E15" t="s">
        <v>73</v>
      </c>
      <c r="F15" t="s">
        <v>74</v>
      </c>
      <c r="G15" t="s">
        <v>37</v>
      </c>
      <c r="H15" s="2">
        <v>599</v>
      </c>
      <c r="I15">
        <v>2</v>
      </c>
      <c r="J15" s="3">
        <f t="shared" ca="1" si="0"/>
        <v>44933</v>
      </c>
      <c r="K15" t="str">
        <f t="shared" ca="1" si="1"/>
        <v>15:40:09</v>
      </c>
      <c r="L15" t="s">
        <v>26</v>
      </c>
      <c r="M15" t="s">
        <v>27</v>
      </c>
      <c r="N15" t="s">
        <v>47</v>
      </c>
      <c r="O15" s="2">
        <f t="shared" si="2"/>
        <v>1198</v>
      </c>
      <c r="P15" s="4">
        <f t="shared" si="3"/>
        <v>0.04</v>
      </c>
      <c r="Q15" s="2">
        <f t="shared" si="4"/>
        <v>1150.08</v>
      </c>
    </row>
    <row r="16" spans="1:17">
      <c r="A16">
        <v>11239</v>
      </c>
      <c r="B16" t="s">
        <v>17</v>
      </c>
      <c r="E16" t="s">
        <v>71</v>
      </c>
      <c r="F16" t="s">
        <v>72</v>
      </c>
      <c r="G16" t="s">
        <v>20</v>
      </c>
      <c r="H16" s="2">
        <v>99</v>
      </c>
      <c r="I16">
        <v>1</v>
      </c>
      <c r="J16" s="3">
        <f t="shared" ca="1" si="0"/>
        <v>44955</v>
      </c>
      <c r="K16" t="str">
        <f t="shared" ca="1" si="1"/>
        <v>15:16:54</v>
      </c>
      <c r="L16" t="s">
        <v>55</v>
      </c>
      <c r="M16" t="s">
        <v>56</v>
      </c>
      <c r="N16" t="s">
        <v>23</v>
      </c>
      <c r="O16" s="2">
        <f t="shared" si="2"/>
        <v>99</v>
      </c>
      <c r="P16" s="4">
        <f t="shared" si="3"/>
        <v>0.03</v>
      </c>
      <c r="Q16" s="2">
        <f t="shared" si="4"/>
        <v>96.03</v>
      </c>
    </row>
    <row r="17" spans="1:17">
      <c r="A17">
        <v>11279</v>
      </c>
      <c r="B17" t="s">
        <v>17</v>
      </c>
      <c r="E17" t="s">
        <v>75</v>
      </c>
      <c r="F17" t="s">
        <v>76</v>
      </c>
      <c r="G17" t="s">
        <v>37</v>
      </c>
      <c r="H17" s="2">
        <v>990</v>
      </c>
      <c r="I17">
        <v>1</v>
      </c>
      <c r="J17" s="3">
        <f t="shared" ca="1" si="0"/>
        <v>44955</v>
      </c>
      <c r="K17" t="str">
        <f t="shared" ca="1" si="1"/>
        <v>17:27:29</v>
      </c>
      <c r="L17" t="s">
        <v>48</v>
      </c>
      <c r="M17" t="s">
        <v>49</v>
      </c>
      <c r="N17" t="s">
        <v>54</v>
      </c>
      <c r="O17" s="2">
        <f t="shared" si="2"/>
        <v>990</v>
      </c>
      <c r="P17" s="4">
        <f t="shared" si="3"/>
        <v>7.0000000000000007E-2</v>
      </c>
      <c r="Q17" s="2">
        <f t="shared" si="4"/>
        <v>920.69999999999993</v>
      </c>
    </row>
    <row r="18" spans="1:17">
      <c r="A18">
        <v>11304</v>
      </c>
      <c r="B18" t="s">
        <v>17</v>
      </c>
      <c r="E18" t="s">
        <v>77</v>
      </c>
      <c r="F18" t="s">
        <v>78</v>
      </c>
      <c r="G18" t="s">
        <v>31</v>
      </c>
      <c r="H18" s="2">
        <v>239</v>
      </c>
      <c r="I18">
        <v>2</v>
      </c>
      <c r="J18" s="3">
        <f t="shared" ca="1" si="0"/>
        <v>44933</v>
      </c>
      <c r="K18" t="str">
        <f t="shared" ca="1" si="1"/>
        <v>17:44:38</v>
      </c>
      <c r="L18" t="s">
        <v>38</v>
      </c>
      <c r="M18" t="s">
        <v>39</v>
      </c>
      <c r="N18" t="s">
        <v>54</v>
      </c>
      <c r="O18" s="2">
        <f t="shared" si="2"/>
        <v>478</v>
      </c>
      <c r="P18" s="4">
        <f t="shared" si="3"/>
        <v>7.0000000000000007E-2</v>
      </c>
      <c r="Q18" s="2">
        <f t="shared" si="4"/>
        <v>444.53999999999996</v>
      </c>
    </row>
    <row r="19" spans="1:17">
      <c r="A19">
        <v>11363</v>
      </c>
      <c r="B19" t="s">
        <v>17</v>
      </c>
      <c r="E19" t="s">
        <v>77</v>
      </c>
      <c r="F19" t="s">
        <v>78</v>
      </c>
      <c r="G19" t="s">
        <v>31</v>
      </c>
      <c r="H19" s="2">
        <v>239</v>
      </c>
      <c r="I19">
        <v>1</v>
      </c>
      <c r="J19" s="3">
        <f t="shared" ca="1" si="0"/>
        <v>44940</v>
      </c>
      <c r="K19" t="str">
        <f t="shared" ca="1" si="1"/>
        <v>11:37:15</v>
      </c>
      <c r="L19" t="s">
        <v>52</v>
      </c>
      <c r="M19" t="s">
        <v>53</v>
      </c>
      <c r="N19" t="s">
        <v>79</v>
      </c>
      <c r="O19" s="2">
        <f t="shared" si="2"/>
        <v>239</v>
      </c>
      <c r="P19" s="4">
        <f t="shared" si="3"/>
        <v>0.05</v>
      </c>
      <c r="Q19" s="2">
        <f t="shared" si="4"/>
        <v>227.04999999999998</v>
      </c>
    </row>
    <row r="20" spans="1:17">
      <c r="A20">
        <v>11381</v>
      </c>
      <c r="B20" t="s">
        <v>80</v>
      </c>
      <c r="C20" t="s">
        <v>81</v>
      </c>
      <c r="D20">
        <v>779220</v>
      </c>
      <c r="E20" t="s">
        <v>75</v>
      </c>
      <c r="F20" t="s">
        <v>76</v>
      </c>
      <c r="G20" t="s">
        <v>37</v>
      </c>
      <c r="H20" s="2">
        <v>990</v>
      </c>
      <c r="I20">
        <v>2</v>
      </c>
      <c r="J20" s="3">
        <f t="shared" ca="1" si="0"/>
        <v>44949</v>
      </c>
      <c r="K20" t="str">
        <f t="shared" ca="1" si="1"/>
        <v>20:01:43</v>
      </c>
      <c r="L20" t="s">
        <v>26</v>
      </c>
      <c r="M20" t="s">
        <v>27</v>
      </c>
      <c r="N20" t="s">
        <v>28</v>
      </c>
      <c r="O20" s="2">
        <f t="shared" si="2"/>
        <v>1980</v>
      </c>
      <c r="P20" s="4">
        <f t="shared" si="3"/>
        <v>0.03</v>
      </c>
      <c r="Q20" s="2">
        <f t="shared" si="4"/>
        <v>1920.6</v>
      </c>
    </row>
    <row r="21" spans="1:17">
      <c r="A21">
        <v>11404</v>
      </c>
      <c r="B21" t="s">
        <v>80</v>
      </c>
      <c r="C21" t="s">
        <v>82</v>
      </c>
      <c r="D21">
        <v>870035</v>
      </c>
      <c r="E21" t="s">
        <v>71</v>
      </c>
      <c r="F21" t="s">
        <v>72</v>
      </c>
      <c r="G21" t="s">
        <v>20</v>
      </c>
      <c r="H21" s="2">
        <v>99</v>
      </c>
      <c r="I21">
        <v>2</v>
      </c>
      <c r="J21" s="3">
        <f t="shared" ca="1" si="0"/>
        <v>44952</v>
      </c>
      <c r="K21" t="str">
        <f t="shared" ca="1" si="1"/>
        <v>13:28:13</v>
      </c>
      <c r="L21" t="s">
        <v>38</v>
      </c>
      <c r="M21" t="s">
        <v>39</v>
      </c>
      <c r="N21" t="s">
        <v>28</v>
      </c>
      <c r="O21" s="2">
        <f t="shared" si="2"/>
        <v>198</v>
      </c>
      <c r="P21" s="4">
        <f t="shared" si="3"/>
        <v>0.03</v>
      </c>
      <c r="Q21" s="2">
        <f t="shared" si="4"/>
        <v>192.06</v>
      </c>
    </row>
    <row r="22" spans="1:17">
      <c r="A22">
        <v>11424</v>
      </c>
      <c r="B22" t="s">
        <v>40</v>
      </c>
      <c r="C22" t="s">
        <v>83</v>
      </c>
      <c r="D22">
        <v>480692</v>
      </c>
      <c r="E22" t="s">
        <v>84</v>
      </c>
      <c r="F22" t="s">
        <v>85</v>
      </c>
      <c r="G22" t="s">
        <v>44</v>
      </c>
      <c r="H22" s="2">
        <v>389</v>
      </c>
      <c r="I22">
        <v>2</v>
      </c>
      <c r="J22" s="3">
        <f t="shared" ca="1" si="0"/>
        <v>44932</v>
      </c>
      <c r="K22" t="str">
        <f t="shared" ca="1" si="1"/>
        <v>21:00:43</v>
      </c>
      <c r="L22" t="s">
        <v>32</v>
      </c>
      <c r="M22" t="s">
        <v>33</v>
      </c>
      <c r="N22" t="s">
        <v>47</v>
      </c>
      <c r="O22" s="2">
        <f t="shared" si="2"/>
        <v>778</v>
      </c>
      <c r="P22" s="4">
        <f t="shared" si="3"/>
        <v>0.04</v>
      </c>
      <c r="Q22" s="2">
        <f t="shared" si="4"/>
        <v>746.88</v>
      </c>
    </row>
    <row r="23" spans="1:17">
      <c r="A23">
        <v>11490</v>
      </c>
      <c r="B23" t="s">
        <v>17</v>
      </c>
      <c r="E23" t="s">
        <v>86</v>
      </c>
      <c r="F23" t="s">
        <v>87</v>
      </c>
      <c r="G23" t="s">
        <v>44</v>
      </c>
      <c r="H23" s="2">
        <v>340</v>
      </c>
      <c r="I23">
        <v>2</v>
      </c>
      <c r="J23" s="3">
        <f t="shared" ca="1" si="0"/>
        <v>44946</v>
      </c>
      <c r="K23" t="str">
        <f t="shared" ca="1" si="1"/>
        <v>18:08:28</v>
      </c>
      <c r="L23" t="s">
        <v>88</v>
      </c>
      <c r="M23" t="s">
        <v>89</v>
      </c>
      <c r="N23" t="s">
        <v>47</v>
      </c>
      <c r="O23" s="2">
        <f t="shared" si="2"/>
        <v>680</v>
      </c>
      <c r="P23" s="4">
        <f t="shared" si="3"/>
        <v>0.04</v>
      </c>
      <c r="Q23" s="2">
        <f t="shared" si="4"/>
        <v>652.79999999999995</v>
      </c>
    </row>
    <row r="24" spans="1:17">
      <c r="A24">
        <v>11661</v>
      </c>
      <c r="B24" t="s">
        <v>80</v>
      </c>
      <c r="C24" t="s">
        <v>90</v>
      </c>
      <c r="D24">
        <v>134039</v>
      </c>
      <c r="E24" t="s">
        <v>68</v>
      </c>
      <c r="F24" t="s">
        <v>69</v>
      </c>
      <c r="G24" t="s">
        <v>20</v>
      </c>
      <c r="H24" s="2">
        <v>299</v>
      </c>
      <c r="I24">
        <v>1</v>
      </c>
      <c r="J24" s="3">
        <f t="shared" ca="1" si="0"/>
        <v>44952</v>
      </c>
      <c r="K24" t="str">
        <f t="shared" ca="1" si="1"/>
        <v>21:34:21</v>
      </c>
      <c r="L24" t="s">
        <v>32</v>
      </c>
      <c r="M24" t="s">
        <v>33</v>
      </c>
      <c r="N24" t="s">
        <v>79</v>
      </c>
      <c r="O24" s="2">
        <f t="shared" si="2"/>
        <v>299</v>
      </c>
      <c r="P24" s="4">
        <f t="shared" si="3"/>
        <v>0.05</v>
      </c>
      <c r="Q24" s="2">
        <f t="shared" si="4"/>
        <v>284.05</v>
      </c>
    </row>
    <row r="25" spans="1:17">
      <c r="A25">
        <v>11683</v>
      </c>
      <c r="B25" t="s">
        <v>17</v>
      </c>
      <c r="E25" t="s">
        <v>57</v>
      </c>
      <c r="F25" t="s">
        <v>58</v>
      </c>
      <c r="G25" t="s">
        <v>31</v>
      </c>
      <c r="H25" s="2">
        <v>339</v>
      </c>
      <c r="I25">
        <v>2</v>
      </c>
      <c r="J25" s="3">
        <f t="shared" ca="1" si="0"/>
        <v>44937</v>
      </c>
      <c r="K25" t="str">
        <f t="shared" ca="1" si="1"/>
        <v>20:11:11</v>
      </c>
      <c r="L25" t="s">
        <v>38</v>
      </c>
      <c r="M25" t="s">
        <v>39</v>
      </c>
      <c r="N25" t="s">
        <v>54</v>
      </c>
      <c r="O25" s="2">
        <f t="shared" si="2"/>
        <v>678</v>
      </c>
      <c r="P25" s="4">
        <f t="shared" si="3"/>
        <v>7.0000000000000007E-2</v>
      </c>
      <c r="Q25" s="2">
        <f t="shared" si="4"/>
        <v>630.54</v>
      </c>
    </row>
    <row r="26" spans="1:17">
      <c r="A26">
        <v>11721</v>
      </c>
      <c r="B26" t="s">
        <v>17</v>
      </c>
      <c r="E26" t="s">
        <v>86</v>
      </c>
      <c r="F26" t="s">
        <v>87</v>
      </c>
      <c r="G26" t="s">
        <v>44</v>
      </c>
      <c r="H26" s="2">
        <v>340</v>
      </c>
      <c r="I26">
        <v>2</v>
      </c>
      <c r="J26" s="3">
        <f t="shared" ca="1" si="0"/>
        <v>44956</v>
      </c>
      <c r="K26" t="str">
        <f t="shared" ca="1" si="1"/>
        <v>15:15:04</v>
      </c>
      <c r="L26" t="s">
        <v>88</v>
      </c>
      <c r="M26" t="s">
        <v>89</v>
      </c>
      <c r="N26" t="s">
        <v>34</v>
      </c>
      <c r="O26" s="2">
        <f t="shared" si="2"/>
        <v>680</v>
      </c>
      <c r="P26" s="4">
        <f t="shared" si="3"/>
        <v>0.06</v>
      </c>
      <c r="Q26" s="2">
        <f t="shared" si="4"/>
        <v>639.19999999999993</v>
      </c>
    </row>
    <row r="27" spans="1:17">
      <c r="A27">
        <v>11725</v>
      </c>
      <c r="B27" t="s">
        <v>17</v>
      </c>
      <c r="E27" t="s">
        <v>86</v>
      </c>
      <c r="F27" t="s">
        <v>87</v>
      </c>
      <c r="G27" t="s">
        <v>44</v>
      </c>
      <c r="H27" s="2">
        <v>340</v>
      </c>
      <c r="I27">
        <v>1</v>
      </c>
      <c r="J27" s="3">
        <f t="shared" ca="1" si="0"/>
        <v>44943</v>
      </c>
      <c r="K27" t="str">
        <f t="shared" ca="1" si="1"/>
        <v>15:46:07</v>
      </c>
      <c r="L27" t="s">
        <v>55</v>
      </c>
      <c r="M27" t="s">
        <v>56</v>
      </c>
      <c r="N27" t="s">
        <v>47</v>
      </c>
      <c r="O27" s="2">
        <f t="shared" si="2"/>
        <v>340</v>
      </c>
      <c r="P27" s="4">
        <f t="shared" si="3"/>
        <v>0.04</v>
      </c>
      <c r="Q27" s="2">
        <f t="shared" si="4"/>
        <v>326.39999999999998</v>
      </c>
    </row>
    <row r="28" spans="1:17">
      <c r="A28">
        <v>11733</v>
      </c>
      <c r="B28" t="s">
        <v>66</v>
      </c>
      <c r="C28" t="s">
        <v>91</v>
      </c>
      <c r="D28">
        <v>731354</v>
      </c>
      <c r="E28" t="s">
        <v>92</v>
      </c>
      <c r="F28" t="s">
        <v>93</v>
      </c>
      <c r="G28" t="s">
        <v>31</v>
      </c>
      <c r="H28" s="2">
        <v>345</v>
      </c>
      <c r="I28">
        <v>2</v>
      </c>
      <c r="J28" s="3">
        <f t="shared" ca="1" si="0"/>
        <v>44953</v>
      </c>
      <c r="K28" t="str">
        <f t="shared" ca="1" si="1"/>
        <v>15:03:05</v>
      </c>
      <c r="L28" t="s">
        <v>88</v>
      </c>
      <c r="M28" t="s">
        <v>89</v>
      </c>
      <c r="N28" t="s">
        <v>65</v>
      </c>
      <c r="O28" s="2">
        <f t="shared" si="2"/>
        <v>690</v>
      </c>
      <c r="P28" s="4">
        <f t="shared" si="3"/>
        <v>0.05</v>
      </c>
      <c r="Q28" s="2">
        <f t="shared" si="4"/>
        <v>655.5</v>
      </c>
    </row>
    <row r="29" spans="1:17">
      <c r="A29">
        <v>11816</v>
      </c>
      <c r="B29" t="s">
        <v>17</v>
      </c>
      <c r="E29" t="s">
        <v>94</v>
      </c>
      <c r="F29" t="s">
        <v>95</v>
      </c>
      <c r="G29" t="s">
        <v>44</v>
      </c>
      <c r="H29" s="2">
        <v>230</v>
      </c>
      <c r="I29">
        <v>1</v>
      </c>
      <c r="J29" s="3">
        <f t="shared" ca="1" si="0"/>
        <v>44954</v>
      </c>
      <c r="K29" t="str">
        <f t="shared" ca="1" si="1"/>
        <v>19:58:12</v>
      </c>
      <c r="L29" t="s">
        <v>55</v>
      </c>
      <c r="M29" t="s">
        <v>56</v>
      </c>
      <c r="N29" t="s">
        <v>23</v>
      </c>
      <c r="O29" s="2">
        <f t="shared" si="2"/>
        <v>230</v>
      </c>
      <c r="P29" s="4">
        <f t="shared" si="3"/>
        <v>0.03</v>
      </c>
      <c r="Q29" s="2">
        <f t="shared" si="4"/>
        <v>223.1</v>
      </c>
    </row>
    <row r="30" spans="1:17">
      <c r="A30">
        <v>11901</v>
      </c>
      <c r="B30" t="s">
        <v>17</v>
      </c>
      <c r="E30" t="s">
        <v>96</v>
      </c>
      <c r="F30" t="s">
        <v>97</v>
      </c>
      <c r="G30" t="s">
        <v>20</v>
      </c>
      <c r="H30" s="2">
        <v>450</v>
      </c>
      <c r="I30">
        <v>1</v>
      </c>
      <c r="J30" s="3">
        <f t="shared" ca="1" si="0"/>
        <v>44951</v>
      </c>
      <c r="K30" t="str">
        <f t="shared" ca="1" si="1"/>
        <v>14:15:26</v>
      </c>
      <c r="L30" t="s">
        <v>52</v>
      </c>
      <c r="M30" t="s">
        <v>53</v>
      </c>
      <c r="N30" t="s">
        <v>34</v>
      </c>
      <c r="O30" s="2">
        <f t="shared" si="2"/>
        <v>450</v>
      </c>
      <c r="P30" s="4">
        <f t="shared" si="3"/>
        <v>0.06</v>
      </c>
      <c r="Q30" s="2">
        <f t="shared" si="4"/>
        <v>423</v>
      </c>
    </row>
    <row r="31" spans="1:17">
      <c r="A31">
        <v>11906</v>
      </c>
      <c r="B31" t="s">
        <v>17</v>
      </c>
      <c r="E31" t="s">
        <v>24</v>
      </c>
      <c r="F31" t="s">
        <v>25</v>
      </c>
      <c r="G31" t="s">
        <v>20</v>
      </c>
      <c r="H31" s="2">
        <v>350</v>
      </c>
      <c r="I31">
        <v>2</v>
      </c>
      <c r="J31" s="3">
        <f t="shared" ca="1" si="0"/>
        <v>44953</v>
      </c>
      <c r="K31" t="str">
        <f t="shared" ca="1" si="1"/>
        <v>14:22:09</v>
      </c>
      <c r="L31" t="s">
        <v>52</v>
      </c>
      <c r="M31" t="s">
        <v>53</v>
      </c>
      <c r="N31" t="s">
        <v>23</v>
      </c>
      <c r="O31" s="2">
        <f t="shared" si="2"/>
        <v>700</v>
      </c>
      <c r="P31" s="4">
        <f t="shared" si="3"/>
        <v>0.03</v>
      </c>
      <c r="Q31" s="2">
        <f t="shared" si="4"/>
        <v>679</v>
      </c>
    </row>
    <row r="32" spans="1:17">
      <c r="A32">
        <v>11966</v>
      </c>
      <c r="B32" t="s">
        <v>17</v>
      </c>
      <c r="E32" t="s">
        <v>92</v>
      </c>
      <c r="F32" t="s">
        <v>93</v>
      </c>
      <c r="G32" t="s">
        <v>31</v>
      </c>
      <c r="H32" s="2">
        <v>345</v>
      </c>
      <c r="I32">
        <v>1</v>
      </c>
      <c r="J32" s="3">
        <f t="shared" ca="1" si="0"/>
        <v>44954</v>
      </c>
      <c r="K32" t="str">
        <f t="shared" ca="1" si="1"/>
        <v>20:06:10</v>
      </c>
      <c r="L32" t="s">
        <v>52</v>
      </c>
      <c r="M32" t="s">
        <v>53</v>
      </c>
      <c r="N32" t="s">
        <v>79</v>
      </c>
      <c r="O32" s="2">
        <f t="shared" si="2"/>
        <v>345</v>
      </c>
      <c r="P32" s="4">
        <f t="shared" si="3"/>
        <v>0.05</v>
      </c>
      <c r="Q32" s="2">
        <f t="shared" si="4"/>
        <v>327.75</v>
      </c>
    </row>
    <row r="33" spans="1:17">
      <c r="A33">
        <v>11986</v>
      </c>
      <c r="B33" t="s">
        <v>17</v>
      </c>
      <c r="E33" t="s">
        <v>29</v>
      </c>
      <c r="F33" t="s">
        <v>30</v>
      </c>
      <c r="G33" t="s">
        <v>31</v>
      </c>
      <c r="H33" s="2">
        <v>460</v>
      </c>
      <c r="I33">
        <v>2</v>
      </c>
      <c r="J33" s="3">
        <f t="shared" ca="1" si="0"/>
        <v>44943</v>
      </c>
      <c r="K33" t="str">
        <f t="shared" ca="1" si="1"/>
        <v>19:38:01</v>
      </c>
      <c r="L33" t="s">
        <v>52</v>
      </c>
      <c r="M33" t="s">
        <v>53</v>
      </c>
      <c r="N33" t="s">
        <v>54</v>
      </c>
      <c r="O33" s="2">
        <f t="shared" si="2"/>
        <v>920</v>
      </c>
      <c r="P33" s="4">
        <f t="shared" si="3"/>
        <v>7.0000000000000007E-2</v>
      </c>
      <c r="Q33" s="2">
        <f t="shared" si="4"/>
        <v>855.59999999999991</v>
      </c>
    </row>
    <row r="34" spans="1:17">
      <c r="A34">
        <v>12122</v>
      </c>
      <c r="B34" t="s">
        <v>17</v>
      </c>
      <c r="E34" t="s">
        <v>29</v>
      </c>
      <c r="F34" t="s">
        <v>30</v>
      </c>
      <c r="G34" t="s">
        <v>31</v>
      </c>
      <c r="H34" s="2">
        <v>460</v>
      </c>
      <c r="I34">
        <v>1</v>
      </c>
      <c r="J34" s="3">
        <f t="shared" ca="1" si="0"/>
        <v>44951</v>
      </c>
      <c r="K34" t="str">
        <f t="shared" ca="1" si="1"/>
        <v>18:50:37</v>
      </c>
      <c r="L34" t="s">
        <v>45</v>
      </c>
      <c r="M34" t="s">
        <v>46</v>
      </c>
      <c r="N34" t="s">
        <v>65</v>
      </c>
      <c r="O34" s="2">
        <f t="shared" si="2"/>
        <v>460</v>
      </c>
      <c r="P34" s="4">
        <f t="shared" si="3"/>
        <v>0.05</v>
      </c>
      <c r="Q34" s="2">
        <f t="shared" si="4"/>
        <v>437</v>
      </c>
    </row>
    <row r="35" spans="1:17">
      <c r="A35">
        <v>12175</v>
      </c>
      <c r="B35" t="s">
        <v>40</v>
      </c>
      <c r="C35" t="s">
        <v>98</v>
      </c>
      <c r="D35">
        <v>619967</v>
      </c>
      <c r="E35" t="s">
        <v>42</v>
      </c>
      <c r="F35" t="s">
        <v>43</v>
      </c>
      <c r="G35" t="s">
        <v>44</v>
      </c>
      <c r="H35" s="2">
        <v>449</v>
      </c>
      <c r="I35">
        <v>2</v>
      </c>
      <c r="J35" s="3">
        <f t="shared" ca="1" si="0"/>
        <v>44949</v>
      </c>
      <c r="K35" t="str">
        <f t="shared" ca="1" si="1"/>
        <v>14:49:46</v>
      </c>
      <c r="L35" t="s">
        <v>32</v>
      </c>
      <c r="M35" t="s">
        <v>33</v>
      </c>
      <c r="N35" t="s">
        <v>23</v>
      </c>
      <c r="O35" s="2">
        <f t="shared" si="2"/>
        <v>898</v>
      </c>
      <c r="P35" s="4">
        <f t="shared" si="3"/>
        <v>0.03</v>
      </c>
      <c r="Q35" s="2">
        <f t="shared" si="4"/>
        <v>871.06</v>
      </c>
    </row>
    <row r="36" spans="1:17">
      <c r="A36">
        <v>12221</v>
      </c>
      <c r="B36" t="s">
        <v>17</v>
      </c>
      <c r="E36" t="s">
        <v>59</v>
      </c>
      <c r="F36" t="s">
        <v>60</v>
      </c>
      <c r="G36" t="s">
        <v>37</v>
      </c>
      <c r="H36" s="2">
        <v>1700</v>
      </c>
      <c r="I36">
        <v>1</v>
      </c>
      <c r="J36" s="3">
        <f t="shared" ca="1" si="0"/>
        <v>44941</v>
      </c>
      <c r="K36" t="str">
        <f t="shared" ca="1" si="1"/>
        <v>14:57:30</v>
      </c>
      <c r="L36" t="s">
        <v>45</v>
      </c>
      <c r="M36" t="s">
        <v>46</v>
      </c>
      <c r="N36" t="s">
        <v>23</v>
      </c>
      <c r="O36" s="2">
        <f t="shared" si="2"/>
        <v>1700</v>
      </c>
      <c r="P36" s="4">
        <f t="shared" si="3"/>
        <v>0.03</v>
      </c>
      <c r="Q36" s="2">
        <f t="shared" si="4"/>
        <v>1649</v>
      </c>
    </row>
    <row r="37" spans="1:17">
      <c r="A37">
        <v>12340</v>
      </c>
      <c r="B37" t="s">
        <v>80</v>
      </c>
      <c r="C37" t="s">
        <v>99</v>
      </c>
      <c r="D37">
        <v>146689</v>
      </c>
      <c r="E37" t="s">
        <v>86</v>
      </c>
      <c r="F37" t="s">
        <v>87</v>
      </c>
      <c r="G37" t="s">
        <v>44</v>
      </c>
      <c r="H37" s="2">
        <v>340</v>
      </c>
      <c r="I37">
        <v>1</v>
      </c>
      <c r="J37" s="3">
        <f t="shared" ca="1" si="0"/>
        <v>44952</v>
      </c>
      <c r="K37" t="str">
        <f t="shared" ca="1" si="1"/>
        <v>16:30:01</v>
      </c>
      <c r="L37" t="s">
        <v>48</v>
      </c>
      <c r="M37" t="s">
        <v>49</v>
      </c>
      <c r="N37" t="s">
        <v>47</v>
      </c>
      <c r="O37" s="2">
        <f t="shared" si="2"/>
        <v>340</v>
      </c>
      <c r="P37" s="4">
        <f t="shared" si="3"/>
        <v>0.04</v>
      </c>
      <c r="Q37" s="2">
        <f t="shared" si="4"/>
        <v>326.39999999999998</v>
      </c>
    </row>
    <row r="38" spans="1:17">
      <c r="A38">
        <v>12360</v>
      </c>
      <c r="B38" t="s">
        <v>17</v>
      </c>
      <c r="E38" t="s">
        <v>57</v>
      </c>
      <c r="F38" t="s">
        <v>58</v>
      </c>
      <c r="G38" t="s">
        <v>31</v>
      </c>
      <c r="H38" s="2">
        <v>339</v>
      </c>
      <c r="I38">
        <v>1</v>
      </c>
      <c r="J38" s="3">
        <f t="shared" ca="1" si="0"/>
        <v>44936</v>
      </c>
      <c r="K38" t="str">
        <f t="shared" ca="1" si="1"/>
        <v>18:23:32</v>
      </c>
      <c r="L38" t="s">
        <v>32</v>
      </c>
      <c r="M38" t="s">
        <v>33</v>
      </c>
      <c r="N38" t="s">
        <v>70</v>
      </c>
      <c r="O38" s="2">
        <f t="shared" si="2"/>
        <v>339</v>
      </c>
      <c r="P38" s="4">
        <f t="shared" si="3"/>
        <v>0</v>
      </c>
      <c r="Q38" s="2">
        <f t="shared" si="4"/>
        <v>339</v>
      </c>
    </row>
    <row r="39" spans="1:17">
      <c r="A39">
        <v>12403</v>
      </c>
      <c r="B39" t="s">
        <v>17</v>
      </c>
      <c r="E39" t="s">
        <v>18</v>
      </c>
      <c r="F39" t="s">
        <v>19</v>
      </c>
      <c r="G39" t="s">
        <v>20</v>
      </c>
      <c r="H39" s="2">
        <v>300</v>
      </c>
      <c r="I39">
        <v>2</v>
      </c>
      <c r="J39" s="3">
        <f t="shared" ca="1" si="0"/>
        <v>44927</v>
      </c>
      <c r="K39" t="str">
        <f t="shared" ca="1" si="1"/>
        <v>19:42:28</v>
      </c>
      <c r="L39" t="s">
        <v>38</v>
      </c>
      <c r="M39" t="s">
        <v>39</v>
      </c>
      <c r="N39" t="s">
        <v>34</v>
      </c>
      <c r="O39" s="2">
        <f t="shared" si="2"/>
        <v>600</v>
      </c>
      <c r="P39" s="4">
        <f t="shared" si="3"/>
        <v>0.06</v>
      </c>
      <c r="Q39" s="2">
        <f t="shared" si="4"/>
        <v>564</v>
      </c>
    </row>
    <row r="40" spans="1:17">
      <c r="A40">
        <v>12533</v>
      </c>
      <c r="B40" t="s">
        <v>40</v>
      </c>
      <c r="C40" t="s">
        <v>100</v>
      </c>
      <c r="D40">
        <v>645635</v>
      </c>
      <c r="E40" t="s">
        <v>92</v>
      </c>
      <c r="F40" t="s">
        <v>93</v>
      </c>
      <c r="G40" t="s">
        <v>31</v>
      </c>
      <c r="H40" s="2">
        <v>345</v>
      </c>
      <c r="I40">
        <v>1</v>
      </c>
      <c r="J40" s="3">
        <f t="shared" ca="1" si="0"/>
        <v>44948</v>
      </c>
      <c r="K40" t="str">
        <f t="shared" ca="1" si="1"/>
        <v>12:18:11</v>
      </c>
      <c r="L40" t="s">
        <v>55</v>
      </c>
      <c r="M40" t="s">
        <v>56</v>
      </c>
      <c r="N40" t="s">
        <v>70</v>
      </c>
      <c r="O40" s="2">
        <f t="shared" si="2"/>
        <v>345</v>
      </c>
      <c r="P40" s="4">
        <f t="shared" si="3"/>
        <v>0</v>
      </c>
      <c r="Q40" s="2">
        <f t="shared" si="4"/>
        <v>345</v>
      </c>
    </row>
    <row r="41" spans="1:17">
      <c r="A41">
        <v>12711</v>
      </c>
      <c r="B41" t="s">
        <v>17</v>
      </c>
      <c r="E41" t="s">
        <v>61</v>
      </c>
      <c r="F41" t="s">
        <v>62</v>
      </c>
      <c r="G41" t="s">
        <v>37</v>
      </c>
      <c r="H41" s="2">
        <v>2200</v>
      </c>
      <c r="I41">
        <v>2</v>
      </c>
      <c r="J41" s="3">
        <f t="shared" ca="1" si="0"/>
        <v>44948</v>
      </c>
      <c r="K41" t="str">
        <f t="shared" ca="1" si="1"/>
        <v>14:59:03</v>
      </c>
      <c r="L41" t="s">
        <v>21</v>
      </c>
      <c r="M41" t="s">
        <v>22</v>
      </c>
      <c r="N41" t="s">
        <v>34</v>
      </c>
      <c r="O41" s="2">
        <f t="shared" si="2"/>
        <v>4400</v>
      </c>
      <c r="P41" s="4">
        <f t="shared" si="3"/>
        <v>0.06</v>
      </c>
      <c r="Q41" s="2">
        <f t="shared" si="4"/>
        <v>4136</v>
      </c>
    </row>
    <row r="42" spans="1:17">
      <c r="A42">
        <v>12864</v>
      </c>
      <c r="B42" t="s">
        <v>66</v>
      </c>
      <c r="C42" t="s">
        <v>101</v>
      </c>
      <c r="D42">
        <v>690762</v>
      </c>
      <c r="E42" t="s">
        <v>94</v>
      </c>
      <c r="F42" t="s">
        <v>95</v>
      </c>
      <c r="G42" t="s">
        <v>44</v>
      </c>
      <c r="H42" s="2">
        <v>230</v>
      </c>
      <c r="I42">
        <v>1</v>
      </c>
      <c r="J42" s="3">
        <f t="shared" ca="1" si="0"/>
        <v>44956</v>
      </c>
      <c r="K42" t="str">
        <f t="shared" ca="1" si="1"/>
        <v>13:09:27</v>
      </c>
      <c r="L42" t="s">
        <v>63</v>
      </c>
      <c r="M42" t="s">
        <v>64</v>
      </c>
      <c r="N42" t="s">
        <v>70</v>
      </c>
      <c r="O42" s="2">
        <f t="shared" si="2"/>
        <v>230</v>
      </c>
      <c r="P42" s="4">
        <f t="shared" si="3"/>
        <v>0</v>
      </c>
      <c r="Q42" s="2">
        <f t="shared" si="4"/>
        <v>230</v>
      </c>
    </row>
    <row r="43" spans="1:17">
      <c r="A43">
        <v>12899</v>
      </c>
      <c r="B43" t="s">
        <v>17</v>
      </c>
      <c r="E43" t="s">
        <v>75</v>
      </c>
      <c r="F43" t="s">
        <v>76</v>
      </c>
      <c r="G43" t="s">
        <v>37</v>
      </c>
      <c r="H43" s="2">
        <v>990</v>
      </c>
      <c r="I43">
        <v>1</v>
      </c>
      <c r="J43" s="3">
        <f t="shared" ca="1" si="0"/>
        <v>44946</v>
      </c>
      <c r="K43" t="str">
        <f t="shared" ca="1" si="1"/>
        <v>15:56:01</v>
      </c>
      <c r="L43" t="s">
        <v>32</v>
      </c>
      <c r="M43" t="s">
        <v>33</v>
      </c>
      <c r="N43" t="s">
        <v>70</v>
      </c>
      <c r="O43" s="2">
        <f t="shared" si="2"/>
        <v>990</v>
      </c>
      <c r="P43" s="4">
        <f t="shared" si="3"/>
        <v>0</v>
      </c>
      <c r="Q43" s="2">
        <f t="shared" si="4"/>
        <v>990</v>
      </c>
    </row>
    <row r="44" spans="1:17">
      <c r="A44">
        <v>13099</v>
      </c>
      <c r="B44" t="s">
        <v>17</v>
      </c>
      <c r="E44" t="s">
        <v>59</v>
      </c>
      <c r="F44" t="s">
        <v>60</v>
      </c>
      <c r="G44" t="s">
        <v>37</v>
      </c>
      <c r="H44" s="2">
        <v>1700</v>
      </c>
      <c r="I44">
        <v>2</v>
      </c>
      <c r="J44" s="3">
        <f t="shared" ca="1" si="0"/>
        <v>44948</v>
      </c>
      <c r="K44" t="str">
        <f t="shared" ca="1" si="1"/>
        <v>17:27:50</v>
      </c>
      <c r="L44" t="s">
        <v>88</v>
      </c>
      <c r="M44" t="s">
        <v>89</v>
      </c>
      <c r="N44" t="s">
        <v>70</v>
      </c>
      <c r="O44" s="2">
        <f t="shared" si="2"/>
        <v>3400</v>
      </c>
      <c r="P44" s="4">
        <f t="shared" si="3"/>
        <v>0</v>
      </c>
      <c r="Q44" s="2">
        <f t="shared" si="4"/>
        <v>3400</v>
      </c>
    </row>
    <row r="45" spans="1:17">
      <c r="A45">
        <v>13217</v>
      </c>
      <c r="B45" t="s">
        <v>17</v>
      </c>
      <c r="E45" t="s">
        <v>73</v>
      </c>
      <c r="F45" t="s">
        <v>74</v>
      </c>
      <c r="G45" t="s">
        <v>37</v>
      </c>
      <c r="H45" s="2">
        <v>599</v>
      </c>
      <c r="I45">
        <v>1</v>
      </c>
      <c r="J45" s="3">
        <f t="shared" ca="1" si="0"/>
        <v>44935</v>
      </c>
      <c r="K45" t="str">
        <f t="shared" ca="1" si="1"/>
        <v>21:49:55</v>
      </c>
      <c r="L45" t="s">
        <v>26</v>
      </c>
      <c r="M45" t="s">
        <v>27</v>
      </c>
      <c r="N45" t="s">
        <v>54</v>
      </c>
      <c r="O45" s="2">
        <f t="shared" si="2"/>
        <v>599</v>
      </c>
      <c r="P45" s="4">
        <f t="shared" si="3"/>
        <v>7.0000000000000007E-2</v>
      </c>
      <c r="Q45" s="2">
        <f t="shared" si="4"/>
        <v>557.06999999999994</v>
      </c>
    </row>
    <row r="46" spans="1:17">
      <c r="A46">
        <v>13469</v>
      </c>
      <c r="B46" t="s">
        <v>17</v>
      </c>
      <c r="E46" t="s">
        <v>92</v>
      </c>
      <c r="F46" t="s">
        <v>93</v>
      </c>
      <c r="G46" t="s">
        <v>31</v>
      </c>
      <c r="H46" s="2">
        <v>345</v>
      </c>
      <c r="I46">
        <v>1</v>
      </c>
      <c r="J46" s="3">
        <f t="shared" ca="1" si="0"/>
        <v>44935</v>
      </c>
      <c r="K46" t="str">
        <f t="shared" ca="1" si="1"/>
        <v>14:56:47</v>
      </c>
      <c r="L46" t="s">
        <v>55</v>
      </c>
      <c r="M46" t="s">
        <v>56</v>
      </c>
      <c r="N46" t="s">
        <v>47</v>
      </c>
      <c r="O46" s="2">
        <f t="shared" si="2"/>
        <v>345</v>
      </c>
      <c r="P46" s="4">
        <f t="shared" si="3"/>
        <v>0.04</v>
      </c>
      <c r="Q46" s="2">
        <f t="shared" si="4"/>
        <v>331.2</v>
      </c>
    </row>
    <row r="47" spans="1:17">
      <c r="A47">
        <v>13513</v>
      </c>
      <c r="B47" t="s">
        <v>17</v>
      </c>
      <c r="E47" t="s">
        <v>35</v>
      </c>
      <c r="F47" t="s">
        <v>36</v>
      </c>
      <c r="G47" t="s">
        <v>37</v>
      </c>
      <c r="H47" s="2">
        <v>850</v>
      </c>
      <c r="I47">
        <v>2</v>
      </c>
      <c r="J47" s="3">
        <f t="shared" ca="1" si="0"/>
        <v>44953</v>
      </c>
      <c r="K47" t="str">
        <f t="shared" ca="1" si="1"/>
        <v>13:55:07</v>
      </c>
      <c r="L47" t="s">
        <v>26</v>
      </c>
      <c r="M47" t="s">
        <v>27</v>
      </c>
      <c r="N47" t="s">
        <v>47</v>
      </c>
      <c r="O47" s="2">
        <f t="shared" si="2"/>
        <v>1700</v>
      </c>
      <c r="P47" s="4">
        <f t="shared" si="3"/>
        <v>0.04</v>
      </c>
      <c r="Q47" s="2">
        <f t="shared" si="4"/>
        <v>1632</v>
      </c>
    </row>
    <row r="48" spans="1:17">
      <c r="A48">
        <v>13534</v>
      </c>
      <c r="B48" t="s">
        <v>66</v>
      </c>
      <c r="C48" t="s">
        <v>102</v>
      </c>
      <c r="D48">
        <v>310365</v>
      </c>
      <c r="E48" t="s">
        <v>61</v>
      </c>
      <c r="F48" t="s">
        <v>62</v>
      </c>
      <c r="G48" t="s">
        <v>37</v>
      </c>
      <c r="H48" s="2">
        <v>2200</v>
      </c>
      <c r="I48">
        <v>2</v>
      </c>
      <c r="J48" s="3">
        <f t="shared" ca="1" si="0"/>
        <v>44945</v>
      </c>
      <c r="K48" t="str">
        <f t="shared" ca="1" si="1"/>
        <v>12:32:56</v>
      </c>
      <c r="L48" t="s">
        <v>21</v>
      </c>
      <c r="M48" t="s">
        <v>22</v>
      </c>
      <c r="N48" t="s">
        <v>28</v>
      </c>
      <c r="O48" s="2">
        <f t="shared" si="2"/>
        <v>4400</v>
      </c>
      <c r="P48" s="4">
        <f t="shared" si="3"/>
        <v>0.03</v>
      </c>
      <c r="Q48" s="2">
        <f t="shared" si="4"/>
        <v>4268</v>
      </c>
    </row>
    <row r="49" spans="1:17">
      <c r="A49">
        <v>13557</v>
      </c>
      <c r="B49" t="s">
        <v>17</v>
      </c>
      <c r="E49" t="s">
        <v>71</v>
      </c>
      <c r="F49" t="s">
        <v>72</v>
      </c>
      <c r="G49" t="s">
        <v>20</v>
      </c>
      <c r="H49" s="2">
        <v>99</v>
      </c>
      <c r="I49">
        <v>1</v>
      </c>
      <c r="J49" s="3">
        <f t="shared" ca="1" si="0"/>
        <v>44949</v>
      </c>
      <c r="K49" t="str">
        <f t="shared" ca="1" si="1"/>
        <v>14:52:26</v>
      </c>
      <c r="L49" t="s">
        <v>38</v>
      </c>
      <c r="M49" t="s">
        <v>39</v>
      </c>
      <c r="N49" t="s">
        <v>54</v>
      </c>
      <c r="O49" s="2">
        <f t="shared" si="2"/>
        <v>99</v>
      </c>
      <c r="P49" s="4">
        <f t="shared" si="3"/>
        <v>7.0000000000000007E-2</v>
      </c>
      <c r="Q49" s="2">
        <f t="shared" si="4"/>
        <v>92.07</v>
      </c>
    </row>
    <row r="50" spans="1:17">
      <c r="A50">
        <v>13638</v>
      </c>
      <c r="B50" t="s">
        <v>17</v>
      </c>
      <c r="E50" t="s">
        <v>96</v>
      </c>
      <c r="F50" t="s">
        <v>97</v>
      </c>
      <c r="G50" t="s">
        <v>20</v>
      </c>
      <c r="H50" s="2">
        <v>450</v>
      </c>
      <c r="I50">
        <v>2</v>
      </c>
      <c r="J50" s="3">
        <f t="shared" ca="1" si="0"/>
        <v>44955</v>
      </c>
      <c r="K50" t="str">
        <f t="shared" ca="1" si="1"/>
        <v>21:32:14</v>
      </c>
      <c r="L50" t="s">
        <v>63</v>
      </c>
      <c r="M50" t="s">
        <v>64</v>
      </c>
      <c r="N50" t="s">
        <v>70</v>
      </c>
      <c r="O50" s="2">
        <f t="shared" si="2"/>
        <v>900</v>
      </c>
      <c r="P50" s="4">
        <f t="shared" si="3"/>
        <v>0</v>
      </c>
      <c r="Q50" s="2">
        <f t="shared" si="4"/>
        <v>900</v>
      </c>
    </row>
    <row r="51" spans="1:17">
      <c r="A51">
        <v>13672</v>
      </c>
      <c r="B51" t="s">
        <v>40</v>
      </c>
      <c r="C51" t="s">
        <v>103</v>
      </c>
      <c r="D51">
        <v>882401</v>
      </c>
      <c r="E51" t="s">
        <v>77</v>
      </c>
      <c r="F51" t="s">
        <v>78</v>
      </c>
      <c r="G51" t="s">
        <v>31</v>
      </c>
      <c r="H51" s="2">
        <v>239</v>
      </c>
      <c r="I51">
        <v>2</v>
      </c>
      <c r="J51" s="3">
        <f t="shared" ca="1" si="0"/>
        <v>44927</v>
      </c>
      <c r="K51" t="str">
        <f t="shared" ca="1" si="1"/>
        <v>19:15:01</v>
      </c>
      <c r="L51" t="s">
        <v>45</v>
      </c>
      <c r="M51" t="s">
        <v>46</v>
      </c>
      <c r="N51" t="s">
        <v>47</v>
      </c>
      <c r="O51" s="2">
        <f t="shared" si="2"/>
        <v>478</v>
      </c>
      <c r="P51" s="4">
        <f t="shared" si="3"/>
        <v>0.04</v>
      </c>
      <c r="Q51" s="2">
        <f t="shared" si="4"/>
        <v>458.88</v>
      </c>
    </row>
    <row r="52" spans="1:17">
      <c r="A52">
        <v>13702</v>
      </c>
      <c r="B52" t="s">
        <v>40</v>
      </c>
      <c r="C52" t="s">
        <v>104</v>
      </c>
      <c r="D52">
        <v>697887</v>
      </c>
      <c r="E52" t="s">
        <v>29</v>
      </c>
      <c r="F52" t="s">
        <v>30</v>
      </c>
      <c r="G52" t="s">
        <v>31</v>
      </c>
      <c r="H52" s="2">
        <v>460</v>
      </c>
      <c r="I52">
        <v>2</v>
      </c>
      <c r="J52" s="3">
        <f t="shared" ca="1" si="0"/>
        <v>44932</v>
      </c>
      <c r="K52" t="str">
        <f t="shared" ca="1" si="1"/>
        <v>20:32:05</v>
      </c>
      <c r="L52" t="s">
        <v>32</v>
      </c>
      <c r="M52" t="s">
        <v>33</v>
      </c>
      <c r="N52" t="s">
        <v>34</v>
      </c>
      <c r="O52" s="2">
        <f t="shared" si="2"/>
        <v>920</v>
      </c>
      <c r="P52" s="4">
        <f t="shared" si="3"/>
        <v>0.06</v>
      </c>
      <c r="Q52" s="2">
        <f t="shared" si="4"/>
        <v>864.8</v>
      </c>
    </row>
    <row r="53" spans="1:17">
      <c r="A53">
        <v>13711</v>
      </c>
      <c r="B53" t="s">
        <v>80</v>
      </c>
      <c r="C53" t="s">
        <v>105</v>
      </c>
      <c r="D53">
        <v>188431</v>
      </c>
      <c r="E53" t="s">
        <v>92</v>
      </c>
      <c r="F53" t="s">
        <v>93</v>
      </c>
      <c r="G53" t="s">
        <v>31</v>
      </c>
      <c r="H53" s="2">
        <v>345</v>
      </c>
      <c r="I53">
        <v>1</v>
      </c>
      <c r="J53" s="3">
        <f t="shared" ca="1" si="0"/>
        <v>44951</v>
      </c>
      <c r="K53" t="str">
        <f t="shared" ca="1" si="1"/>
        <v>13:49:12</v>
      </c>
      <c r="L53" t="s">
        <v>63</v>
      </c>
      <c r="M53" t="s">
        <v>64</v>
      </c>
      <c r="N53" t="s">
        <v>23</v>
      </c>
      <c r="O53" s="2">
        <f t="shared" si="2"/>
        <v>345</v>
      </c>
      <c r="P53" s="4">
        <f t="shared" si="3"/>
        <v>0.03</v>
      </c>
      <c r="Q53" s="2">
        <f t="shared" si="4"/>
        <v>334.65</v>
      </c>
    </row>
    <row r="54" spans="1:17">
      <c r="A54">
        <v>13715</v>
      </c>
      <c r="B54" t="s">
        <v>17</v>
      </c>
      <c r="E54" t="s">
        <v>29</v>
      </c>
      <c r="F54" t="s">
        <v>30</v>
      </c>
      <c r="G54" t="s">
        <v>31</v>
      </c>
      <c r="H54" s="2">
        <v>460</v>
      </c>
      <c r="I54">
        <v>1</v>
      </c>
      <c r="J54" s="3">
        <f t="shared" ca="1" si="0"/>
        <v>44949</v>
      </c>
      <c r="K54" t="str">
        <f t="shared" ca="1" si="1"/>
        <v>11:01:21</v>
      </c>
      <c r="L54" t="s">
        <v>88</v>
      </c>
      <c r="M54" t="s">
        <v>89</v>
      </c>
      <c r="N54" t="s">
        <v>47</v>
      </c>
      <c r="O54" s="2">
        <f t="shared" si="2"/>
        <v>460</v>
      </c>
      <c r="P54" s="4">
        <f t="shared" si="3"/>
        <v>0.04</v>
      </c>
      <c r="Q54" s="2">
        <f t="shared" si="4"/>
        <v>441.59999999999997</v>
      </c>
    </row>
    <row r="55" spans="1:17">
      <c r="A55">
        <v>13785</v>
      </c>
      <c r="B55" t="s">
        <v>80</v>
      </c>
      <c r="C55" t="s">
        <v>106</v>
      </c>
      <c r="D55">
        <v>713945</v>
      </c>
      <c r="E55" t="s">
        <v>29</v>
      </c>
      <c r="F55" t="s">
        <v>30</v>
      </c>
      <c r="G55" t="s">
        <v>31</v>
      </c>
      <c r="H55" s="2">
        <v>460</v>
      </c>
      <c r="I55">
        <v>2</v>
      </c>
      <c r="J55" s="3">
        <f t="shared" ca="1" si="0"/>
        <v>44955</v>
      </c>
      <c r="K55" t="str">
        <f t="shared" ca="1" si="1"/>
        <v>20:55:24</v>
      </c>
      <c r="L55" t="s">
        <v>26</v>
      </c>
      <c r="M55" t="s">
        <v>27</v>
      </c>
      <c r="N55" t="s">
        <v>23</v>
      </c>
      <c r="O55" s="2">
        <f t="shared" si="2"/>
        <v>920</v>
      </c>
      <c r="P55" s="4">
        <f t="shared" si="3"/>
        <v>0.03</v>
      </c>
      <c r="Q55" s="2">
        <f t="shared" si="4"/>
        <v>892.4</v>
      </c>
    </row>
    <row r="56" spans="1:17">
      <c r="A56">
        <v>13785</v>
      </c>
      <c r="B56" t="s">
        <v>80</v>
      </c>
      <c r="C56" t="s">
        <v>106</v>
      </c>
      <c r="E56" t="s">
        <v>107</v>
      </c>
      <c r="F56" t="s">
        <v>108</v>
      </c>
      <c r="G56" t="s">
        <v>44</v>
      </c>
      <c r="H56" s="2">
        <v>240</v>
      </c>
      <c r="I56">
        <v>1</v>
      </c>
      <c r="J56" s="3">
        <f t="shared" ca="1" si="0"/>
        <v>44930</v>
      </c>
      <c r="K56" t="str">
        <f t="shared" ca="1" si="1"/>
        <v>20:38:57</v>
      </c>
      <c r="L56" t="s">
        <v>88</v>
      </c>
      <c r="M56" t="s">
        <v>89</v>
      </c>
      <c r="N56" t="s">
        <v>54</v>
      </c>
      <c r="O56" s="2">
        <f t="shared" si="2"/>
        <v>240</v>
      </c>
      <c r="P56" s="4">
        <f t="shared" si="3"/>
        <v>7.0000000000000007E-2</v>
      </c>
      <c r="Q56" s="2">
        <f t="shared" si="4"/>
        <v>223.2</v>
      </c>
    </row>
    <row r="57" spans="1:17">
      <c r="A57">
        <v>13855</v>
      </c>
      <c r="B57" t="s">
        <v>17</v>
      </c>
      <c r="E57" t="s">
        <v>109</v>
      </c>
      <c r="F57" t="s">
        <v>110</v>
      </c>
      <c r="G57" t="s">
        <v>37</v>
      </c>
      <c r="H57" s="2">
        <v>700</v>
      </c>
      <c r="I57">
        <v>1</v>
      </c>
      <c r="J57" s="3">
        <f t="shared" ca="1" si="0"/>
        <v>44937</v>
      </c>
      <c r="K57" t="str">
        <f t="shared" ca="1" si="1"/>
        <v>11:05:26</v>
      </c>
      <c r="L57" t="s">
        <v>32</v>
      </c>
      <c r="M57" t="s">
        <v>33</v>
      </c>
      <c r="N57" t="s">
        <v>28</v>
      </c>
      <c r="O57" s="2">
        <f t="shared" si="2"/>
        <v>700</v>
      </c>
      <c r="P57" s="4">
        <f t="shared" si="3"/>
        <v>0.03</v>
      </c>
      <c r="Q57" s="2">
        <f t="shared" si="4"/>
        <v>679</v>
      </c>
    </row>
    <row r="58" spans="1:17">
      <c r="A58">
        <v>13855</v>
      </c>
      <c r="B58" t="s">
        <v>17</v>
      </c>
      <c r="E58" t="s">
        <v>57</v>
      </c>
      <c r="F58" t="s">
        <v>58</v>
      </c>
      <c r="G58" t="s">
        <v>31</v>
      </c>
      <c r="H58" s="2">
        <v>339</v>
      </c>
      <c r="I58">
        <v>3</v>
      </c>
      <c r="J58" s="3">
        <f t="shared" ca="1" si="0"/>
        <v>44939</v>
      </c>
      <c r="K58" t="str">
        <f t="shared" ca="1" si="1"/>
        <v>15:02:44</v>
      </c>
      <c r="L58" t="s">
        <v>21</v>
      </c>
      <c r="M58" t="s">
        <v>22</v>
      </c>
      <c r="N58" t="s">
        <v>28</v>
      </c>
      <c r="O58" s="2">
        <f t="shared" si="2"/>
        <v>1017</v>
      </c>
      <c r="P58" s="4">
        <f t="shared" si="3"/>
        <v>0.03</v>
      </c>
      <c r="Q58" s="2">
        <f t="shared" si="4"/>
        <v>986.49</v>
      </c>
    </row>
    <row r="59" spans="1:17">
      <c r="A59">
        <v>13939</v>
      </c>
      <c r="B59" t="s">
        <v>17</v>
      </c>
      <c r="E59" t="s">
        <v>18</v>
      </c>
      <c r="F59" t="s">
        <v>19</v>
      </c>
      <c r="G59" t="s">
        <v>20</v>
      </c>
      <c r="H59" s="2">
        <v>300</v>
      </c>
      <c r="I59">
        <v>1</v>
      </c>
      <c r="J59" s="3">
        <f t="shared" ca="1" si="0"/>
        <v>44929</v>
      </c>
      <c r="K59" t="str">
        <f t="shared" ca="1" si="1"/>
        <v>13:47:11</v>
      </c>
      <c r="L59" t="s">
        <v>45</v>
      </c>
      <c r="M59" t="s">
        <v>46</v>
      </c>
      <c r="N59" t="s">
        <v>28</v>
      </c>
      <c r="O59" s="2">
        <f t="shared" si="2"/>
        <v>300</v>
      </c>
      <c r="P59" s="4">
        <f t="shared" si="3"/>
        <v>0.03</v>
      </c>
      <c r="Q59" s="2">
        <f t="shared" si="4"/>
        <v>291</v>
      </c>
    </row>
    <row r="60" spans="1:17">
      <c r="A60">
        <v>13953</v>
      </c>
      <c r="B60" t="s">
        <v>40</v>
      </c>
      <c r="C60" t="s">
        <v>111</v>
      </c>
      <c r="D60">
        <v>107560</v>
      </c>
      <c r="E60" t="s">
        <v>94</v>
      </c>
      <c r="F60" t="s">
        <v>95</v>
      </c>
      <c r="G60" t="s">
        <v>44</v>
      </c>
      <c r="H60" s="2">
        <v>230</v>
      </c>
      <c r="I60">
        <v>1</v>
      </c>
      <c r="J60" s="3">
        <f t="shared" ca="1" si="0"/>
        <v>44945</v>
      </c>
      <c r="K60" t="str">
        <f t="shared" ca="1" si="1"/>
        <v>18:14:17</v>
      </c>
      <c r="L60" t="s">
        <v>55</v>
      </c>
      <c r="M60" t="s">
        <v>56</v>
      </c>
      <c r="N60" t="s">
        <v>28</v>
      </c>
      <c r="O60" s="2">
        <f t="shared" si="2"/>
        <v>230</v>
      </c>
      <c r="P60" s="4">
        <f t="shared" si="3"/>
        <v>0.03</v>
      </c>
      <c r="Q60" s="2">
        <f t="shared" si="4"/>
        <v>223.1</v>
      </c>
    </row>
    <row r="61" spans="1:17">
      <c r="A61">
        <v>14047</v>
      </c>
      <c r="B61" t="s">
        <v>17</v>
      </c>
      <c r="E61" t="s">
        <v>50</v>
      </c>
      <c r="F61" t="s">
        <v>51</v>
      </c>
      <c r="G61" t="s">
        <v>37</v>
      </c>
      <c r="H61" s="2">
        <v>1300</v>
      </c>
      <c r="I61">
        <v>1</v>
      </c>
      <c r="J61" s="3">
        <f t="shared" ca="1" si="0"/>
        <v>44956</v>
      </c>
      <c r="K61" t="str">
        <f t="shared" ca="1" si="1"/>
        <v>18:16:42</v>
      </c>
      <c r="L61" t="s">
        <v>26</v>
      </c>
      <c r="M61" t="s">
        <v>27</v>
      </c>
      <c r="N61" t="s">
        <v>34</v>
      </c>
      <c r="O61" s="2">
        <f t="shared" si="2"/>
        <v>1300</v>
      </c>
      <c r="P61" s="4">
        <f t="shared" si="3"/>
        <v>0.06</v>
      </c>
      <c r="Q61" s="2">
        <f t="shared" si="4"/>
        <v>1222</v>
      </c>
    </row>
    <row r="62" spans="1:17">
      <c r="A62">
        <v>14047</v>
      </c>
      <c r="B62" t="s">
        <v>17</v>
      </c>
      <c r="E62" t="s">
        <v>77</v>
      </c>
      <c r="F62" t="s">
        <v>78</v>
      </c>
      <c r="G62" t="s">
        <v>31</v>
      </c>
      <c r="H62" s="2">
        <v>239</v>
      </c>
      <c r="I62">
        <v>2</v>
      </c>
      <c r="J62" s="3">
        <f t="shared" ca="1" si="0"/>
        <v>44928</v>
      </c>
      <c r="K62" t="str">
        <f t="shared" ca="1" si="1"/>
        <v>17:35:54</v>
      </c>
      <c r="L62" t="s">
        <v>21</v>
      </c>
      <c r="M62" t="s">
        <v>22</v>
      </c>
      <c r="N62" t="s">
        <v>34</v>
      </c>
      <c r="O62" s="2">
        <f t="shared" si="2"/>
        <v>478</v>
      </c>
      <c r="P62" s="4">
        <f t="shared" si="3"/>
        <v>0.06</v>
      </c>
      <c r="Q62" s="2">
        <f t="shared" si="4"/>
        <v>449.32</v>
      </c>
    </row>
    <row r="63" spans="1:17">
      <c r="A63">
        <v>14213</v>
      </c>
      <c r="B63" t="s">
        <v>17</v>
      </c>
      <c r="E63" t="s">
        <v>92</v>
      </c>
      <c r="F63" t="s">
        <v>93</v>
      </c>
      <c r="G63" t="s">
        <v>31</v>
      </c>
      <c r="H63" s="2">
        <v>345</v>
      </c>
      <c r="I63">
        <v>2</v>
      </c>
      <c r="J63" s="3">
        <f t="shared" ca="1" si="0"/>
        <v>44949</v>
      </c>
      <c r="K63" t="str">
        <f t="shared" ca="1" si="1"/>
        <v>11:38:02</v>
      </c>
      <c r="L63" t="s">
        <v>32</v>
      </c>
      <c r="M63" t="s">
        <v>33</v>
      </c>
      <c r="N63" t="s">
        <v>28</v>
      </c>
      <c r="O63" s="2">
        <f t="shared" si="2"/>
        <v>690</v>
      </c>
      <c r="P63" s="4">
        <f t="shared" si="3"/>
        <v>0.03</v>
      </c>
      <c r="Q63" s="2">
        <f t="shared" si="4"/>
        <v>669.3</v>
      </c>
    </row>
    <row r="64" spans="1:17">
      <c r="A64">
        <v>14273</v>
      </c>
      <c r="B64" t="s">
        <v>17</v>
      </c>
      <c r="E64" t="s">
        <v>29</v>
      </c>
      <c r="F64" t="s">
        <v>30</v>
      </c>
      <c r="G64" t="s">
        <v>31</v>
      </c>
      <c r="H64" s="2">
        <v>460</v>
      </c>
      <c r="I64">
        <v>2</v>
      </c>
      <c r="J64" s="3">
        <f t="shared" ca="1" si="0"/>
        <v>44928</v>
      </c>
      <c r="K64" t="str">
        <f t="shared" ca="1" si="1"/>
        <v>21:23:10</v>
      </c>
      <c r="L64" t="s">
        <v>26</v>
      </c>
      <c r="M64" t="s">
        <v>27</v>
      </c>
      <c r="N64" t="s">
        <v>23</v>
      </c>
      <c r="O64" s="2">
        <f t="shared" si="2"/>
        <v>920</v>
      </c>
      <c r="P64" s="4">
        <f t="shared" si="3"/>
        <v>0.03</v>
      </c>
      <c r="Q64" s="2">
        <f t="shared" si="4"/>
        <v>892.4</v>
      </c>
    </row>
    <row r="65" spans="1:17">
      <c r="A65">
        <v>14360</v>
      </c>
      <c r="B65" t="s">
        <v>80</v>
      </c>
      <c r="C65" t="s">
        <v>112</v>
      </c>
      <c r="D65">
        <v>968708</v>
      </c>
      <c r="E65" t="s">
        <v>77</v>
      </c>
      <c r="F65" t="s">
        <v>78</v>
      </c>
      <c r="G65" t="s">
        <v>31</v>
      </c>
      <c r="H65" s="2">
        <v>239</v>
      </c>
      <c r="I65">
        <v>1</v>
      </c>
      <c r="J65" s="3">
        <f t="shared" ca="1" si="0"/>
        <v>44932</v>
      </c>
      <c r="K65" t="str">
        <f t="shared" ca="1" si="1"/>
        <v>15:39:05</v>
      </c>
      <c r="L65" t="s">
        <v>38</v>
      </c>
      <c r="M65" t="s">
        <v>39</v>
      </c>
      <c r="N65" t="s">
        <v>34</v>
      </c>
      <c r="O65" s="2">
        <f t="shared" si="2"/>
        <v>239</v>
      </c>
      <c r="P65" s="4">
        <f t="shared" si="3"/>
        <v>0.06</v>
      </c>
      <c r="Q65" s="2">
        <f t="shared" si="4"/>
        <v>224.66</v>
      </c>
    </row>
    <row r="66" spans="1:17">
      <c r="A66">
        <v>14360</v>
      </c>
      <c r="B66" t="s">
        <v>80</v>
      </c>
      <c r="C66" t="s">
        <v>112</v>
      </c>
      <c r="D66">
        <v>968708</v>
      </c>
      <c r="E66" t="s">
        <v>59</v>
      </c>
      <c r="F66" t="s">
        <v>60</v>
      </c>
      <c r="G66" t="s">
        <v>37</v>
      </c>
      <c r="H66" s="2">
        <v>1700</v>
      </c>
      <c r="I66">
        <v>2</v>
      </c>
      <c r="J66" s="3">
        <f t="shared" ref="J66:J129" ca="1" si="5">DATE("2023","1",RANDBETWEEN(1,30))</f>
        <v>44940</v>
      </c>
      <c r="K66" t="str">
        <f t="shared" ref="K66:K129" ca="1" si="6">TEXT(RAND()*(22-11)/24+11/24,"HH:MM:SS")</f>
        <v>16:02:24</v>
      </c>
      <c r="L66" t="s">
        <v>38</v>
      </c>
      <c r="M66" t="s">
        <v>39</v>
      </c>
      <c r="N66" t="s">
        <v>34</v>
      </c>
      <c r="O66" s="2">
        <f t="shared" ref="O66:O129" si="7">$H66*I66</f>
        <v>3400</v>
      </c>
      <c r="P66" s="4">
        <f t="shared" ref="P66:P129" si="8">IF(N66="UnionPay",3%,IF(N66="Visa",4%,IF(N66="Mastercard",5%,IF(N66="Apple Pay",3%,IF(N66="Octopus",7%,IF(N66="WeChat Pay",6%,IF(N66="Alipay",5%,IF(N66="Cash",0%))))))))</f>
        <v>0.06</v>
      </c>
      <c r="Q66" s="2">
        <f t="shared" ref="Q66:Q129" si="9">$O66*(1-P66)</f>
        <v>3196</v>
      </c>
    </row>
    <row r="67" spans="1:17">
      <c r="A67">
        <v>14649</v>
      </c>
      <c r="B67" t="s">
        <v>17</v>
      </c>
      <c r="E67" t="s">
        <v>113</v>
      </c>
      <c r="F67" t="s">
        <v>114</v>
      </c>
      <c r="G67" t="s">
        <v>44</v>
      </c>
      <c r="H67" s="2">
        <v>560</v>
      </c>
      <c r="I67">
        <v>1</v>
      </c>
      <c r="J67" s="3">
        <f t="shared" ca="1" si="5"/>
        <v>44951</v>
      </c>
      <c r="K67" t="str">
        <f t="shared" ca="1" si="6"/>
        <v>20:43:56</v>
      </c>
      <c r="L67" t="s">
        <v>55</v>
      </c>
      <c r="M67" t="s">
        <v>56</v>
      </c>
      <c r="N67" t="s">
        <v>79</v>
      </c>
      <c r="O67" s="2">
        <f t="shared" si="7"/>
        <v>560</v>
      </c>
      <c r="P67" s="4">
        <f t="shared" si="8"/>
        <v>0.05</v>
      </c>
      <c r="Q67" s="2">
        <f t="shared" si="9"/>
        <v>532</v>
      </c>
    </row>
    <row r="68" spans="1:17">
      <c r="A68">
        <v>14745</v>
      </c>
      <c r="B68" t="s">
        <v>80</v>
      </c>
      <c r="C68" t="s">
        <v>115</v>
      </c>
      <c r="D68">
        <v>620752</v>
      </c>
      <c r="E68" t="s">
        <v>116</v>
      </c>
      <c r="F68" t="s">
        <v>117</v>
      </c>
      <c r="G68" t="s">
        <v>37</v>
      </c>
      <c r="H68" s="2">
        <v>1400</v>
      </c>
      <c r="I68">
        <v>2</v>
      </c>
      <c r="J68" s="3">
        <f t="shared" ca="1" si="5"/>
        <v>44953</v>
      </c>
      <c r="K68" t="str">
        <f t="shared" ca="1" si="6"/>
        <v>17:46:55</v>
      </c>
      <c r="L68" t="s">
        <v>55</v>
      </c>
      <c r="M68" t="s">
        <v>56</v>
      </c>
      <c r="N68" t="s">
        <v>79</v>
      </c>
      <c r="O68" s="2">
        <f t="shared" si="7"/>
        <v>2800</v>
      </c>
      <c r="P68" s="4">
        <f t="shared" si="8"/>
        <v>0.05</v>
      </c>
      <c r="Q68" s="2">
        <f t="shared" si="9"/>
        <v>2660</v>
      </c>
    </row>
    <row r="69" spans="1:17">
      <c r="A69">
        <v>14776</v>
      </c>
      <c r="B69" t="s">
        <v>40</v>
      </c>
      <c r="C69" t="s">
        <v>118</v>
      </c>
      <c r="D69">
        <v>987055</v>
      </c>
      <c r="E69" t="s">
        <v>18</v>
      </c>
      <c r="F69" t="s">
        <v>19</v>
      </c>
      <c r="G69" t="s">
        <v>20</v>
      </c>
      <c r="H69" s="2">
        <v>300</v>
      </c>
      <c r="I69">
        <v>1</v>
      </c>
      <c r="J69" s="3">
        <f t="shared" ca="1" si="5"/>
        <v>44954</v>
      </c>
      <c r="K69" t="str">
        <f t="shared" ca="1" si="6"/>
        <v>18:34:02</v>
      </c>
      <c r="L69" t="s">
        <v>52</v>
      </c>
      <c r="M69" t="s">
        <v>53</v>
      </c>
      <c r="N69" t="s">
        <v>28</v>
      </c>
      <c r="O69" s="2">
        <f t="shared" si="7"/>
        <v>300</v>
      </c>
      <c r="P69" s="4">
        <f t="shared" si="8"/>
        <v>0.03</v>
      </c>
      <c r="Q69" s="2">
        <f t="shared" si="9"/>
        <v>291</v>
      </c>
    </row>
    <row r="70" spans="1:17">
      <c r="A70">
        <v>14881</v>
      </c>
      <c r="B70" t="s">
        <v>17</v>
      </c>
      <c r="E70" t="s">
        <v>113</v>
      </c>
      <c r="F70" t="s">
        <v>114</v>
      </c>
      <c r="G70" t="s">
        <v>44</v>
      </c>
      <c r="H70" s="2">
        <v>560</v>
      </c>
      <c r="I70">
        <v>1</v>
      </c>
      <c r="J70" s="3">
        <f t="shared" ca="1" si="5"/>
        <v>44946</v>
      </c>
      <c r="K70" t="str">
        <f t="shared" ca="1" si="6"/>
        <v>21:29:51</v>
      </c>
      <c r="L70" t="s">
        <v>55</v>
      </c>
      <c r="M70" t="s">
        <v>56</v>
      </c>
      <c r="N70" t="s">
        <v>28</v>
      </c>
      <c r="O70" s="2">
        <f t="shared" si="7"/>
        <v>560</v>
      </c>
      <c r="P70" s="4">
        <f t="shared" si="8"/>
        <v>0.03</v>
      </c>
      <c r="Q70" s="2">
        <f t="shared" si="9"/>
        <v>543.19999999999993</v>
      </c>
    </row>
    <row r="71" spans="1:17">
      <c r="A71">
        <v>15141</v>
      </c>
      <c r="B71" t="s">
        <v>40</v>
      </c>
      <c r="C71" t="s">
        <v>119</v>
      </c>
      <c r="D71">
        <v>632167</v>
      </c>
      <c r="E71" t="s">
        <v>59</v>
      </c>
      <c r="F71" t="s">
        <v>60</v>
      </c>
      <c r="G71" t="s">
        <v>37</v>
      </c>
      <c r="H71" s="2">
        <v>1700</v>
      </c>
      <c r="I71">
        <v>2</v>
      </c>
      <c r="J71" s="3">
        <f t="shared" ca="1" si="5"/>
        <v>44948</v>
      </c>
      <c r="K71" t="str">
        <f t="shared" ca="1" si="6"/>
        <v>15:33:44</v>
      </c>
      <c r="L71" t="s">
        <v>88</v>
      </c>
      <c r="M71" t="s">
        <v>89</v>
      </c>
      <c r="N71" t="s">
        <v>79</v>
      </c>
      <c r="O71" s="2">
        <f t="shared" si="7"/>
        <v>3400</v>
      </c>
      <c r="P71" s="4">
        <f t="shared" si="8"/>
        <v>0.05</v>
      </c>
      <c r="Q71" s="2">
        <f t="shared" si="9"/>
        <v>3230</v>
      </c>
    </row>
    <row r="72" spans="1:17">
      <c r="A72">
        <v>15378</v>
      </c>
      <c r="B72" t="s">
        <v>17</v>
      </c>
      <c r="E72" t="s">
        <v>84</v>
      </c>
      <c r="F72" t="s">
        <v>85</v>
      </c>
      <c r="G72" t="s">
        <v>44</v>
      </c>
      <c r="H72" s="2">
        <v>389</v>
      </c>
      <c r="I72">
        <v>1</v>
      </c>
      <c r="J72" s="3">
        <f t="shared" ca="1" si="5"/>
        <v>44928</v>
      </c>
      <c r="K72" t="str">
        <f t="shared" ca="1" si="6"/>
        <v>11:54:03</v>
      </c>
      <c r="L72" t="s">
        <v>32</v>
      </c>
      <c r="M72" t="s">
        <v>33</v>
      </c>
      <c r="N72" t="s">
        <v>47</v>
      </c>
      <c r="O72" s="2">
        <f t="shared" si="7"/>
        <v>389</v>
      </c>
      <c r="P72" s="4">
        <f t="shared" si="8"/>
        <v>0.04</v>
      </c>
      <c r="Q72" s="2">
        <f t="shared" si="9"/>
        <v>373.44</v>
      </c>
    </row>
    <row r="73" spans="1:17">
      <c r="A73">
        <v>15422</v>
      </c>
      <c r="B73" t="s">
        <v>17</v>
      </c>
      <c r="E73" t="s">
        <v>116</v>
      </c>
      <c r="F73" t="s">
        <v>36</v>
      </c>
      <c r="G73" t="s">
        <v>37</v>
      </c>
      <c r="H73" s="2">
        <v>850</v>
      </c>
      <c r="I73">
        <v>2</v>
      </c>
      <c r="J73" s="3">
        <f t="shared" ca="1" si="5"/>
        <v>44947</v>
      </c>
      <c r="K73" t="str">
        <f t="shared" ca="1" si="6"/>
        <v>11:57:36</v>
      </c>
      <c r="L73" t="s">
        <v>63</v>
      </c>
      <c r="M73" t="s">
        <v>64</v>
      </c>
      <c r="N73" t="s">
        <v>23</v>
      </c>
      <c r="O73" s="2">
        <f t="shared" si="7"/>
        <v>1700</v>
      </c>
      <c r="P73" s="4">
        <f t="shared" si="8"/>
        <v>0.03</v>
      </c>
      <c r="Q73" s="2">
        <f t="shared" si="9"/>
        <v>1649</v>
      </c>
    </row>
    <row r="74" spans="1:17">
      <c r="A74">
        <v>15646</v>
      </c>
      <c r="B74" t="s">
        <v>17</v>
      </c>
      <c r="E74" t="s">
        <v>29</v>
      </c>
      <c r="F74" t="s">
        <v>30</v>
      </c>
      <c r="G74" t="s">
        <v>31</v>
      </c>
      <c r="H74" s="2">
        <v>460</v>
      </c>
      <c r="I74">
        <v>1</v>
      </c>
      <c r="J74" s="3">
        <f t="shared" ca="1" si="5"/>
        <v>44950</v>
      </c>
      <c r="K74" t="str">
        <f t="shared" ca="1" si="6"/>
        <v>17:44:00</v>
      </c>
      <c r="L74" t="s">
        <v>63</v>
      </c>
      <c r="M74" t="s">
        <v>64</v>
      </c>
      <c r="N74" t="s">
        <v>65</v>
      </c>
      <c r="O74" s="2">
        <f t="shared" si="7"/>
        <v>460</v>
      </c>
      <c r="P74" s="4">
        <f t="shared" si="8"/>
        <v>0.05</v>
      </c>
      <c r="Q74" s="2">
        <f t="shared" si="9"/>
        <v>437</v>
      </c>
    </row>
    <row r="75" spans="1:17">
      <c r="A75">
        <v>15754</v>
      </c>
      <c r="B75" t="s">
        <v>17</v>
      </c>
      <c r="E75" t="s">
        <v>92</v>
      </c>
      <c r="F75" t="s">
        <v>93</v>
      </c>
      <c r="G75" t="s">
        <v>31</v>
      </c>
      <c r="H75" s="2">
        <v>345</v>
      </c>
      <c r="I75">
        <v>1</v>
      </c>
      <c r="J75" s="3">
        <f t="shared" ca="1" si="5"/>
        <v>44952</v>
      </c>
      <c r="K75" t="str">
        <f t="shared" ca="1" si="6"/>
        <v>20:09:29</v>
      </c>
      <c r="L75" t="s">
        <v>63</v>
      </c>
      <c r="M75" t="s">
        <v>64</v>
      </c>
      <c r="N75" t="s">
        <v>65</v>
      </c>
      <c r="O75" s="2">
        <f t="shared" si="7"/>
        <v>345</v>
      </c>
      <c r="P75" s="4">
        <f t="shared" si="8"/>
        <v>0.05</v>
      </c>
      <c r="Q75" s="2">
        <f t="shared" si="9"/>
        <v>327.75</v>
      </c>
    </row>
    <row r="76" spans="1:17">
      <c r="A76">
        <v>15799</v>
      </c>
      <c r="B76" t="s">
        <v>17</v>
      </c>
      <c r="E76" t="s">
        <v>24</v>
      </c>
      <c r="F76" t="s">
        <v>25</v>
      </c>
      <c r="G76" t="s">
        <v>20</v>
      </c>
      <c r="H76" s="2">
        <v>350</v>
      </c>
      <c r="I76">
        <v>1</v>
      </c>
      <c r="J76" s="3">
        <f t="shared" ca="1" si="5"/>
        <v>44928</v>
      </c>
      <c r="K76" t="str">
        <f t="shared" ca="1" si="6"/>
        <v>13:55:02</v>
      </c>
      <c r="L76" t="s">
        <v>63</v>
      </c>
      <c r="M76" t="s">
        <v>64</v>
      </c>
      <c r="N76" t="s">
        <v>28</v>
      </c>
      <c r="O76" s="2">
        <f t="shared" si="7"/>
        <v>350</v>
      </c>
      <c r="P76" s="4">
        <f t="shared" si="8"/>
        <v>0.03</v>
      </c>
      <c r="Q76" s="2">
        <f t="shared" si="9"/>
        <v>339.5</v>
      </c>
    </row>
    <row r="77" spans="1:17">
      <c r="A77">
        <v>15916</v>
      </c>
      <c r="B77" t="s">
        <v>66</v>
      </c>
      <c r="C77" t="s">
        <v>120</v>
      </c>
      <c r="D77">
        <v>891446</v>
      </c>
      <c r="E77" t="s">
        <v>113</v>
      </c>
      <c r="F77" t="s">
        <v>114</v>
      </c>
      <c r="G77" t="s">
        <v>44</v>
      </c>
      <c r="H77" s="2">
        <v>560</v>
      </c>
      <c r="I77">
        <v>1</v>
      </c>
      <c r="J77" s="3">
        <f t="shared" ca="1" si="5"/>
        <v>44944</v>
      </c>
      <c r="K77" t="str">
        <f t="shared" ca="1" si="6"/>
        <v>19:31:32</v>
      </c>
      <c r="L77" t="s">
        <v>21</v>
      </c>
      <c r="M77" t="s">
        <v>22</v>
      </c>
      <c r="N77" t="s">
        <v>70</v>
      </c>
      <c r="O77" s="2">
        <f t="shared" si="7"/>
        <v>560</v>
      </c>
      <c r="P77" s="4">
        <f t="shared" si="8"/>
        <v>0</v>
      </c>
      <c r="Q77" s="2">
        <f t="shared" si="9"/>
        <v>560</v>
      </c>
    </row>
    <row r="78" spans="1:17">
      <c r="A78">
        <v>15916</v>
      </c>
      <c r="B78" t="s">
        <v>66</v>
      </c>
      <c r="C78" t="s">
        <v>120</v>
      </c>
      <c r="D78">
        <v>891447</v>
      </c>
      <c r="E78" t="s">
        <v>116</v>
      </c>
      <c r="F78" t="s">
        <v>121</v>
      </c>
      <c r="G78" t="s">
        <v>37</v>
      </c>
      <c r="H78" s="2">
        <v>900</v>
      </c>
      <c r="I78">
        <v>1</v>
      </c>
      <c r="J78" s="3">
        <f t="shared" ca="1" si="5"/>
        <v>44952</v>
      </c>
      <c r="K78" t="str">
        <f t="shared" ca="1" si="6"/>
        <v>14:25:15</v>
      </c>
      <c r="L78" t="s">
        <v>48</v>
      </c>
      <c r="M78" t="s">
        <v>49</v>
      </c>
      <c r="N78" t="s">
        <v>34</v>
      </c>
      <c r="O78" s="2">
        <f t="shared" si="7"/>
        <v>900</v>
      </c>
      <c r="P78" s="4">
        <f t="shared" si="8"/>
        <v>0.06</v>
      </c>
      <c r="Q78" s="2">
        <f t="shared" si="9"/>
        <v>846</v>
      </c>
    </row>
    <row r="79" spans="1:17">
      <c r="A79">
        <v>15916</v>
      </c>
      <c r="B79" t="s">
        <v>66</v>
      </c>
      <c r="C79" t="s">
        <v>120</v>
      </c>
      <c r="D79">
        <v>891448</v>
      </c>
      <c r="E79" t="s">
        <v>84</v>
      </c>
      <c r="F79" t="s">
        <v>85</v>
      </c>
      <c r="G79" t="s">
        <v>44</v>
      </c>
      <c r="H79" s="2">
        <v>389</v>
      </c>
      <c r="I79">
        <v>1</v>
      </c>
      <c r="J79" s="3">
        <f t="shared" ca="1" si="5"/>
        <v>44951</v>
      </c>
      <c r="K79" t="str">
        <f t="shared" ca="1" si="6"/>
        <v>13:37:31</v>
      </c>
      <c r="L79" t="s">
        <v>32</v>
      </c>
      <c r="M79" t="s">
        <v>33</v>
      </c>
      <c r="N79" t="s">
        <v>79</v>
      </c>
      <c r="O79" s="2">
        <f t="shared" si="7"/>
        <v>389</v>
      </c>
      <c r="P79" s="4">
        <f t="shared" si="8"/>
        <v>0.05</v>
      </c>
      <c r="Q79" s="2">
        <f t="shared" si="9"/>
        <v>369.54999999999995</v>
      </c>
    </row>
    <row r="80" spans="1:17">
      <c r="A80">
        <v>16418</v>
      </c>
      <c r="B80" t="s">
        <v>17</v>
      </c>
      <c r="E80" t="s">
        <v>68</v>
      </c>
      <c r="F80" t="s">
        <v>69</v>
      </c>
      <c r="G80" t="s">
        <v>20</v>
      </c>
      <c r="H80" s="2">
        <v>299</v>
      </c>
      <c r="I80">
        <v>2</v>
      </c>
      <c r="J80" s="3">
        <f t="shared" ca="1" si="5"/>
        <v>44936</v>
      </c>
      <c r="K80" t="str">
        <f t="shared" ca="1" si="6"/>
        <v>17:54:50</v>
      </c>
      <c r="L80" t="s">
        <v>38</v>
      </c>
      <c r="M80" t="s">
        <v>39</v>
      </c>
      <c r="N80" t="s">
        <v>70</v>
      </c>
      <c r="O80" s="2">
        <f t="shared" si="7"/>
        <v>598</v>
      </c>
      <c r="P80" s="4">
        <f t="shared" si="8"/>
        <v>0</v>
      </c>
      <c r="Q80" s="2">
        <f t="shared" si="9"/>
        <v>598</v>
      </c>
    </row>
    <row r="81" spans="1:17">
      <c r="A81">
        <v>16454</v>
      </c>
      <c r="B81" t="s">
        <v>17</v>
      </c>
      <c r="E81" t="s">
        <v>42</v>
      </c>
      <c r="F81" t="s">
        <v>43</v>
      </c>
      <c r="G81" t="s">
        <v>44</v>
      </c>
      <c r="H81" s="2">
        <v>449</v>
      </c>
      <c r="I81">
        <v>1</v>
      </c>
      <c r="J81" s="3">
        <f t="shared" ca="1" si="5"/>
        <v>44938</v>
      </c>
      <c r="K81" t="str">
        <f t="shared" ca="1" si="6"/>
        <v>18:29:00</v>
      </c>
      <c r="L81" t="s">
        <v>21</v>
      </c>
      <c r="M81" t="s">
        <v>22</v>
      </c>
      <c r="N81" t="s">
        <v>70</v>
      </c>
      <c r="O81" s="2">
        <f t="shared" si="7"/>
        <v>449</v>
      </c>
      <c r="P81" s="4">
        <f t="shared" si="8"/>
        <v>0</v>
      </c>
      <c r="Q81" s="2">
        <f t="shared" si="9"/>
        <v>449</v>
      </c>
    </row>
    <row r="82" spans="1:17">
      <c r="A82">
        <v>16586</v>
      </c>
      <c r="B82" t="s">
        <v>17</v>
      </c>
      <c r="E82" t="s">
        <v>92</v>
      </c>
      <c r="F82" t="s">
        <v>93</v>
      </c>
      <c r="G82" t="s">
        <v>31</v>
      </c>
      <c r="H82" s="2">
        <v>345</v>
      </c>
      <c r="I82">
        <v>2</v>
      </c>
      <c r="J82" s="3">
        <f t="shared" ca="1" si="5"/>
        <v>44949</v>
      </c>
      <c r="K82" t="str">
        <f t="shared" ca="1" si="6"/>
        <v>13:25:14</v>
      </c>
      <c r="L82" t="s">
        <v>63</v>
      </c>
      <c r="M82" t="s">
        <v>64</v>
      </c>
      <c r="N82" t="s">
        <v>28</v>
      </c>
      <c r="O82" s="2">
        <f t="shared" si="7"/>
        <v>690</v>
      </c>
      <c r="P82" s="4">
        <f t="shared" si="8"/>
        <v>0.03</v>
      </c>
      <c r="Q82" s="2">
        <f t="shared" si="9"/>
        <v>669.3</v>
      </c>
    </row>
    <row r="83" spans="1:17">
      <c r="A83">
        <v>17292</v>
      </c>
      <c r="B83" t="s">
        <v>17</v>
      </c>
      <c r="E83" t="s">
        <v>116</v>
      </c>
      <c r="F83" t="s">
        <v>122</v>
      </c>
      <c r="G83" t="s">
        <v>37</v>
      </c>
      <c r="H83" s="2">
        <v>600</v>
      </c>
      <c r="I83">
        <v>1</v>
      </c>
      <c r="J83" s="3">
        <f t="shared" ca="1" si="5"/>
        <v>44955</v>
      </c>
      <c r="K83" t="str">
        <f t="shared" ca="1" si="6"/>
        <v>14:41:21</v>
      </c>
      <c r="L83" t="s">
        <v>63</v>
      </c>
      <c r="M83" t="s">
        <v>64</v>
      </c>
      <c r="N83" t="s">
        <v>28</v>
      </c>
      <c r="O83" s="2">
        <f t="shared" si="7"/>
        <v>600</v>
      </c>
      <c r="P83" s="4">
        <f t="shared" si="8"/>
        <v>0.03</v>
      </c>
      <c r="Q83" s="2">
        <f t="shared" si="9"/>
        <v>582</v>
      </c>
    </row>
    <row r="84" spans="1:17">
      <c r="A84">
        <v>17361</v>
      </c>
      <c r="B84" t="s">
        <v>17</v>
      </c>
      <c r="E84" t="s">
        <v>123</v>
      </c>
      <c r="F84" t="s">
        <v>124</v>
      </c>
      <c r="G84" t="s">
        <v>44</v>
      </c>
      <c r="H84" s="2">
        <v>345</v>
      </c>
      <c r="I84">
        <v>2</v>
      </c>
      <c r="J84" s="3">
        <f t="shared" ca="1" si="5"/>
        <v>44930</v>
      </c>
      <c r="K84" t="str">
        <f t="shared" ca="1" si="6"/>
        <v>13:53:28</v>
      </c>
      <c r="L84" t="s">
        <v>52</v>
      </c>
      <c r="M84" t="s">
        <v>53</v>
      </c>
      <c r="N84" t="s">
        <v>47</v>
      </c>
      <c r="O84" s="2">
        <f t="shared" si="7"/>
        <v>690</v>
      </c>
      <c r="P84" s="4">
        <f t="shared" si="8"/>
        <v>0.04</v>
      </c>
      <c r="Q84" s="2">
        <f t="shared" si="9"/>
        <v>662.4</v>
      </c>
    </row>
    <row r="85" spans="1:17">
      <c r="A85">
        <v>17367</v>
      </c>
      <c r="B85" t="s">
        <v>17</v>
      </c>
      <c r="E85" t="s">
        <v>29</v>
      </c>
      <c r="F85" t="s">
        <v>30</v>
      </c>
      <c r="G85" t="s">
        <v>31</v>
      </c>
      <c r="H85" s="2">
        <v>460</v>
      </c>
      <c r="I85">
        <v>1</v>
      </c>
      <c r="J85" s="3">
        <f t="shared" ca="1" si="5"/>
        <v>44928</v>
      </c>
      <c r="K85" t="str">
        <f t="shared" ca="1" si="6"/>
        <v>21:26:36</v>
      </c>
      <c r="L85" t="s">
        <v>32</v>
      </c>
      <c r="M85" t="s">
        <v>33</v>
      </c>
      <c r="N85" t="s">
        <v>70</v>
      </c>
      <c r="O85" s="2">
        <f t="shared" si="7"/>
        <v>460</v>
      </c>
      <c r="P85" s="4">
        <f t="shared" si="8"/>
        <v>0</v>
      </c>
      <c r="Q85" s="2">
        <f t="shared" si="9"/>
        <v>460</v>
      </c>
    </row>
    <row r="86" spans="1:17">
      <c r="A86">
        <v>17460</v>
      </c>
      <c r="B86" t="s">
        <v>17</v>
      </c>
      <c r="E86" t="s">
        <v>71</v>
      </c>
      <c r="F86" t="s">
        <v>72</v>
      </c>
      <c r="G86" t="s">
        <v>20</v>
      </c>
      <c r="H86" s="2">
        <v>99</v>
      </c>
      <c r="I86">
        <v>2</v>
      </c>
      <c r="J86" s="3">
        <f t="shared" ca="1" si="5"/>
        <v>44929</v>
      </c>
      <c r="K86" t="str">
        <f t="shared" ca="1" si="6"/>
        <v>19:57:57</v>
      </c>
      <c r="L86" t="s">
        <v>52</v>
      </c>
      <c r="M86" t="s">
        <v>53</v>
      </c>
      <c r="N86" t="s">
        <v>79</v>
      </c>
      <c r="O86" s="2">
        <f t="shared" si="7"/>
        <v>198</v>
      </c>
      <c r="P86" s="4">
        <f t="shared" si="8"/>
        <v>0.05</v>
      </c>
      <c r="Q86" s="2">
        <f t="shared" si="9"/>
        <v>188.1</v>
      </c>
    </row>
    <row r="87" spans="1:17">
      <c r="A87">
        <v>17528</v>
      </c>
      <c r="B87" t="s">
        <v>17</v>
      </c>
      <c r="E87" t="s">
        <v>125</v>
      </c>
      <c r="F87" t="s">
        <v>126</v>
      </c>
      <c r="G87" t="s">
        <v>44</v>
      </c>
      <c r="H87" s="2">
        <v>499</v>
      </c>
      <c r="I87">
        <v>1</v>
      </c>
      <c r="J87" s="3">
        <f t="shared" ca="1" si="5"/>
        <v>44952</v>
      </c>
      <c r="K87" t="str">
        <f t="shared" ca="1" si="6"/>
        <v>20:02:57</v>
      </c>
      <c r="L87" t="s">
        <v>21</v>
      </c>
      <c r="M87" t="s">
        <v>22</v>
      </c>
      <c r="N87" t="s">
        <v>70</v>
      </c>
      <c r="O87" s="2">
        <f t="shared" si="7"/>
        <v>499</v>
      </c>
      <c r="P87" s="4">
        <f t="shared" si="8"/>
        <v>0</v>
      </c>
      <c r="Q87" s="2">
        <f t="shared" si="9"/>
        <v>499</v>
      </c>
    </row>
    <row r="88" spans="1:17">
      <c r="A88">
        <v>17573</v>
      </c>
      <c r="B88" t="s">
        <v>17</v>
      </c>
      <c r="E88" t="s">
        <v>107</v>
      </c>
      <c r="F88" t="s">
        <v>108</v>
      </c>
      <c r="G88" t="s">
        <v>44</v>
      </c>
      <c r="H88" s="2">
        <v>240</v>
      </c>
      <c r="I88">
        <v>1</v>
      </c>
      <c r="J88" s="3">
        <f t="shared" ca="1" si="5"/>
        <v>44944</v>
      </c>
      <c r="K88" t="str">
        <f t="shared" ca="1" si="6"/>
        <v>21:22:45</v>
      </c>
      <c r="L88" t="s">
        <v>21</v>
      </c>
      <c r="M88" t="s">
        <v>22</v>
      </c>
      <c r="N88" t="s">
        <v>70</v>
      </c>
      <c r="O88" s="2">
        <f t="shared" si="7"/>
        <v>240</v>
      </c>
      <c r="P88" s="4">
        <f t="shared" si="8"/>
        <v>0</v>
      </c>
      <c r="Q88" s="2">
        <f t="shared" si="9"/>
        <v>240</v>
      </c>
    </row>
    <row r="89" spans="1:17">
      <c r="A89">
        <v>17599</v>
      </c>
      <c r="B89" t="s">
        <v>40</v>
      </c>
      <c r="C89" t="s">
        <v>127</v>
      </c>
      <c r="D89">
        <v>307057</v>
      </c>
      <c r="E89" t="s">
        <v>128</v>
      </c>
      <c r="F89" t="s">
        <v>129</v>
      </c>
      <c r="G89" t="s">
        <v>44</v>
      </c>
      <c r="H89" s="2">
        <v>499</v>
      </c>
      <c r="I89">
        <v>2</v>
      </c>
      <c r="J89" s="3">
        <f t="shared" ca="1" si="5"/>
        <v>44932</v>
      </c>
      <c r="K89" t="str">
        <f t="shared" ca="1" si="6"/>
        <v>11:11:38</v>
      </c>
      <c r="L89" t="s">
        <v>55</v>
      </c>
      <c r="M89" t="s">
        <v>56</v>
      </c>
      <c r="N89" t="s">
        <v>34</v>
      </c>
      <c r="O89" s="2">
        <f t="shared" si="7"/>
        <v>998</v>
      </c>
      <c r="P89" s="4">
        <f t="shared" si="8"/>
        <v>0.06</v>
      </c>
      <c r="Q89" s="2">
        <f t="shared" si="9"/>
        <v>938.11999999999989</v>
      </c>
    </row>
    <row r="90" spans="1:17">
      <c r="A90">
        <v>17722</v>
      </c>
      <c r="B90" t="s">
        <v>17</v>
      </c>
      <c r="E90" t="s">
        <v>116</v>
      </c>
      <c r="F90" t="s">
        <v>74</v>
      </c>
      <c r="G90" t="s">
        <v>37</v>
      </c>
      <c r="H90" s="2">
        <v>599</v>
      </c>
      <c r="I90">
        <v>1</v>
      </c>
      <c r="J90" s="3">
        <f t="shared" ca="1" si="5"/>
        <v>44955</v>
      </c>
      <c r="K90" t="str">
        <f t="shared" ca="1" si="6"/>
        <v>17:11:59</v>
      </c>
      <c r="L90" t="s">
        <v>38</v>
      </c>
      <c r="M90" t="s">
        <v>39</v>
      </c>
      <c r="N90" t="s">
        <v>79</v>
      </c>
      <c r="O90" s="2">
        <f t="shared" si="7"/>
        <v>599</v>
      </c>
      <c r="P90" s="4">
        <f t="shared" si="8"/>
        <v>0.05</v>
      </c>
      <c r="Q90" s="2">
        <f t="shared" si="9"/>
        <v>569.04999999999995</v>
      </c>
    </row>
    <row r="91" spans="1:17">
      <c r="A91">
        <v>17745</v>
      </c>
      <c r="B91" t="s">
        <v>66</v>
      </c>
      <c r="C91" t="s">
        <v>130</v>
      </c>
      <c r="D91">
        <v>437300</v>
      </c>
      <c r="E91" t="s">
        <v>42</v>
      </c>
      <c r="F91" t="s">
        <v>43</v>
      </c>
      <c r="G91" t="s">
        <v>44</v>
      </c>
      <c r="H91" s="2">
        <v>449</v>
      </c>
      <c r="I91">
        <v>2</v>
      </c>
      <c r="J91" s="3">
        <f t="shared" ca="1" si="5"/>
        <v>44933</v>
      </c>
      <c r="K91" t="str">
        <f t="shared" ca="1" si="6"/>
        <v>16:57:10</v>
      </c>
      <c r="L91" t="s">
        <v>21</v>
      </c>
      <c r="M91" t="s">
        <v>22</v>
      </c>
      <c r="N91" t="s">
        <v>79</v>
      </c>
      <c r="O91" s="2">
        <f t="shared" si="7"/>
        <v>898</v>
      </c>
      <c r="P91" s="4">
        <f t="shared" si="8"/>
        <v>0.05</v>
      </c>
      <c r="Q91" s="2">
        <f t="shared" si="9"/>
        <v>853.09999999999991</v>
      </c>
    </row>
    <row r="92" spans="1:17">
      <c r="A92">
        <v>18333</v>
      </c>
      <c r="B92" t="s">
        <v>17</v>
      </c>
      <c r="E92" t="s">
        <v>92</v>
      </c>
      <c r="F92" t="s">
        <v>93</v>
      </c>
      <c r="G92" t="s">
        <v>31</v>
      </c>
      <c r="H92" s="2">
        <v>345</v>
      </c>
      <c r="I92">
        <v>2</v>
      </c>
      <c r="J92" s="3">
        <f t="shared" ca="1" si="5"/>
        <v>44947</v>
      </c>
      <c r="K92" t="str">
        <f t="shared" ca="1" si="6"/>
        <v>14:01:07</v>
      </c>
      <c r="L92" t="s">
        <v>63</v>
      </c>
      <c r="M92" t="s">
        <v>64</v>
      </c>
      <c r="N92" t="s">
        <v>28</v>
      </c>
      <c r="O92" s="2">
        <f t="shared" si="7"/>
        <v>690</v>
      </c>
      <c r="P92" s="4">
        <f t="shared" si="8"/>
        <v>0.03</v>
      </c>
      <c r="Q92" s="2">
        <f t="shared" si="9"/>
        <v>669.3</v>
      </c>
    </row>
    <row r="93" spans="1:17">
      <c r="A93">
        <v>18345</v>
      </c>
      <c r="B93" t="s">
        <v>17</v>
      </c>
      <c r="E93" t="s">
        <v>71</v>
      </c>
      <c r="F93" t="s">
        <v>72</v>
      </c>
      <c r="G93" t="s">
        <v>20</v>
      </c>
      <c r="H93" s="2">
        <v>99</v>
      </c>
      <c r="I93">
        <v>2</v>
      </c>
      <c r="J93" s="3">
        <f t="shared" ca="1" si="5"/>
        <v>44939</v>
      </c>
      <c r="K93" t="str">
        <f t="shared" ca="1" si="6"/>
        <v>15:23:45</v>
      </c>
      <c r="L93" t="s">
        <v>26</v>
      </c>
      <c r="M93" t="s">
        <v>27</v>
      </c>
      <c r="N93" t="s">
        <v>54</v>
      </c>
      <c r="O93" s="2">
        <f t="shared" si="7"/>
        <v>198</v>
      </c>
      <c r="P93" s="4">
        <f t="shared" si="8"/>
        <v>7.0000000000000007E-2</v>
      </c>
      <c r="Q93" s="2">
        <f t="shared" si="9"/>
        <v>184.14</v>
      </c>
    </row>
    <row r="94" spans="1:17">
      <c r="A94">
        <v>18457</v>
      </c>
      <c r="B94" t="s">
        <v>17</v>
      </c>
      <c r="E94" t="s">
        <v>84</v>
      </c>
      <c r="F94" t="s">
        <v>85</v>
      </c>
      <c r="G94" t="s">
        <v>44</v>
      </c>
      <c r="H94" s="2">
        <v>389</v>
      </c>
      <c r="I94">
        <v>2</v>
      </c>
      <c r="J94" s="3">
        <f t="shared" ca="1" si="5"/>
        <v>44943</v>
      </c>
      <c r="K94" t="str">
        <f t="shared" ca="1" si="6"/>
        <v>13:16:13</v>
      </c>
      <c r="L94" t="s">
        <v>45</v>
      </c>
      <c r="M94" t="s">
        <v>46</v>
      </c>
      <c r="N94" t="s">
        <v>70</v>
      </c>
      <c r="O94" s="2">
        <f t="shared" si="7"/>
        <v>778</v>
      </c>
      <c r="P94" s="4">
        <f t="shared" si="8"/>
        <v>0</v>
      </c>
      <c r="Q94" s="2">
        <f t="shared" si="9"/>
        <v>778</v>
      </c>
    </row>
    <row r="95" spans="1:17">
      <c r="A95">
        <v>18457</v>
      </c>
      <c r="B95" t="s">
        <v>17</v>
      </c>
      <c r="E95" t="s">
        <v>92</v>
      </c>
      <c r="F95" t="s">
        <v>93</v>
      </c>
      <c r="G95" t="s">
        <v>31</v>
      </c>
      <c r="H95" s="2">
        <v>345</v>
      </c>
      <c r="I95">
        <v>1</v>
      </c>
      <c r="J95" s="3">
        <f t="shared" ca="1" si="5"/>
        <v>44931</v>
      </c>
      <c r="K95" t="str">
        <f t="shared" ca="1" si="6"/>
        <v>21:34:22</v>
      </c>
      <c r="L95" t="s">
        <v>55</v>
      </c>
      <c r="M95" t="s">
        <v>56</v>
      </c>
      <c r="N95" t="s">
        <v>70</v>
      </c>
      <c r="O95" s="2">
        <f t="shared" si="7"/>
        <v>345</v>
      </c>
      <c r="P95" s="4">
        <f t="shared" si="8"/>
        <v>0</v>
      </c>
      <c r="Q95" s="2">
        <f t="shared" si="9"/>
        <v>345</v>
      </c>
    </row>
    <row r="96" spans="1:17">
      <c r="A96">
        <v>18457</v>
      </c>
      <c r="B96" t="s">
        <v>17</v>
      </c>
      <c r="E96" t="s">
        <v>92</v>
      </c>
      <c r="F96" t="s">
        <v>93</v>
      </c>
      <c r="G96" t="s">
        <v>31</v>
      </c>
      <c r="H96" s="2">
        <v>345</v>
      </c>
      <c r="I96">
        <v>2</v>
      </c>
      <c r="J96" s="3">
        <f t="shared" ca="1" si="5"/>
        <v>44932</v>
      </c>
      <c r="K96" t="str">
        <f t="shared" ca="1" si="6"/>
        <v>15:27:43</v>
      </c>
      <c r="L96" t="s">
        <v>88</v>
      </c>
      <c r="M96" t="s">
        <v>89</v>
      </c>
      <c r="N96" t="s">
        <v>34</v>
      </c>
      <c r="O96" s="2">
        <f t="shared" si="7"/>
        <v>690</v>
      </c>
      <c r="P96" s="4">
        <f t="shared" si="8"/>
        <v>0.06</v>
      </c>
      <c r="Q96" s="2">
        <f t="shared" si="9"/>
        <v>648.59999999999991</v>
      </c>
    </row>
    <row r="97" spans="1:17">
      <c r="A97">
        <v>18624</v>
      </c>
      <c r="B97" t="s">
        <v>17</v>
      </c>
      <c r="E97" t="s">
        <v>77</v>
      </c>
      <c r="F97" t="s">
        <v>78</v>
      </c>
      <c r="G97" t="s">
        <v>31</v>
      </c>
      <c r="H97" s="2">
        <v>239</v>
      </c>
      <c r="I97">
        <v>2</v>
      </c>
      <c r="J97" s="3">
        <f t="shared" ca="1" si="5"/>
        <v>44955</v>
      </c>
      <c r="K97" t="str">
        <f t="shared" ca="1" si="6"/>
        <v>16:02:42</v>
      </c>
      <c r="L97" t="s">
        <v>55</v>
      </c>
      <c r="M97" t="s">
        <v>56</v>
      </c>
      <c r="N97" t="s">
        <v>70</v>
      </c>
      <c r="O97" s="2">
        <f t="shared" si="7"/>
        <v>478</v>
      </c>
      <c r="P97" s="4">
        <f t="shared" si="8"/>
        <v>0</v>
      </c>
      <c r="Q97" s="2">
        <f t="shared" si="9"/>
        <v>478</v>
      </c>
    </row>
    <row r="98" spans="1:17">
      <c r="A98">
        <v>18705</v>
      </c>
      <c r="B98" t="s">
        <v>17</v>
      </c>
      <c r="E98" t="s">
        <v>75</v>
      </c>
      <c r="F98" t="s">
        <v>76</v>
      </c>
      <c r="G98" t="s">
        <v>37</v>
      </c>
      <c r="H98" s="2">
        <v>990</v>
      </c>
      <c r="I98">
        <v>1</v>
      </c>
      <c r="J98" s="3">
        <f t="shared" ca="1" si="5"/>
        <v>44935</v>
      </c>
      <c r="K98" t="str">
        <f t="shared" ca="1" si="6"/>
        <v>14:11:57</v>
      </c>
      <c r="L98" t="s">
        <v>26</v>
      </c>
      <c r="M98" t="s">
        <v>27</v>
      </c>
      <c r="N98" t="s">
        <v>79</v>
      </c>
      <c r="O98" s="2">
        <f t="shared" si="7"/>
        <v>990</v>
      </c>
      <c r="P98" s="4">
        <f t="shared" si="8"/>
        <v>0.05</v>
      </c>
      <c r="Q98" s="2">
        <f t="shared" si="9"/>
        <v>940.5</v>
      </c>
    </row>
    <row r="99" spans="1:17">
      <c r="A99">
        <v>18729</v>
      </c>
      <c r="B99" t="s">
        <v>17</v>
      </c>
      <c r="E99" t="s">
        <v>75</v>
      </c>
      <c r="F99" t="s">
        <v>76</v>
      </c>
      <c r="G99" t="s">
        <v>37</v>
      </c>
      <c r="H99" s="2">
        <v>990</v>
      </c>
      <c r="I99">
        <v>1</v>
      </c>
      <c r="J99" s="3">
        <f t="shared" ca="1" si="5"/>
        <v>44941</v>
      </c>
      <c r="K99" t="str">
        <f t="shared" ca="1" si="6"/>
        <v>20:45:23</v>
      </c>
      <c r="L99" t="s">
        <v>45</v>
      </c>
      <c r="M99" t="s">
        <v>46</v>
      </c>
      <c r="N99" t="s">
        <v>70</v>
      </c>
      <c r="O99" s="2">
        <f t="shared" si="7"/>
        <v>990</v>
      </c>
      <c r="P99" s="4">
        <f t="shared" si="8"/>
        <v>0</v>
      </c>
      <c r="Q99" s="2">
        <f t="shared" si="9"/>
        <v>990</v>
      </c>
    </row>
    <row r="100" spans="1:17">
      <c r="A100">
        <v>18760</v>
      </c>
      <c r="B100" t="s">
        <v>17</v>
      </c>
      <c r="E100" t="s">
        <v>113</v>
      </c>
      <c r="F100" t="s">
        <v>114</v>
      </c>
      <c r="G100" t="s">
        <v>44</v>
      </c>
      <c r="H100" s="2">
        <v>560</v>
      </c>
      <c r="I100">
        <v>1</v>
      </c>
      <c r="J100" s="3">
        <f t="shared" ca="1" si="5"/>
        <v>44947</v>
      </c>
      <c r="K100" t="str">
        <f t="shared" ca="1" si="6"/>
        <v>21:03:01</v>
      </c>
      <c r="L100" t="s">
        <v>32</v>
      </c>
      <c r="M100" t="s">
        <v>33</v>
      </c>
      <c r="N100" t="s">
        <v>23</v>
      </c>
      <c r="O100" s="2">
        <f t="shared" si="7"/>
        <v>560</v>
      </c>
      <c r="P100" s="4">
        <f t="shared" si="8"/>
        <v>0.03</v>
      </c>
      <c r="Q100" s="2">
        <f t="shared" si="9"/>
        <v>543.19999999999993</v>
      </c>
    </row>
    <row r="101" spans="1:17">
      <c r="A101">
        <v>18851</v>
      </c>
      <c r="B101" t="s">
        <v>17</v>
      </c>
      <c r="E101" t="s">
        <v>107</v>
      </c>
      <c r="F101" t="s">
        <v>108</v>
      </c>
      <c r="G101" t="s">
        <v>44</v>
      </c>
      <c r="H101" s="2">
        <v>240</v>
      </c>
      <c r="I101">
        <v>2</v>
      </c>
      <c r="J101" s="3">
        <f t="shared" ca="1" si="5"/>
        <v>44931</v>
      </c>
      <c r="K101" t="str">
        <f t="shared" ca="1" si="6"/>
        <v>21:51:52</v>
      </c>
      <c r="L101" t="s">
        <v>21</v>
      </c>
      <c r="M101" t="s">
        <v>22</v>
      </c>
      <c r="N101" t="s">
        <v>65</v>
      </c>
      <c r="O101" s="2">
        <f t="shared" si="7"/>
        <v>480</v>
      </c>
      <c r="P101" s="4">
        <f t="shared" si="8"/>
        <v>0.05</v>
      </c>
      <c r="Q101" s="2">
        <f t="shared" si="9"/>
        <v>456</v>
      </c>
    </row>
    <row r="102" spans="1:17">
      <c r="A102">
        <v>18930</v>
      </c>
      <c r="B102" t="s">
        <v>17</v>
      </c>
      <c r="E102" t="s">
        <v>113</v>
      </c>
      <c r="F102" t="s">
        <v>114</v>
      </c>
      <c r="G102" t="s">
        <v>44</v>
      </c>
      <c r="H102" s="2">
        <v>560</v>
      </c>
      <c r="I102">
        <v>1</v>
      </c>
      <c r="J102" s="3">
        <f t="shared" ca="1" si="5"/>
        <v>44950</v>
      </c>
      <c r="K102" t="str">
        <f t="shared" ca="1" si="6"/>
        <v>11:28:15</v>
      </c>
      <c r="L102" t="s">
        <v>38</v>
      </c>
      <c r="M102" t="s">
        <v>39</v>
      </c>
      <c r="N102" t="s">
        <v>23</v>
      </c>
      <c r="O102" s="2">
        <f t="shared" si="7"/>
        <v>560</v>
      </c>
      <c r="P102" s="4">
        <f t="shared" si="8"/>
        <v>0.03</v>
      </c>
      <c r="Q102" s="2">
        <f t="shared" si="9"/>
        <v>543.19999999999993</v>
      </c>
    </row>
    <row r="103" spans="1:17">
      <c r="A103">
        <v>19013</v>
      </c>
      <c r="B103" t="s">
        <v>17</v>
      </c>
      <c r="E103" t="s">
        <v>59</v>
      </c>
      <c r="F103" t="s">
        <v>60</v>
      </c>
      <c r="G103" t="s">
        <v>37</v>
      </c>
      <c r="H103" s="2">
        <v>1700</v>
      </c>
      <c r="I103">
        <v>1</v>
      </c>
      <c r="J103" s="3">
        <f t="shared" ca="1" si="5"/>
        <v>44940</v>
      </c>
      <c r="K103" t="str">
        <f t="shared" ca="1" si="6"/>
        <v>18:22:32</v>
      </c>
      <c r="L103" t="s">
        <v>38</v>
      </c>
      <c r="M103" t="s">
        <v>39</v>
      </c>
      <c r="N103" t="s">
        <v>54</v>
      </c>
      <c r="O103" s="2">
        <f t="shared" si="7"/>
        <v>1700</v>
      </c>
      <c r="P103" s="4">
        <f t="shared" si="8"/>
        <v>7.0000000000000007E-2</v>
      </c>
      <c r="Q103" s="2">
        <f t="shared" si="9"/>
        <v>1581</v>
      </c>
    </row>
    <row r="104" spans="1:17">
      <c r="A104">
        <v>19170</v>
      </c>
      <c r="B104" t="s">
        <v>17</v>
      </c>
      <c r="E104" t="s">
        <v>123</v>
      </c>
      <c r="F104" t="s">
        <v>124</v>
      </c>
      <c r="G104" t="s">
        <v>44</v>
      </c>
      <c r="H104" s="2">
        <v>345</v>
      </c>
      <c r="I104">
        <v>1</v>
      </c>
      <c r="J104" s="3">
        <f t="shared" ca="1" si="5"/>
        <v>44946</v>
      </c>
      <c r="K104" t="str">
        <f t="shared" ca="1" si="6"/>
        <v>11:53:55</v>
      </c>
      <c r="L104" t="s">
        <v>26</v>
      </c>
      <c r="M104" t="s">
        <v>27</v>
      </c>
      <c r="N104" t="s">
        <v>54</v>
      </c>
      <c r="O104" s="2">
        <f t="shared" si="7"/>
        <v>345</v>
      </c>
      <c r="P104" s="4">
        <f t="shared" si="8"/>
        <v>7.0000000000000007E-2</v>
      </c>
      <c r="Q104" s="2">
        <f t="shared" si="9"/>
        <v>320.84999999999997</v>
      </c>
    </row>
    <row r="105" spans="1:17">
      <c r="A105">
        <v>19174</v>
      </c>
      <c r="B105" t="s">
        <v>17</v>
      </c>
      <c r="E105" t="s">
        <v>61</v>
      </c>
      <c r="F105" t="s">
        <v>62</v>
      </c>
      <c r="G105" t="s">
        <v>37</v>
      </c>
      <c r="H105" s="2">
        <v>2200</v>
      </c>
      <c r="I105">
        <v>2</v>
      </c>
      <c r="J105" s="3">
        <f t="shared" ca="1" si="5"/>
        <v>44945</v>
      </c>
      <c r="K105" t="str">
        <f t="shared" ca="1" si="6"/>
        <v>14:32:49</v>
      </c>
      <c r="L105" t="s">
        <v>55</v>
      </c>
      <c r="M105" t="s">
        <v>56</v>
      </c>
      <c r="N105" t="s">
        <v>34</v>
      </c>
      <c r="O105" s="2">
        <f t="shared" si="7"/>
        <v>4400</v>
      </c>
      <c r="P105" s="4">
        <f t="shared" si="8"/>
        <v>0.06</v>
      </c>
      <c r="Q105" s="2">
        <f t="shared" si="9"/>
        <v>4136</v>
      </c>
    </row>
    <row r="106" spans="1:17">
      <c r="A106">
        <v>19175</v>
      </c>
      <c r="B106" t="s">
        <v>17</v>
      </c>
      <c r="E106" t="s">
        <v>128</v>
      </c>
      <c r="F106" t="s">
        <v>129</v>
      </c>
      <c r="G106" t="s">
        <v>44</v>
      </c>
      <c r="H106" s="2">
        <v>499</v>
      </c>
      <c r="I106">
        <v>1</v>
      </c>
      <c r="J106" s="3">
        <f t="shared" ca="1" si="5"/>
        <v>44936</v>
      </c>
      <c r="K106" t="str">
        <f t="shared" ca="1" si="6"/>
        <v>11:22:10</v>
      </c>
      <c r="L106" t="s">
        <v>38</v>
      </c>
      <c r="M106" t="s">
        <v>39</v>
      </c>
      <c r="N106" t="s">
        <v>23</v>
      </c>
      <c r="O106" s="2">
        <f t="shared" si="7"/>
        <v>499</v>
      </c>
      <c r="P106" s="4">
        <f t="shared" si="8"/>
        <v>0.03</v>
      </c>
      <c r="Q106" s="2">
        <f t="shared" si="9"/>
        <v>484.03</v>
      </c>
    </row>
    <row r="107" spans="1:17">
      <c r="A107">
        <v>19220</v>
      </c>
      <c r="B107" t="s">
        <v>17</v>
      </c>
      <c r="E107" t="s">
        <v>131</v>
      </c>
      <c r="F107" t="s">
        <v>132</v>
      </c>
      <c r="G107" t="s">
        <v>20</v>
      </c>
      <c r="H107" s="2">
        <v>200</v>
      </c>
      <c r="I107">
        <v>1</v>
      </c>
      <c r="J107" s="3">
        <f t="shared" ca="1" si="5"/>
        <v>44929</v>
      </c>
      <c r="K107" t="str">
        <f t="shared" ca="1" si="6"/>
        <v>13:13:20</v>
      </c>
      <c r="L107" t="s">
        <v>88</v>
      </c>
      <c r="M107" t="s">
        <v>89</v>
      </c>
      <c r="N107" t="s">
        <v>65</v>
      </c>
      <c r="O107" s="2">
        <f t="shared" si="7"/>
        <v>200</v>
      </c>
      <c r="P107" s="4">
        <f t="shared" si="8"/>
        <v>0.05</v>
      </c>
      <c r="Q107" s="2">
        <f t="shared" si="9"/>
        <v>190</v>
      </c>
    </row>
    <row r="108" spans="1:17">
      <c r="A108">
        <v>19549</v>
      </c>
      <c r="B108" t="s">
        <v>17</v>
      </c>
      <c r="E108" t="s">
        <v>133</v>
      </c>
      <c r="F108" t="s">
        <v>134</v>
      </c>
      <c r="G108" t="s">
        <v>44</v>
      </c>
      <c r="H108" s="2">
        <v>200</v>
      </c>
      <c r="I108">
        <v>1</v>
      </c>
      <c r="J108" s="3">
        <f t="shared" ca="1" si="5"/>
        <v>44945</v>
      </c>
      <c r="K108" t="str">
        <f t="shared" ca="1" si="6"/>
        <v>11:51:15</v>
      </c>
      <c r="L108" t="s">
        <v>63</v>
      </c>
      <c r="M108" t="s">
        <v>64</v>
      </c>
      <c r="N108" t="s">
        <v>70</v>
      </c>
      <c r="O108" s="2">
        <f t="shared" si="7"/>
        <v>200</v>
      </c>
      <c r="P108" s="4">
        <f t="shared" si="8"/>
        <v>0</v>
      </c>
      <c r="Q108" s="2">
        <f t="shared" si="9"/>
        <v>200</v>
      </c>
    </row>
    <row r="109" spans="1:17">
      <c r="A109">
        <v>19627</v>
      </c>
      <c r="B109" t="s">
        <v>17</v>
      </c>
      <c r="E109" t="s">
        <v>18</v>
      </c>
      <c r="F109" t="s">
        <v>19</v>
      </c>
      <c r="G109" t="s">
        <v>20</v>
      </c>
      <c r="H109" s="2">
        <v>300</v>
      </c>
      <c r="I109">
        <v>1</v>
      </c>
      <c r="J109" s="3">
        <f t="shared" ca="1" si="5"/>
        <v>44936</v>
      </c>
      <c r="K109" t="str">
        <f t="shared" ca="1" si="6"/>
        <v>12:43:46</v>
      </c>
      <c r="L109" t="s">
        <v>55</v>
      </c>
      <c r="M109" t="s">
        <v>56</v>
      </c>
      <c r="N109" t="s">
        <v>70</v>
      </c>
      <c r="O109" s="2">
        <f t="shared" si="7"/>
        <v>300</v>
      </c>
      <c r="P109" s="4">
        <f t="shared" si="8"/>
        <v>0</v>
      </c>
      <c r="Q109" s="2">
        <f t="shared" si="9"/>
        <v>300</v>
      </c>
    </row>
    <row r="110" spans="1:17">
      <c r="A110">
        <v>19994</v>
      </c>
      <c r="B110" t="s">
        <v>17</v>
      </c>
      <c r="E110" t="s">
        <v>77</v>
      </c>
      <c r="F110" t="s">
        <v>78</v>
      </c>
      <c r="G110" t="s">
        <v>31</v>
      </c>
      <c r="H110" s="2">
        <v>239</v>
      </c>
      <c r="I110">
        <v>1</v>
      </c>
      <c r="J110" s="3">
        <f t="shared" ca="1" si="5"/>
        <v>44935</v>
      </c>
      <c r="K110" t="str">
        <f t="shared" ca="1" si="6"/>
        <v>16:37:33</v>
      </c>
      <c r="L110" t="s">
        <v>55</v>
      </c>
      <c r="M110" t="s">
        <v>56</v>
      </c>
      <c r="N110" t="s">
        <v>79</v>
      </c>
      <c r="O110" s="2">
        <f t="shared" si="7"/>
        <v>239</v>
      </c>
      <c r="P110" s="4">
        <f t="shared" si="8"/>
        <v>0.05</v>
      </c>
      <c r="Q110" s="2">
        <f t="shared" si="9"/>
        <v>227.04999999999998</v>
      </c>
    </row>
    <row r="111" spans="1:17">
      <c r="A111">
        <v>20380</v>
      </c>
      <c r="B111" t="s">
        <v>17</v>
      </c>
      <c r="E111" t="s">
        <v>29</v>
      </c>
      <c r="F111" t="s">
        <v>30</v>
      </c>
      <c r="G111" t="s">
        <v>31</v>
      </c>
      <c r="H111" s="2">
        <v>460</v>
      </c>
      <c r="I111">
        <v>1</v>
      </c>
      <c r="J111" s="3">
        <f t="shared" ca="1" si="5"/>
        <v>44956</v>
      </c>
      <c r="K111" t="str">
        <f t="shared" ca="1" si="6"/>
        <v>18:51:55</v>
      </c>
      <c r="L111" t="s">
        <v>63</v>
      </c>
      <c r="M111" t="s">
        <v>64</v>
      </c>
      <c r="N111" t="s">
        <v>34</v>
      </c>
      <c r="O111" s="2">
        <f t="shared" si="7"/>
        <v>460</v>
      </c>
      <c r="P111" s="4">
        <f t="shared" si="8"/>
        <v>0.06</v>
      </c>
      <c r="Q111" s="2">
        <f t="shared" si="9"/>
        <v>432.4</v>
      </c>
    </row>
    <row r="112" spans="1:17">
      <c r="A112">
        <v>20766</v>
      </c>
      <c r="B112" t="s">
        <v>40</v>
      </c>
      <c r="C112" t="s">
        <v>135</v>
      </c>
      <c r="D112">
        <v>411900</v>
      </c>
      <c r="E112" t="s">
        <v>86</v>
      </c>
      <c r="F112" t="s">
        <v>87</v>
      </c>
      <c r="G112" t="s">
        <v>44</v>
      </c>
      <c r="H112" s="2">
        <v>340</v>
      </c>
      <c r="I112">
        <v>1</v>
      </c>
      <c r="J112" s="3">
        <f t="shared" ca="1" si="5"/>
        <v>44942</v>
      </c>
      <c r="K112" t="str">
        <f t="shared" ca="1" si="6"/>
        <v>20:37:40</v>
      </c>
      <c r="L112" t="s">
        <v>63</v>
      </c>
      <c r="M112" t="s">
        <v>64</v>
      </c>
      <c r="N112" t="s">
        <v>54</v>
      </c>
      <c r="O112" s="2">
        <f t="shared" si="7"/>
        <v>340</v>
      </c>
      <c r="P112" s="4">
        <f t="shared" si="8"/>
        <v>7.0000000000000007E-2</v>
      </c>
      <c r="Q112" s="2">
        <f t="shared" si="9"/>
        <v>316.2</v>
      </c>
    </row>
    <row r="113" spans="1:17">
      <c r="A113">
        <v>20955</v>
      </c>
      <c r="B113" t="s">
        <v>17</v>
      </c>
      <c r="E113" t="s">
        <v>77</v>
      </c>
      <c r="F113" t="s">
        <v>78</v>
      </c>
      <c r="G113" t="s">
        <v>31</v>
      </c>
      <c r="H113" s="2">
        <v>239</v>
      </c>
      <c r="I113">
        <v>1</v>
      </c>
      <c r="J113" s="3">
        <f t="shared" ca="1" si="5"/>
        <v>44937</v>
      </c>
      <c r="K113" t="str">
        <f t="shared" ca="1" si="6"/>
        <v>13:43:40</v>
      </c>
      <c r="L113" t="s">
        <v>48</v>
      </c>
      <c r="M113" t="s">
        <v>49</v>
      </c>
      <c r="N113" t="s">
        <v>65</v>
      </c>
      <c r="O113" s="2">
        <f t="shared" si="7"/>
        <v>239</v>
      </c>
      <c r="P113" s="4">
        <f t="shared" si="8"/>
        <v>0.05</v>
      </c>
      <c r="Q113" s="2">
        <f t="shared" si="9"/>
        <v>227.04999999999998</v>
      </c>
    </row>
    <row r="114" spans="1:17">
      <c r="A114">
        <v>21003</v>
      </c>
      <c r="B114" t="s">
        <v>17</v>
      </c>
      <c r="E114" t="s">
        <v>84</v>
      </c>
      <c r="F114" t="s">
        <v>85</v>
      </c>
      <c r="G114" t="s">
        <v>44</v>
      </c>
      <c r="H114" s="2">
        <v>389</v>
      </c>
      <c r="I114">
        <v>1</v>
      </c>
      <c r="J114" s="3">
        <f t="shared" ca="1" si="5"/>
        <v>44941</v>
      </c>
      <c r="K114" t="str">
        <f t="shared" ca="1" si="6"/>
        <v>13:58:09</v>
      </c>
      <c r="L114" t="s">
        <v>32</v>
      </c>
      <c r="M114" t="s">
        <v>33</v>
      </c>
      <c r="N114" t="s">
        <v>28</v>
      </c>
      <c r="O114" s="2">
        <f t="shared" si="7"/>
        <v>389</v>
      </c>
      <c r="P114" s="4">
        <f t="shared" si="8"/>
        <v>0.03</v>
      </c>
      <c r="Q114" s="2">
        <f t="shared" si="9"/>
        <v>377.33</v>
      </c>
    </row>
    <row r="115" spans="1:17">
      <c r="A115">
        <v>21270</v>
      </c>
      <c r="B115" t="s">
        <v>17</v>
      </c>
      <c r="E115" t="s">
        <v>116</v>
      </c>
      <c r="F115" t="s">
        <v>122</v>
      </c>
      <c r="G115" t="s">
        <v>37</v>
      </c>
      <c r="H115" s="2">
        <v>600</v>
      </c>
      <c r="I115">
        <v>2</v>
      </c>
      <c r="J115" s="3">
        <f t="shared" ca="1" si="5"/>
        <v>44931</v>
      </c>
      <c r="K115" t="str">
        <f t="shared" ca="1" si="6"/>
        <v>20:14:53</v>
      </c>
      <c r="L115" t="s">
        <v>55</v>
      </c>
      <c r="M115" t="s">
        <v>56</v>
      </c>
      <c r="N115" t="s">
        <v>28</v>
      </c>
      <c r="O115" s="2">
        <f t="shared" si="7"/>
        <v>1200</v>
      </c>
      <c r="P115" s="4">
        <f t="shared" si="8"/>
        <v>0.03</v>
      </c>
      <c r="Q115" s="2">
        <f t="shared" si="9"/>
        <v>1164</v>
      </c>
    </row>
    <row r="116" spans="1:17">
      <c r="A116">
        <v>21371</v>
      </c>
      <c r="B116" t="s">
        <v>17</v>
      </c>
      <c r="E116" t="s">
        <v>116</v>
      </c>
      <c r="F116" t="s">
        <v>36</v>
      </c>
      <c r="G116" t="s">
        <v>37</v>
      </c>
      <c r="H116" s="2">
        <v>850</v>
      </c>
      <c r="I116">
        <v>2</v>
      </c>
      <c r="J116" s="3">
        <f t="shared" ca="1" si="5"/>
        <v>44942</v>
      </c>
      <c r="K116" t="str">
        <f t="shared" ca="1" si="6"/>
        <v>12:28:39</v>
      </c>
      <c r="L116" t="s">
        <v>88</v>
      </c>
      <c r="M116" t="s">
        <v>89</v>
      </c>
      <c r="N116" t="s">
        <v>70</v>
      </c>
      <c r="O116" s="2">
        <f t="shared" si="7"/>
        <v>1700</v>
      </c>
      <c r="P116" s="4">
        <f t="shared" si="8"/>
        <v>0</v>
      </c>
      <c r="Q116" s="2">
        <f t="shared" si="9"/>
        <v>1700</v>
      </c>
    </row>
    <row r="117" spans="1:17">
      <c r="A117">
        <v>21383</v>
      </c>
      <c r="B117" t="s">
        <v>17</v>
      </c>
      <c r="E117" t="s">
        <v>71</v>
      </c>
      <c r="F117" t="s">
        <v>72</v>
      </c>
      <c r="G117" t="s">
        <v>20</v>
      </c>
      <c r="H117" s="2">
        <v>99</v>
      </c>
      <c r="I117">
        <v>2</v>
      </c>
      <c r="J117" s="3">
        <f t="shared" ca="1" si="5"/>
        <v>44943</v>
      </c>
      <c r="K117" t="str">
        <f t="shared" ca="1" si="6"/>
        <v>16:42:11</v>
      </c>
      <c r="L117" t="s">
        <v>48</v>
      </c>
      <c r="M117" t="s">
        <v>49</v>
      </c>
      <c r="N117" t="s">
        <v>34</v>
      </c>
      <c r="O117" s="2">
        <f t="shared" si="7"/>
        <v>198</v>
      </c>
      <c r="P117" s="4">
        <f t="shared" si="8"/>
        <v>0.06</v>
      </c>
      <c r="Q117" s="2">
        <f t="shared" si="9"/>
        <v>186.11999999999998</v>
      </c>
    </row>
    <row r="118" spans="1:17">
      <c r="A118">
        <v>21625</v>
      </c>
      <c r="B118" t="s">
        <v>80</v>
      </c>
      <c r="C118" t="s">
        <v>136</v>
      </c>
      <c r="D118">
        <v>148701</v>
      </c>
      <c r="E118" t="s">
        <v>71</v>
      </c>
      <c r="F118" t="s">
        <v>72</v>
      </c>
      <c r="G118" t="s">
        <v>20</v>
      </c>
      <c r="H118" s="2">
        <v>99</v>
      </c>
      <c r="I118">
        <v>1</v>
      </c>
      <c r="J118" s="3">
        <f t="shared" ca="1" si="5"/>
        <v>44934</v>
      </c>
      <c r="K118" t="str">
        <f t="shared" ca="1" si="6"/>
        <v>16:07:14</v>
      </c>
      <c r="L118" t="s">
        <v>26</v>
      </c>
      <c r="M118" t="s">
        <v>27</v>
      </c>
      <c r="N118" t="s">
        <v>47</v>
      </c>
      <c r="O118" s="2">
        <f t="shared" si="7"/>
        <v>99</v>
      </c>
      <c r="P118" s="4">
        <f t="shared" si="8"/>
        <v>0.04</v>
      </c>
      <c r="Q118" s="2">
        <f t="shared" si="9"/>
        <v>95.039999999999992</v>
      </c>
    </row>
    <row r="119" spans="1:17">
      <c r="A119">
        <v>21709</v>
      </c>
      <c r="B119" t="s">
        <v>17</v>
      </c>
      <c r="E119" t="s">
        <v>86</v>
      </c>
      <c r="F119" t="s">
        <v>87</v>
      </c>
      <c r="G119" t="s">
        <v>44</v>
      </c>
      <c r="H119" s="2">
        <v>340</v>
      </c>
      <c r="I119">
        <v>1</v>
      </c>
      <c r="J119" s="3">
        <f t="shared" ca="1" si="5"/>
        <v>44928</v>
      </c>
      <c r="K119" t="str">
        <f t="shared" ca="1" si="6"/>
        <v>13:57:13</v>
      </c>
      <c r="L119" t="s">
        <v>88</v>
      </c>
      <c r="M119" t="s">
        <v>89</v>
      </c>
      <c r="N119" t="s">
        <v>34</v>
      </c>
      <c r="O119" s="2">
        <f t="shared" si="7"/>
        <v>340</v>
      </c>
      <c r="P119" s="4">
        <f t="shared" si="8"/>
        <v>0.06</v>
      </c>
      <c r="Q119" s="2">
        <f t="shared" si="9"/>
        <v>319.59999999999997</v>
      </c>
    </row>
    <row r="120" spans="1:17">
      <c r="A120">
        <v>21803</v>
      </c>
      <c r="B120" t="s">
        <v>66</v>
      </c>
      <c r="C120" t="s">
        <v>137</v>
      </c>
      <c r="D120">
        <v>535403</v>
      </c>
      <c r="E120" t="s">
        <v>131</v>
      </c>
      <c r="F120" t="s">
        <v>132</v>
      </c>
      <c r="G120" t="s">
        <v>20</v>
      </c>
      <c r="H120" s="2">
        <v>200</v>
      </c>
      <c r="I120">
        <v>2</v>
      </c>
      <c r="J120" s="3">
        <f t="shared" ca="1" si="5"/>
        <v>44933</v>
      </c>
      <c r="K120" t="str">
        <f t="shared" ca="1" si="6"/>
        <v>13:21:53</v>
      </c>
      <c r="L120" t="s">
        <v>63</v>
      </c>
      <c r="M120" t="s">
        <v>64</v>
      </c>
      <c r="N120" t="s">
        <v>28</v>
      </c>
      <c r="O120" s="2">
        <f t="shared" si="7"/>
        <v>400</v>
      </c>
      <c r="P120" s="4">
        <f t="shared" si="8"/>
        <v>0.03</v>
      </c>
      <c r="Q120" s="2">
        <f t="shared" si="9"/>
        <v>388</v>
      </c>
    </row>
    <row r="121" spans="1:17">
      <c r="A121">
        <v>22056</v>
      </c>
      <c r="B121" t="s">
        <v>17</v>
      </c>
      <c r="E121" t="s">
        <v>116</v>
      </c>
      <c r="F121" t="s">
        <v>36</v>
      </c>
      <c r="G121" t="s">
        <v>37</v>
      </c>
      <c r="H121" s="2">
        <v>850</v>
      </c>
      <c r="I121">
        <v>2</v>
      </c>
      <c r="J121" s="3">
        <f t="shared" ca="1" si="5"/>
        <v>44950</v>
      </c>
      <c r="K121" t="str">
        <f t="shared" ca="1" si="6"/>
        <v>19:12:17</v>
      </c>
      <c r="L121" t="s">
        <v>48</v>
      </c>
      <c r="M121" t="s">
        <v>49</v>
      </c>
      <c r="N121" t="s">
        <v>23</v>
      </c>
      <c r="O121" s="2">
        <f t="shared" si="7"/>
        <v>1700</v>
      </c>
      <c r="P121" s="4">
        <f t="shared" si="8"/>
        <v>0.03</v>
      </c>
      <c r="Q121" s="2">
        <f t="shared" si="9"/>
        <v>1649</v>
      </c>
    </row>
    <row r="122" spans="1:17">
      <c r="A122">
        <v>22182</v>
      </c>
      <c r="B122" t="s">
        <v>40</v>
      </c>
      <c r="C122" t="s">
        <v>138</v>
      </c>
      <c r="D122">
        <v>446999</v>
      </c>
      <c r="E122" t="s">
        <v>59</v>
      </c>
      <c r="F122" t="s">
        <v>60</v>
      </c>
      <c r="G122" t="s">
        <v>37</v>
      </c>
      <c r="H122" s="2">
        <v>1700</v>
      </c>
      <c r="I122">
        <v>1</v>
      </c>
      <c r="J122" s="3">
        <f t="shared" ca="1" si="5"/>
        <v>44955</v>
      </c>
      <c r="K122" t="str">
        <f t="shared" ca="1" si="6"/>
        <v>16:09:09</v>
      </c>
      <c r="L122" t="s">
        <v>21</v>
      </c>
      <c r="M122" t="s">
        <v>22</v>
      </c>
      <c r="N122" t="s">
        <v>65</v>
      </c>
      <c r="O122" s="2">
        <f t="shared" si="7"/>
        <v>1700</v>
      </c>
      <c r="P122" s="4">
        <f t="shared" si="8"/>
        <v>0.05</v>
      </c>
      <c r="Q122" s="2">
        <f t="shared" si="9"/>
        <v>1615</v>
      </c>
    </row>
    <row r="123" spans="1:17">
      <c r="A123">
        <v>22182</v>
      </c>
      <c r="B123" t="s">
        <v>40</v>
      </c>
      <c r="C123" t="s">
        <v>138</v>
      </c>
      <c r="D123">
        <v>446999</v>
      </c>
      <c r="E123" t="s">
        <v>61</v>
      </c>
      <c r="F123" t="s">
        <v>62</v>
      </c>
      <c r="G123" t="s">
        <v>37</v>
      </c>
      <c r="H123" s="2">
        <v>2200</v>
      </c>
      <c r="I123">
        <v>2</v>
      </c>
      <c r="J123" s="3">
        <f t="shared" ca="1" si="5"/>
        <v>44947</v>
      </c>
      <c r="K123" t="str">
        <f t="shared" ca="1" si="6"/>
        <v>21:12:31</v>
      </c>
      <c r="L123" t="s">
        <v>21</v>
      </c>
      <c r="M123" t="s">
        <v>22</v>
      </c>
      <c r="N123" t="s">
        <v>34</v>
      </c>
      <c r="O123" s="2">
        <f t="shared" si="7"/>
        <v>4400</v>
      </c>
      <c r="P123" s="4">
        <f t="shared" si="8"/>
        <v>0.06</v>
      </c>
      <c r="Q123" s="2">
        <f t="shared" si="9"/>
        <v>4136</v>
      </c>
    </row>
    <row r="124" spans="1:17">
      <c r="A124">
        <v>22319</v>
      </c>
      <c r="B124" t="s">
        <v>17</v>
      </c>
      <c r="E124" t="s">
        <v>96</v>
      </c>
      <c r="F124" t="s">
        <v>97</v>
      </c>
      <c r="G124" t="s">
        <v>20</v>
      </c>
      <c r="H124" s="2">
        <v>450</v>
      </c>
      <c r="I124">
        <v>2</v>
      </c>
      <c r="J124" s="3">
        <f t="shared" ca="1" si="5"/>
        <v>44938</v>
      </c>
      <c r="K124" t="str">
        <f t="shared" ca="1" si="6"/>
        <v>16:52:17</v>
      </c>
      <c r="L124" t="s">
        <v>52</v>
      </c>
      <c r="M124" t="s">
        <v>53</v>
      </c>
      <c r="N124" t="s">
        <v>28</v>
      </c>
      <c r="O124" s="2">
        <f t="shared" si="7"/>
        <v>900</v>
      </c>
      <c r="P124" s="4">
        <f t="shared" si="8"/>
        <v>0.03</v>
      </c>
      <c r="Q124" s="2">
        <f t="shared" si="9"/>
        <v>873</v>
      </c>
    </row>
    <row r="125" spans="1:17">
      <c r="A125">
        <v>22507</v>
      </c>
      <c r="B125" t="s">
        <v>17</v>
      </c>
      <c r="E125" t="s">
        <v>107</v>
      </c>
      <c r="F125" t="s">
        <v>108</v>
      </c>
      <c r="G125" t="s">
        <v>44</v>
      </c>
      <c r="H125" s="2">
        <v>240</v>
      </c>
      <c r="I125">
        <v>2</v>
      </c>
      <c r="J125" s="3">
        <f t="shared" ca="1" si="5"/>
        <v>44933</v>
      </c>
      <c r="K125" t="str">
        <f t="shared" ca="1" si="6"/>
        <v>11:43:54</v>
      </c>
      <c r="L125" t="s">
        <v>45</v>
      </c>
      <c r="M125" t="s">
        <v>46</v>
      </c>
      <c r="N125" t="s">
        <v>34</v>
      </c>
      <c r="O125" s="2">
        <f t="shared" si="7"/>
        <v>480</v>
      </c>
      <c r="P125" s="4">
        <f t="shared" si="8"/>
        <v>0.06</v>
      </c>
      <c r="Q125" s="2">
        <f t="shared" si="9"/>
        <v>451.2</v>
      </c>
    </row>
    <row r="126" spans="1:17">
      <c r="A126">
        <v>22704</v>
      </c>
      <c r="B126" t="s">
        <v>17</v>
      </c>
      <c r="E126" t="s">
        <v>77</v>
      </c>
      <c r="F126" t="s">
        <v>78</v>
      </c>
      <c r="G126" t="s">
        <v>31</v>
      </c>
      <c r="H126" s="2">
        <v>239</v>
      </c>
      <c r="I126">
        <v>2</v>
      </c>
      <c r="J126" s="3">
        <f t="shared" ca="1" si="5"/>
        <v>44947</v>
      </c>
      <c r="K126" t="str">
        <f t="shared" ca="1" si="6"/>
        <v>19:23:45</v>
      </c>
      <c r="L126" t="s">
        <v>88</v>
      </c>
      <c r="M126" t="s">
        <v>89</v>
      </c>
      <c r="N126" t="s">
        <v>47</v>
      </c>
      <c r="O126" s="2">
        <f t="shared" si="7"/>
        <v>478</v>
      </c>
      <c r="P126" s="4">
        <f t="shared" si="8"/>
        <v>0.04</v>
      </c>
      <c r="Q126" s="2">
        <f t="shared" si="9"/>
        <v>458.88</v>
      </c>
    </row>
    <row r="127" spans="1:17">
      <c r="A127">
        <v>22790</v>
      </c>
      <c r="B127" t="s">
        <v>66</v>
      </c>
      <c r="C127" t="s">
        <v>139</v>
      </c>
      <c r="D127">
        <v>547492</v>
      </c>
      <c r="E127" t="s">
        <v>71</v>
      </c>
      <c r="F127" t="s">
        <v>72</v>
      </c>
      <c r="G127" t="s">
        <v>20</v>
      </c>
      <c r="H127" s="2">
        <v>99</v>
      </c>
      <c r="I127">
        <v>1</v>
      </c>
      <c r="J127" s="3">
        <f t="shared" ca="1" si="5"/>
        <v>44951</v>
      </c>
      <c r="K127" t="str">
        <f t="shared" ca="1" si="6"/>
        <v>21:19:34</v>
      </c>
      <c r="L127" t="s">
        <v>88</v>
      </c>
      <c r="M127" t="s">
        <v>89</v>
      </c>
      <c r="N127" t="s">
        <v>54</v>
      </c>
      <c r="O127" s="2">
        <f t="shared" si="7"/>
        <v>99</v>
      </c>
      <c r="P127" s="4">
        <f t="shared" si="8"/>
        <v>7.0000000000000007E-2</v>
      </c>
      <c r="Q127" s="2">
        <f t="shared" si="9"/>
        <v>92.07</v>
      </c>
    </row>
    <row r="128" spans="1:17">
      <c r="A128">
        <v>22838</v>
      </c>
      <c r="B128" t="s">
        <v>17</v>
      </c>
      <c r="E128" t="s">
        <v>96</v>
      </c>
      <c r="F128" t="s">
        <v>97</v>
      </c>
      <c r="G128" t="s">
        <v>20</v>
      </c>
      <c r="H128" s="2">
        <v>450</v>
      </c>
      <c r="I128">
        <v>2</v>
      </c>
      <c r="J128" s="3">
        <f t="shared" ca="1" si="5"/>
        <v>44940</v>
      </c>
      <c r="K128" t="str">
        <f t="shared" ca="1" si="6"/>
        <v>13:36:29</v>
      </c>
      <c r="L128" t="s">
        <v>26</v>
      </c>
      <c r="M128" t="s">
        <v>27</v>
      </c>
      <c r="N128" t="s">
        <v>34</v>
      </c>
      <c r="O128" s="2">
        <f t="shared" si="7"/>
        <v>900</v>
      </c>
      <c r="P128" s="4">
        <f t="shared" si="8"/>
        <v>0.06</v>
      </c>
      <c r="Q128" s="2">
        <f t="shared" si="9"/>
        <v>846</v>
      </c>
    </row>
    <row r="129" spans="1:17">
      <c r="A129">
        <v>22861</v>
      </c>
      <c r="B129" t="s">
        <v>17</v>
      </c>
      <c r="E129" t="s">
        <v>18</v>
      </c>
      <c r="F129" t="s">
        <v>19</v>
      </c>
      <c r="G129" t="s">
        <v>20</v>
      </c>
      <c r="H129" s="2">
        <v>300</v>
      </c>
      <c r="I129">
        <v>2</v>
      </c>
      <c r="J129" s="3">
        <f t="shared" ca="1" si="5"/>
        <v>44945</v>
      </c>
      <c r="K129" t="str">
        <f t="shared" ca="1" si="6"/>
        <v>21:40:44</v>
      </c>
      <c r="L129" t="s">
        <v>52</v>
      </c>
      <c r="M129" t="s">
        <v>53</v>
      </c>
      <c r="N129" t="s">
        <v>28</v>
      </c>
      <c r="O129" s="2">
        <f t="shared" si="7"/>
        <v>600</v>
      </c>
      <c r="P129" s="4">
        <f t="shared" si="8"/>
        <v>0.03</v>
      </c>
      <c r="Q129" s="2">
        <f t="shared" si="9"/>
        <v>582</v>
      </c>
    </row>
    <row r="130" spans="1:17">
      <c r="A130">
        <v>22967</v>
      </c>
      <c r="B130" t="s">
        <v>17</v>
      </c>
      <c r="E130" t="s">
        <v>71</v>
      </c>
      <c r="F130" t="s">
        <v>72</v>
      </c>
      <c r="G130" t="s">
        <v>20</v>
      </c>
      <c r="H130" s="2">
        <v>99</v>
      </c>
      <c r="I130">
        <v>2</v>
      </c>
      <c r="J130" s="3">
        <f t="shared" ref="J130:J193" ca="1" si="10">DATE("2023","1",RANDBETWEEN(1,30))</f>
        <v>44951</v>
      </c>
      <c r="K130" t="str">
        <f t="shared" ref="K130:K193" ca="1" si="11">TEXT(RAND()*(22-11)/24+11/24,"HH:MM:SS")</f>
        <v>15:04:01</v>
      </c>
      <c r="L130" t="s">
        <v>63</v>
      </c>
      <c r="M130" t="s">
        <v>64</v>
      </c>
      <c r="N130" t="s">
        <v>65</v>
      </c>
      <c r="O130" s="2">
        <f t="shared" ref="O130:O193" si="12">$H130*I130</f>
        <v>198</v>
      </c>
      <c r="P130" s="4">
        <f t="shared" ref="P130:P193" si="13">IF(N130="UnionPay",3%,IF(N130="Visa",4%,IF(N130="Mastercard",5%,IF(N130="Apple Pay",3%,IF(N130="Octopus",7%,IF(N130="WeChat Pay",6%,IF(N130="Alipay",5%,IF(N130="Cash",0%))))))))</f>
        <v>0.05</v>
      </c>
      <c r="Q130" s="2">
        <f t="shared" ref="Q130:Q193" si="14">$O130*(1-P130)</f>
        <v>188.1</v>
      </c>
    </row>
    <row r="131" spans="1:17">
      <c r="A131">
        <v>22993</v>
      </c>
      <c r="B131" t="s">
        <v>17</v>
      </c>
      <c r="E131" t="s">
        <v>84</v>
      </c>
      <c r="F131" t="s">
        <v>85</v>
      </c>
      <c r="G131" t="s">
        <v>44</v>
      </c>
      <c r="H131" s="2">
        <v>389</v>
      </c>
      <c r="I131">
        <v>2</v>
      </c>
      <c r="J131" s="3">
        <f t="shared" ca="1" si="10"/>
        <v>44934</v>
      </c>
      <c r="K131" t="str">
        <f t="shared" ca="1" si="11"/>
        <v>13:06:26</v>
      </c>
      <c r="L131" t="s">
        <v>32</v>
      </c>
      <c r="M131" t="s">
        <v>33</v>
      </c>
      <c r="N131" t="s">
        <v>34</v>
      </c>
      <c r="O131" s="2">
        <f t="shared" si="12"/>
        <v>778</v>
      </c>
      <c r="P131" s="4">
        <f t="shared" si="13"/>
        <v>0.06</v>
      </c>
      <c r="Q131" s="2">
        <f t="shared" si="14"/>
        <v>731.31999999999994</v>
      </c>
    </row>
    <row r="132" spans="1:17">
      <c r="A132">
        <v>23042</v>
      </c>
      <c r="B132" t="s">
        <v>17</v>
      </c>
      <c r="E132" t="s">
        <v>96</v>
      </c>
      <c r="F132" t="s">
        <v>97</v>
      </c>
      <c r="G132" t="s">
        <v>20</v>
      </c>
      <c r="H132" s="2">
        <v>450</v>
      </c>
      <c r="I132">
        <v>1</v>
      </c>
      <c r="J132" s="3">
        <f t="shared" ca="1" si="10"/>
        <v>44935</v>
      </c>
      <c r="K132" t="str">
        <f t="shared" ca="1" si="11"/>
        <v>20:22:45</v>
      </c>
      <c r="L132" t="s">
        <v>38</v>
      </c>
      <c r="M132" t="s">
        <v>39</v>
      </c>
      <c r="N132" t="s">
        <v>70</v>
      </c>
      <c r="O132" s="2">
        <f t="shared" si="12"/>
        <v>450</v>
      </c>
      <c r="P132" s="4">
        <f t="shared" si="13"/>
        <v>0</v>
      </c>
      <c r="Q132" s="2">
        <f t="shared" si="14"/>
        <v>450</v>
      </c>
    </row>
    <row r="133" spans="1:17">
      <c r="A133">
        <v>23137</v>
      </c>
      <c r="B133" t="s">
        <v>17</v>
      </c>
      <c r="E133" t="s">
        <v>71</v>
      </c>
      <c r="F133" t="s">
        <v>72</v>
      </c>
      <c r="G133" t="s">
        <v>20</v>
      </c>
      <c r="H133" s="2">
        <v>99</v>
      </c>
      <c r="I133">
        <v>1</v>
      </c>
      <c r="J133" s="3">
        <f t="shared" ca="1" si="10"/>
        <v>44942</v>
      </c>
      <c r="K133" t="str">
        <f t="shared" ca="1" si="11"/>
        <v>11:40:47</v>
      </c>
      <c r="L133" t="s">
        <v>48</v>
      </c>
      <c r="M133" t="s">
        <v>49</v>
      </c>
      <c r="N133" t="s">
        <v>65</v>
      </c>
      <c r="O133" s="2">
        <f t="shared" si="12"/>
        <v>99</v>
      </c>
      <c r="P133" s="4">
        <f t="shared" si="13"/>
        <v>0.05</v>
      </c>
      <c r="Q133" s="2">
        <f t="shared" si="14"/>
        <v>94.05</v>
      </c>
    </row>
    <row r="134" spans="1:17">
      <c r="A134">
        <v>23150</v>
      </c>
      <c r="B134" t="s">
        <v>17</v>
      </c>
      <c r="E134" t="s">
        <v>116</v>
      </c>
      <c r="F134" t="s">
        <v>110</v>
      </c>
      <c r="G134" t="s">
        <v>37</v>
      </c>
      <c r="H134" s="2">
        <v>700</v>
      </c>
      <c r="I134">
        <v>1</v>
      </c>
      <c r="J134" s="3">
        <f t="shared" ca="1" si="10"/>
        <v>44936</v>
      </c>
      <c r="K134" t="str">
        <f t="shared" ca="1" si="11"/>
        <v>14:28:27</v>
      </c>
      <c r="L134" t="s">
        <v>38</v>
      </c>
      <c r="M134" t="s">
        <v>39</v>
      </c>
      <c r="N134" t="s">
        <v>47</v>
      </c>
      <c r="O134" s="2">
        <f t="shared" si="12"/>
        <v>700</v>
      </c>
      <c r="P134" s="4">
        <f t="shared" si="13"/>
        <v>0.04</v>
      </c>
      <c r="Q134" s="2">
        <f t="shared" si="14"/>
        <v>672</v>
      </c>
    </row>
    <row r="135" spans="1:17">
      <c r="A135">
        <v>23416</v>
      </c>
      <c r="B135" t="s">
        <v>17</v>
      </c>
      <c r="E135" t="s">
        <v>128</v>
      </c>
      <c r="F135" t="s">
        <v>129</v>
      </c>
      <c r="G135" t="s">
        <v>44</v>
      </c>
      <c r="H135" s="2">
        <v>499</v>
      </c>
      <c r="I135">
        <v>2</v>
      </c>
      <c r="J135" s="3">
        <f t="shared" ca="1" si="10"/>
        <v>44953</v>
      </c>
      <c r="K135" t="str">
        <f t="shared" ca="1" si="11"/>
        <v>17:19:11</v>
      </c>
      <c r="L135" t="s">
        <v>21</v>
      </c>
      <c r="M135" t="s">
        <v>22</v>
      </c>
      <c r="N135" t="s">
        <v>54</v>
      </c>
      <c r="O135" s="2">
        <f t="shared" si="12"/>
        <v>998</v>
      </c>
      <c r="P135" s="4">
        <f t="shared" si="13"/>
        <v>7.0000000000000007E-2</v>
      </c>
      <c r="Q135" s="2">
        <f t="shared" si="14"/>
        <v>928.14</v>
      </c>
    </row>
    <row r="136" spans="1:17">
      <c r="A136">
        <v>23580</v>
      </c>
      <c r="B136" t="s">
        <v>17</v>
      </c>
      <c r="E136" t="s">
        <v>94</v>
      </c>
      <c r="F136" t="s">
        <v>95</v>
      </c>
      <c r="G136" t="s">
        <v>44</v>
      </c>
      <c r="H136" s="2">
        <v>230</v>
      </c>
      <c r="I136">
        <v>2</v>
      </c>
      <c r="J136" s="3">
        <f t="shared" ca="1" si="10"/>
        <v>44948</v>
      </c>
      <c r="K136" t="str">
        <f t="shared" ca="1" si="11"/>
        <v>18:47:44</v>
      </c>
      <c r="L136" t="s">
        <v>48</v>
      </c>
      <c r="M136" t="s">
        <v>49</v>
      </c>
      <c r="N136" t="s">
        <v>28</v>
      </c>
      <c r="O136" s="2">
        <f t="shared" si="12"/>
        <v>460</v>
      </c>
      <c r="P136" s="4">
        <f t="shared" si="13"/>
        <v>0.03</v>
      </c>
      <c r="Q136" s="2">
        <f t="shared" si="14"/>
        <v>446.2</v>
      </c>
    </row>
    <row r="137" spans="1:17">
      <c r="A137">
        <v>23962</v>
      </c>
      <c r="B137" t="s">
        <v>17</v>
      </c>
      <c r="E137" t="s">
        <v>123</v>
      </c>
      <c r="F137" t="s">
        <v>124</v>
      </c>
      <c r="G137" t="s">
        <v>44</v>
      </c>
      <c r="H137" s="2">
        <v>345</v>
      </c>
      <c r="I137">
        <v>2</v>
      </c>
      <c r="J137" s="3">
        <f t="shared" ca="1" si="10"/>
        <v>44951</v>
      </c>
      <c r="K137" t="str">
        <f t="shared" ca="1" si="11"/>
        <v>18:50:55</v>
      </c>
      <c r="L137" t="s">
        <v>32</v>
      </c>
      <c r="M137" t="s">
        <v>33</v>
      </c>
      <c r="N137" t="s">
        <v>54</v>
      </c>
      <c r="O137" s="2">
        <f t="shared" si="12"/>
        <v>690</v>
      </c>
      <c r="P137" s="4">
        <f t="shared" si="13"/>
        <v>7.0000000000000007E-2</v>
      </c>
      <c r="Q137" s="2">
        <f t="shared" si="14"/>
        <v>641.69999999999993</v>
      </c>
    </row>
    <row r="138" spans="1:17">
      <c r="A138">
        <v>23979</v>
      </c>
      <c r="B138" t="s">
        <v>17</v>
      </c>
      <c r="E138" t="s">
        <v>77</v>
      </c>
      <c r="F138" t="s">
        <v>78</v>
      </c>
      <c r="G138" t="s">
        <v>31</v>
      </c>
      <c r="H138" s="2">
        <v>239</v>
      </c>
      <c r="I138">
        <v>2</v>
      </c>
      <c r="J138" s="3">
        <f t="shared" ca="1" si="10"/>
        <v>44936</v>
      </c>
      <c r="K138" t="str">
        <f t="shared" ca="1" si="11"/>
        <v>12:43:14</v>
      </c>
      <c r="L138" t="s">
        <v>52</v>
      </c>
      <c r="M138" t="s">
        <v>53</v>
      </c>
      <c r="N138" t="s">
        <v>54</v>
      </c>
      <c r="O138" s="2">
        <f t="shared" si="12"/>
        <v>478</v>
      </c>
      <c r="P138" s="4">
        <f t="shared" si="13"/>
        <v>7.0000000000000007E-2</v>
      </c>
      <c r="Q138" s="2">
        <f t="shared" si="14"/>
        <v>444.53999999999996</v>
      </c>
    </row>
    <row r="139" spans="1:17">
      <c r="A139">
        <v>24112</v>
      </c>
      <c r="B139" t="s">
        <v>66</v>
      </c>
      <c r="C139" t="s">
        <v>140</v>
      </c>
      <c r="D139">
        <v>707583</v>
      </c>
      <c r="E139" t="s">
        <v>57</v>
      </c>
      <c r="F139" t="s">
        <v>58</v>
      </c>
      <c r="G139" t="s">
        <v>31</v>
      </c>
      <c r="H139" s="2">
        <v>339</v>
      </c>
      <c r="I139">
        <v>2</v>
      </c>
      <c r="J139" s="3">
        <f t="shared" ca="1" si="10"/>
        <v>44930</v>
      </c>
      <c r="K139" t="str">
        <f t="shared" ca="1" si="11"/>
        <v>11:19:39</v>
      </c>
      <c r="L139" t="s">
        <v>38</v>
      </c>
      <c r="M139" t="s">
        <v>39</v>
      </c>
      <c r="N139" t="s">
        <v>28</v>
      </c>
      <c r="O139" s="2">
        <f t="shared" si="12"/>
        <v>678</v>
      </c>
      <c r="P139" s="4">
        <f t="shared" si="13"/>
        <v>0.03</v>
      </c>
      <c r="Q139" s="2">
        <f t="shared" si="14"/>
        <v>657.66</v>
      </c>
    </row>
    <row r="140" spans="1:17">
      <c r="A140">
        <v>24182</v>
      </c>
      <c r="B140" t="s">
        <v>66</v>
      </c>
      <c r="C140" t="s">
        <v>141</v>
      </c>
      <c r="D140">
        <v>390130</v>
      </c>
      <c r="E140" t="s">
        <v>94</v>
      </c>
      <c r="F140" t="s">
        <v>95</v>
      </c>
      <c r="G140" t="s">
        <v>44</v>
      </c>
      <c r="H140" s="2">
        <v>230</v>
      </c>
      <c r="I140">
        <v>1</v>
      </c>
      <c r="J140" s="3">
        <f t="shared" ca="1" si="10"/>
        <v>44945</v>
      </c>
      <c r="K140" t="str">
        <f t="shared" ca="1" si="11"/>
        <v>12:46:09</v>
      </c>
      <c r="L140" t="s">
        <v>32</v>
      </c>
      <c r="M140" t="s">
        <v>33</v>
      </c>
      <c r="N140" t="s">
        <v>79</v>
      </c>
      <c r="O140" s="2">
        <f t="shared" si="12"/>
        <v>230</v>
      </c>
      <c r="P140" s="4">
        <f t="shared" si="13"/>
        <v>0.05</v>
      </c>
      <c r="Q140" s="2">
        <f t="shared" si="14"/>
        <v>218.5</v>
      </c>
    </row>
    <row r="141" spans="1:17">
      <c r="A141">
        <v>24443</v>
      </c>
      <c r="B141" t="s">
        <v>66</v>
      </c>
      <c r="C141" t="s">
        <v>142</v>
      </c>
      <c r="D141">
        <v>847216</v>
      </c>
      <c r="E141" t="s">
        <v>24</v>
      </c>
      <c r="F141" t="s">
        <v>25</v>
      </c>
      <c r="G141" t="s">
        <v>20</v>
      </c>
      <c r="H141" s="2">
        <v>350</v>
      </c>
      <c r="I141">
        <v>2</v>
      </c>
      <c r="J141" s="3">
        <f t="shared" ca="1" si="10"/>
        <v>44946</v>
      </c>
      <c r="K141" t="str">
        <f t="shared" ca="1" si="11"/>
        <v>14:15:06</v>
      </c>
      <c r="L141" t="s">
        <v>26</v>
      </c>
      <c r="M141" t="s">
        <v>27</v>
      </c>
      <c r="N141" t="s">
        <v>47</v>
      </c>
      <c r="O141" s="2">
        <f t="shared" si="12"/>
        <v>700</v>
      </c>
      <c r="P141" s="4">
        <f t="shared" si="13"/>
        <v>0.04</v>
      </c>
      <c r="Q141" s="2">
        <f t="shared" si="14"/>
        <v>672</v>
      </c>
    </row>
    <row r="142" spans="1:17">
      <c r="A142">
        <v>24671</v>
      </c>
      <c r="B142" t="s">
        <v>17</v>
      </c>
      <c r="E142" t="s">
        <v>59</v>
      </c>
      <c r="F142" t="s">
        <v>60</v>
      </c>
      <c r="G142" t="s">
        <v>37</v>
      </c>
      <c r="H142" s="2">
        <v>1700</v>
      </c>
      <c r="I142">
        <v>1</v>
      </c>
      <c r="J142" s="3">
        <f t="shared" ca="1" si="10"/>
        <v>44938</v>
      </c>
      <c r="K142" t="str">
        <f t="shared" ca="1" si="11"/>
        <v>11:45:01</v>
      </c>
      <c r="L142" t="s">
        <v>52</v>
      </c>
      <c r="M142" t="s">
        <v>53</v>
      </c>
      <c r="N142" t="s">
        <v>34</v>
      </c>
      <c r="O142" s="2">
        <f t="shared" si="12"/>
        <v>1700</v>
      </c>
      <c r="P142" s="4">
        <f t="shared" si="13"/>
        <v>0.06</v>
      </c>
      <c r="Q142" s="2">
        <f t="shared" si="14"/>
        <v>1598</v>
      </c>
    </row>
    <row r="143" spans="1:17">
      <c r="A143">
        <v>24694</v>
      </c>
      <c r="B143" t="s">
        <v>17</v>
      </c>
      <c r="E143" t="s">
        <v>116</v>
      </c>
      <c r="F143" t="s">
        <v>36</v>
      </c>
      <c r="G143" t="s">
        <v>37</v>
      </c>
      <c r="H143" s="2">
        <v>850</v>
      </c>
      <c r="I143">
        <v>1</v>
      </c>
      <c r="J143" s="3">
        <f t="shared" ca="1" si="10"/>
        <v>44948</v>
      </c>
      <c r="K143" t="str">
        <f t="shared" ca="1" si="11"/>
        <v>19:01:15</v>
      </c>
      <c r="L143" t="s">
        <v>45</v>
      </c>
      <c r="M143" t="s">
        <v>46</v>
      </c>
      <c r="N143" t="s">
        <v>79</v>
      </c>
      <c r="O143" s="2">
        <f t="shared" si="12"/>
        <v>850</v>
      </c>
      <c r="P143" s="4">
        <f t="shared" si="13"/>
        <v>0.05</v>
      </c>
      <c r="Q143" s="2">
        <f t="shared" si="14"/>
        <v>807.5</v>
      </c>
    </row>
    <row r="144" spans="1:17">
      <c r="A144">
        <v>24738</v>
      </c>
      <c r="B144" t="s">
        <v>17</v>
      </c>
      <c r="E144" t="s">
        <v>42</v>
      </c>
      <c r="F144" t="s">
        <v>43</v>
      </c>
      <c r="G144" t="s">
        <v>44</v>
      </c>
      <c r="H144" s="2">
        <v>449</v>
      </c>
      <c r="I144">
        <v>1</v>
      </c>
      <c r="J144" s="3">
        <f t="shared" ca="1" si="10"/>
        <v>44936</v>
      </c>
      <c r="K144" t="str">
        <f t="shared" ca="1" si="11"/>
        <v>19:50:15</v>
      </c>
      <c r="L144" t="s">
        <v>32</v>
      </c>
      <c r="M144" t="s">
        <v>33</v>
      </c>
      <c r="N144" t="s">
        <v>28</v>
      </c>
      <c r="O144" s="2">
        <f t="shared" si="12"/>
        <v>449</v>
      </c>
      <c r="P144" s="4">
        <f t="shared" si="13"/>
        <v>0.03</v>
      </c>
      <c r="Q144" s="2">
        <f t="shared" si="14"/>
        <v>435.53</v>
      </c>
    </row>
    <row r="145" spans="1:17">
      <c r="A145">
        <v>24863</v>
      </c>
      <c r="B145" t="s">
        <v>17</v>
      </c>
      <c r="E145" t="s">
        <v>75</v>
      </c>
      <c r="F145" t="s">
        <v>76</v>
      </c>
      <c r="G145" t="s">
        <v>37</v>
      </c>
      <c r="H145" s="2">
        <v>990</v>
      </c>
      <c r="I145">
        <v>1</v>
      </c>
      <c r="J145" s="3">
        <f t="shared" ca="1" si="10"/>
        <v>44943</v>
      </c>
      <c r="K145" t="str">
        <f t="shared" ca="1" si="11"/>
        <v>18:37:00</v>
      </c>
      <c r="L145" t="s">
        <v>32</v>
      </c>
      <c r="M145" t="s">
        <v>33</v>
      </c>
      <c r="N145" t="s">
        <v>79</v>
      </c>
      <c r="O145" s="2">
        <f t="shared" si="12"/>
        <v>990</v>
      </c>
      <c r="P145" s="4">
        <f t="shared" si="13"/>
        <v>0.05</v>
      </c>
      <c r="Q145" s="2">
        <f t="shared" si="14"/>
        <v>940.5</v>
      </c>
    </row>
    <row r="146" spans="1:17">
      <c r="A146">
        <v>25065</v>
      </c>
      <c r="B146" t="s">
        <v>66</v>
      </c>
      <c r="C146" t="s">
        <v>143</v>
      </c>
      <c r="D146">
        <v>415712</v>
      </c>
      <c r="E146" t="s">
        <v>116</v>
      </c>
      <c r="F146" t="s">
        <v>110</v>
      </c>
      <c r="G146" t="s">
        <v>37</v>
      </c>
      <c r="H146" s="2">
        <v>700</v>
      </c>
      <c r="I146">
        <v>2</v>
      </c>
      <c r="J146" s="3">
        <f t="shared" ca="1" si="10"/>
        <v>44933</v>
      </c>
      <c r="K146" t="str">
        <f t="shared" ca="1" si="11"/>
        <v>16:41:11</v>
      </c>
      <c r="L146" t="s">
        <v>55</v>
      </c>
      <c r="M146" t="s">
        <v>56</v>
      </c>
      <c r="N146" t="s">
        <v>28</v>
      </c>
      <c r="O146" s="2">
        <f t="shared" si="12"/>
        <v>1400</v>
      </c>
      <c r="P146" s="4">
        <f t="shared" si="13"/>
        <v>0.03</v>
      </c>
      <c r="Q146" s="2">
        <f t="shared" si="14"/>
        <v>1358</v>
      </c>
    </row>
    <row r="147" spans="1:17">
      <c r="A147">
        <v>25065</v>
      </c>
      <c r="B147" t="s">
        <v>66</v>
      </c>
      <c r="C147" t="s">
        <v>143</v>
      </c>
      <c r="D147">
        <v>415712</v>
      </c>
      <c r="E147" t="s">
        <v>84</v>
      </c>
      <c r="F147" t="s">
        <v>85</v>
      </c>
      <c r="G147" t="s">
        <v>44</v>
      </c>
      <c r="H147" s="2">
        <v>389</v>
      </c>
      <c r="I147">
        <v>1</v>
      </c>
      <c r="J147" s="3">
        <f t="shared" ca="1" si="10"/>
        <v>44942</v>
      </c>
      <c r="K147" t="str">
        <f t="shared" ca="1" si="11"/>
        <v>14:53:29</v>
      </c>
      <c r="L147" t="s">
        <v>52</v>
      </c>
      <c r="M147" t="s">
        <v>53</v>
      </c>
      <c r="N147" t="s">
        <v>23</v>
      </c>
      <c r="O147" s="2">
        <f t="shared" si="12"/>
        <v>389</v>
      </c>
      <c r="P147" s="4">
        <f t="shared" si="13"/>
        <v>0.03</v>
      </c>
      <c r="Q147" s="2">
        <f t="shared" si="14"/>
        <v>377.33</v>
      </c>
    </row>
    <row r="148" spans="1:17">
      <c r="A148">
        <v>25287</v>
      </c>
      <c r="B148" t="s">
        <v>17</v>
      </c>
      <c r="E148" t="s">
        <v>57</v>
      </c>
      <c r="F148" t="s">
        <v>58</v>
      </c>
      <c r="G148" t="s">
        <v>31</v>
      </c>
      <c r="H148" s="2">
        <v>339</v>
      </c>
      <c r="I148">
        <v>1</v>
      </c>
      <c r="J148" s="3">
        <f t="shared" ca="1" si="10"/>
        <v>44951</v>
      </c>
      <c r="K148" t="str">
        <f t="shared" ca="1" si="11"/>
        <v>13:13:48</v>
      </c>
      <c r="L148" t="s">
        <v>32</v>
      </c>
      <c r="M148" t="s">
        <v>33</v>
      </c>
      <c r="N148" t="s">
        <v>54</v>
      </c>
      <c r="O148" s="2">
        <f t="shared" si="12"/>
        <v>339</v>
      </c>
      <c r="P148" s="4">
        <f t="shared" si="13"/>
        <v>7.0000000000000007E-2</v>
      </c>
      <c r="Q148" s="2">
        <f t="shared" si="14"/>
        <v>315.27</v>
      </c>
    </row>
    <row r="149" spans="1:17">
      <c r="A149">
        <v>25460</v>
      </c>
      <c r="B149" t="s">
        <v>17</v>
      </c>
      <c r="E149" t="s">
        <v>77</v>
      </c>
      <c r="F149" t="s">
        <v>78</v>
      </c>
      <c r="G149" t="s">
        <v>31</v>
      </c>
      <c r="H149" s="2">
        <v>239</v>
      </c>
      <c r="I149">
        <v>2</v>
      </c>
      <c r="J149" s="3">
        <f t="shared" ca="1" si="10"/>
        <v>44933</v>
      </c>
      <c r="K149" t="str">
        <f t="shared" ca="1" si="11"/>
        <v>21:37:14</v>
      </c>
      <c r="L149" t="s">
        <v>38</v>
      </c>
      <c r="M149" t="s">
        <v>39</v>
      </c>
      <c r="N149" t="s">
        <v>70</v>
      </c>
      <c r="O149" s="2">
        <f t="shared" si="12"/>
        <v>478</v>
      </c>
      <c r="P149" s="4">
        <f t="shared" si="13"/>
        <v>0</v>
      </c>
      <c r="Q149" s="2">
        <f t="shared" si="14"/>
        <v>478</v>
      </c>
    </row>
    <row r="150" spans="1:17">
      <c r="A150">
        <v>25624</v>
      </c>
      <c r="B150" t="s">
        <v>17</v>
      </c>
      <c r="E150" t="s">
        <v>50</v>
      </c>
      <c r="F150" t="s">
        <v>51</v>
      </c>
      <c r="G150" t="s">
        <v>37</v>
      </c>
      <c r="H150" s="2">
        <v>1300</v>
      </c>
      <c r="I150">
        <v>2</v>
      </c>
      <c r="J150" s="3">
        <f t="shared" ca="1" si="10"/>
        <v>44928</v>
      </c>
      <c r="K150" t="str">
        <f t="shared" ca="1" si="11"/>
        <v>17:42:41</v>
      </c>
      <c r="L150" t="s">
        <v>45</v>
      </c>
      <c r="M150" t="s">
        <v>46</v>
      </c>
      <c r="N150" t="s">
        <v>23</v>
      </c>
      <c r="O150" s="2">
        <f t="shared" si="12"/>
        <v>2600</v>
      </c>
      <c r="P150" s="4">
        <f t="shared" si="13"/>
        <v>0.03</v>
      </c>
      <c r="Q150" s="2">
        <f t="shared" si="14"/>
        <v>2522</v>
      </c>
    </row>
    <row r="151" spans="1:17">
      <c r="A151">
        <v>25634</v>
      </c>
      <c r="B151" t="s">
        <v>17</v>
      </c>
      <c r="E151" t="s">
        <v>61</v>
      </c>
      <c r="F151" t="s">
        <v>62</v>
      </c>
      <c r="G151" t="s">
        <v>37</v>
      </c>
      <c r="H151" s="2">
        <v>2200</v>
      </c>
      <c r="I151">
        <v>3</v>
      </c>
      <c r="J151" s="3">
        <f t="shared" ca="1" si="10"/>
        <v>44950</v>
      </c>
      <c r="K151" t="str">
        <f t="shared" ca="1" si="11"/>
        <v>14:22:56</v>
      </c>
      <c r="L151" t="s">
        <v>21</v>
      </c>
      <c r="M151" t="s">
        <v>22</v>
      </c>
      <c r="N151" t="s">
        <v>23</v>
      </c>
      <c r="O151" s="2">
        <f t="shared" si="12"/>
        <v>6600</v>
      </c>
      <c r="P151" s="4">
        <f t="shared" si="13"/>
        <v>0.03</v>
      </c>
      <c r="Q151" s="2">
        <f t="shared" si="14"/>
        <v>6402</v>
      </c>
    </row>
    <row r="152" spans="1:17">
      <c r="A152">
        <v>25689</v>
      </c>
      <c r="B152" t="s">
        <v>66</v>
      </c>
      <c r="C152" t="s">
        <v>144</v>
      </c>
      <c r="D152">
        <v>903924</v>
      </c>
      <c r="E152" t="s">
        <v>75</v>
      </c>
      <c r="F152" t="s">
        <v>76</v>
      </c>
      <c r="G152" t="s">
        <v>37</v>
      </c>
      <c r="H152" s="2">
        <v>990</v>
      </c>
      <c r="I152">
        <v>1</v>
      </c>
      <c r="J152" s="3">
        <f t="shared" ca="1" si="10"/>
        <v>44928</v>
      </c>
      <c r="K152" t="str">
        <f t="shared" ca="1" si="11"/>
        <v>15:43:42</v>
      </c>
      <c r="L152" t="s">
        <v>88</v>
      </c>
      <c r="M152" t="s">
        <v>89</v>
      </c>
      <c r="N152" t="s">
        <v>47</v>
      </c>
      <c r="O152" s="2">
        <f t="shared" si="12"/>
        <v>990</v>
      </c>
      <c r="P152" s="4">
        <f t="shared" si="13"/>
        <v>0.04</v>
      </c>
      <c r="Q152" s="2">
        <f t="shared" si="14"/>
        <v>950.4</v>
      </c>
    </row>
    <row r="153" spans="1:17">
      <c r="A153">
        <v>25914</v>
      </c>
      <c r="B153" t="s">
        <v>17</v>
      </c>
      <c r="E153" t="s">
        <v>125</v>
      </c>
      <c r="F153" t="s">
        <v>126</v>
      </c>
      <c r="G153" t="s">
        <v>44</v>
      </c>
      <c r="H153" s="2">
        <v>499</v>
      </c>
      <c r="I153">
        <v>1</v>
      </c>
      <c r="J153" s="3">
        <f t="shared" ca="1" si="10"/>
        <v>44938</v>
      </c>
      <c r="K153" t="str">
        <f t="shared" ca="1" si="11"/>
        <v>20:16:43</v>
      </c>
      <c r="L153" t="s">
        <v>63</v>
      </c>
      <c r="M153" t="s">
        <v>64</v>
      </c>
      <c r="N153" t="s">
        <v>28</v>
      </c>
      <c r="O153" s="2">
        <f t="shared" si="12"/>
        <v>499</v>
      </c>
      <c r="P153" s="4">
        <f t="shared" si="13"/>
        <v>0.03</v>
      </c>
      <c r="Q153" s="2">
        <f t="shared" si="14"/>
        <v>484.03</v>
      </c>
    </row>
    <row r="154" spans="1:17">
      <c r="A154">
        <v>25927</v>
      </c>
      <c r="B154" t="s">
        <v>17</v>
      </c>
      <c r="E154" t="s">
        <v>96</v>
      </c>
      <c r="F154" t="s">
        <v>97</v>
      </c>
      <c r="G154" t="s">
        <v>20</v>
      </c>
      <c r="H154" s="2">
        <v>450</v>
      </c>
      <c r="I154">
        <v>1</v>
      </c>
      <c r="J154" s="3">
        <f t="shared" ca="1" si="10"/>
        <v>44929</v>
      </c>
      <c r="K154" t="str">
        <f t="shared" ca="1" si="11"/>
        <v>21:58:26</v>
      </c>
      <c r="L154" t="s">
        <v>63</v>
      </c>
      <c r="M154" t="s">
        <v>64</v>
      </c>
      <c r="N154" t="s">
        <v>34</v>
      </c>
      <c r="O154" s="2">
        <f t="shared" si="12"/>
        <v>450</v>
      </c>
      <c r="P154" s="4">
        <f t="shared" si="13"/>
        <v>0.06</v>
      </c>
      <c r="Q154" s="2">
        <f t="shared" si="14"/>
        <v>423</v>
      </c>
    </row>
    <row r="155" spans="1:17">
      <c r="A155">
        <v>26082</v>
      </c>
      <c r="B155" t="s">
        <v>17</v>
      </c>
      <c r="E155" t="s">
        <v>116</v>
      </c>
      <c r="F155" t="s">
        <v>121</v>
      </c>
      <c r="G155" t="s">
        <v>37</v>
      </c>
      <c r="H155" s="2">
        <v>900</v>
      </c>
      <c r="I155">
        <v>2</v>
      </c>
      <c r="J155" s="3">
        <f t="shared" ca="1" si="10"/>
        <v>44935</v>
      </c>
      <c r="K155" t="str">
        <f t="shared" ca="1" si="11"/>
        <v>12:38:00</v>
      </c>
      <c r="L155" t="s">
        <v>38</v>
      </c>
      <c r="M155" t="s">
        <v>39</v>
      </c>
      <c r="N155" t="s">
        <v>54</v>
      </c>
      <c r="O155" s="2">
        <f t="shared" si="12"/>
        <v>1800</v>
      </c>
      <c r="P155" s="4">
        <f t="shared" si="13"/>
        <v>7.0000000000000007E-2</v>
      </c>
      <c r="Q155" s="2">
        <f t="shared" si="14"/>
        <v>1674</v>
      </c>
    </row>
    <row r="156" spans="1:17">
      <c r="A156">
        <v>26397</v>
      </c>
      <c r="B156" t="s">
        <v>17</v>
      </c>
      <c r="E156" t="s">
        <v>131</v>
      </c>
      <c r="F156" t="s">
        <v>132</v>
      </c>
      <c r="G156" t="s">
        <v>20</v>
      </c>
      <c r="H156" s="2">
        <v>200</v>
      </c>
      <c r="I156">
        <v>1</v>
      </c>
      <c r="J156" s="3">
        <f t="shared" ca="1" si="10"/>
        <v>44927</v>
      </c>
      <c r="K156" t="str">
        <f t="shared" ca="1" si="11"/>
        <v>15:01:04</v>
      </c>
      <c r="L156" t="s">
        <v>21</v>
      </c>
      <c r="M156" t="s">
        <v>22</v>
      </c>
      <c r="N156" t="s">
        <v>34</v>
      </c>
      <c r="O156" s="2">
        <f t="shared" si="12"/>
        <v>200</v>
      </c>
      <c r="P156" s="4">
        <f t="shared" si="13"/>
        <v>0.06</v>
      </c>
      <c r="Q156" s="2">
        <f t="shared" si="14"/>
        <v>188</v>
      </c>
    </row>
    <row r="157" spans="1:17">
      <c r="A157">
        <v>26504</v>
      </c>
      <c r="B157" t="s">
        <v>17</v>
      </c>
      <c r="E157" t="s">
        <v>68</v>
      </c>
      <c r="F157" t="s">
        <v>69</v>
      </c>
      <c r="G157" t="s">
        <v>20</v>
      </c>
      <c r="H157" s="2">
        <v>299</v>
      </c>
      <c r="I157">
        <v>1</v>
      </c>
      <c r="J157" s="3">
        <f t="shared" ca="1" si="10"/>
        <v>44931</v>
      </c>
      <c r="K157" t="str">
        <f t="shared" ca="1" si="11"/>
        <v>14:04:19</v>
      </c>
      <c r="L157" t="s">
        <v>55</v>
      </c>
      <c r="M157" t="s">
        <v>56</v>
      </c>
      <c r="N157" t="s">
        <v>34</v>
      </c>
      <c r="O157" s="2">
        <f t="shared" si="12"/>
        <v>299</v>
      </c>
      <c r="P157" s="4">
        <f t="shared" si="13"/>
        <v>0.06</v>
      </c>
      <c r="Q157" s="2">
        <f t="shared" si="14"/>
        <v>281.06</v>
      </c>
    </row>
    <row r="158" spans="1:17">
      <c r="A158">
        <v>26517</v>
      </c>
      <c r="B158" t="s">
        <v>17</v>
      </c>
      <c r="E158" t="s">
        <v>94</v>
      </c>
      <c r="F158" t="s">
        <v>95</v>
      </c>
      <c r="G158" t="s">
        <v>44</v>
      </c>
      <c r="H158" s="2">
        <v>230</v>
      </c>
      <c r="I158">
        <v>2</v>
      </c>
      <c r="J158" s="3">
        <f t="shared" ca="1" si="10"/>
        <v>44940</v>
      </c>
      <c r="K158" t="str">
        <f t="shared" ca="1" si="11"/>
        <v>15:45:38</v>
      </c>
      <c r="L158" t="s">
        <v>48</v>
      </c>
      <c r="M158" t="s">
        <v>49</v>
      </c>
      <c r="N158" t="s">
        <v>79</v>
      </c>
      <c r="O158" s="2">
        <f t="shared" si="12"/>
        <v>460</v>
      </c>
      <c r="P158" s="4">
        <f t="shared" si="13"/>
        <v>0.05</v>
      </c>
      <c r="Q158" s="2">
        <f t="shared" si="14"/>
        <v>437</v>
      </c>
    </row>
    <row r="159" spans="1:17">
      <c r="A159">
        <v>26570</v>
      </c>
      <c r="B159" t="s">
        <v>17</v>
      </c>
      <c r="E159" t="s">
        <v>24</v>
      </c>
      <c r="F159" t="s">
        <v>25</v>
      </c>
      <c r="G159" t="s">
        <v>20</v>
      </c>
      <c r="H159" s="2">
        <v>350</v>
      </c>
      <c r="I159">
        <v>1</v>
      </c>
      <c r="J159" s="3">
        <f t="shared" ca="1" si="10"/>
        <v>44939</v>
      </c>
      <c r="K159" t="str">
        <f t="shared" ca="1" si="11"/>
        <v>12:18:46</v>
      </c>
      <c r="L159" t="s">
        <v>63</v>
      </c>
      <c r="M159" t="s">
        <v>64</v>
      </c>
      <c r="N159" t="s">
        <v>47</v>
      </c>
      <c r="O159" s="2">
        <f t="shared" si="12"/>
        <v>350</v>
      </c>
      <c r="P159" s="4">
        <f t="shared" si="13"/>
        <v>0.04</v>
      </c>
      <c r="Q159" s="2">
        <f t="shared" si="14"/>
        <v>336</v>
      </c>
    </row>
    <row r="160" spans="1:17">
      <c r="A160">
        <v>26717</v>
      </c>
      <c r="B160" t="s">
        <v>66</v>
      </c>
      <c r="C160" t="s">
        <v>145</v>
      </c>
      <c r="D160">
        <v>114756</v>
      </c>
      <c r="E160" t="s">
        <v>116</v>
      </c>
      <c r="F160" t="s">
        <v>122</v>
      </c>
      <c r="G160" t="s">
        <v>37</v>
      </c>
      <c r="H160" s="2">
        <v>600</v>
      </c>
      <c r="I160">
        <v>2</v>
      </c>
      <c r="J160" s="3">
        <f t="shared" ca="1" si="10"/>
        <v>44928</v>
      </c>
      <c r="K160" t="str">
        <f t="shared" ca="1" si="11"/>
        <v>18:02:54</v>
      </c>
      <c r="L160" t="s">
        <v>55</v>
      </c>
      <c r="M160" t="s">
        <v>56</v>
      </c>
      <c r="N160" t="s">
        <v>23</v>
      </c>
      <c r="O160" s="2">
        <f t="shared" si="12"/>
        <v>1200</v>
      </c>
      <c r="P160" s="4">
        <f t="shared" si="13"/>
        <v>0.03</v>
      </c>
      <c r="Q160" s="2">
        <f t="shared" si="14"/>
        <v>1164</v>
      </c>
    </row>
    <row r="161" spans="1:17">
      <c r="A161">
        <v>26764</v>
      </c>
      <c r="B161" t="s">
        <v>17</v>
      </c>
      <c r="E161" t="s">
        <v>94</v>
      </c>
      <c r="F161" t="s">
        <v>95</v>
      </c>
      <c r="G161" t="s">
        <v>44</v>
      </c>
      <c r="H161" s="2">
        <v>230</v>
      </c>
      <c r="I161">
        <v>2</v>
      </c>
      <c r="J161" s="3">
        <f t="shared" ca="1" si="10"/>
        <v>44956</v>
      </c>
      <c r="K161" t="str">
        <f t="shared" ca="1" si="11"/>
        <v>11:32:16</v>
      </c>
      <c r="L161" t="s">
        <v>88</v>
      </c>
      <c r="M161" t="s">
        <v>89</v>
      </c>
      <c r="N161" t="s">
        <v>28</v>
      </c>
      <c r="O161" s="2">
        <f t="shared" si="12"/>
        <v>460</v>
      </c>
      <c r="P161" s="4">
        <f t="shared" si="13"/>
        <v>0.03</v>
      </c>
      <c r="Q161" s="2">
        <f t="shared" si="14"/>
        <v>446.2</v>
      </c>
    </row>
    <row r="162" spans="1:17">
      <c r="A162">
        <v>26766</v>
      </c>
      <c r="B162" t="s">
        <v>17</v>
      </c>
      <c r="E162" t="s">
        <v>94</v>
      </c>
      <c r="F162" t="s">
        <v>95</v>
      </c>
      <c r="G162" t="s">
        <v>44</v>
      </c>
      <c r="H162" s="2">
        <v>230</v>
      </c>
      <c r="I162">
        <v>2</v>
      </c>
      <c r="J162" s="3">
        <f t="shared" ca="1" si="10"/>
        <v>44939</v>
      </c>
      <c r="K162" t="str">
        <f t="shared" ca="1" si="11"/>
        <v>13:28:02</v>
      </c>
      <c r="L162" t="s">
        <v>63</v>
      </c>
      <c r="M162" t="s">
        <v>64</v>
      </c>
      <c r="N162" t="s">
        <v>70</v>
      </c>
      <c r="O162" s="2">
        <f t="shared" si="12"/>
        <v>460</v>
      </c>
      <c r="P162" s="4">
        <f t="shared" si="13"/>
        <v>0</v>
      </c>
      <c r="Q162" s="2">
        <f t="shared" si="14"/>
        <v>460</v>
      </c>
    </row>
    <row r="163" spans="1:17">
      <c r="A163">
        <v>26876</v>
      </c>
      <c r="B163" t="s">
        <v>66</v>
      </c>
      <c r="C163" t="s">
        <v>146</v>
      </c>
      <c r="D163">
        <v>680390</v>
      </c>
      <c r="E163" t="s">
        <v>128</v>
      </c>
      <c r="F163" t="s">
        <v>129</v>
      </c>
      <c r="G163" t="s">
        <v>44</v>
      </c>
      <c r="H163" s="2">
        <v>499</v>
      </c>
      <c r="I163">
        <v>1</v>
      </c>
      <c r="J163" s="3">
        <f t="shared" ca="1" si="10"/>
        <v>44931</v>
      </c>
      <c r="K163" t="str">
        <f t="shared" ca="1" si="11"/>
        <v>17:55:11</v>
      </c>
      <c r="L163" t="s">
        <v>63</v>
      </c>
      <c r="M163" t="s">
        <v>64</v>
      </c>
      <c r="N163" t="s">
        <v>54</v>
      </c>
      <c r="O163" s="2">
        <f t="shared" si="12"/>
        <v>499</v>
      </c>
      <c r="P163" s="4">
        <f t="shared" si="13"/>
        <v>7.0000000000000007E-2</v>
      </c>
      <c r="Q163" s="2">
        <f t="shared" si="14"/>
        <v>464.07</v>
      </c>
    </row>
    <row r="164" spans="1:17">
      <c r="A164">
        <v>26923</v>
      </c>
      <c r="B164" t="s">
        <v>17</v>
      </c>
      <c r="E164" t="s">
        <v>94</v>
      </c>
      <c r="F164" t="s">
        <v>95</v>
      </c>
      <c r="G164" t="s">
        <v>44</v>
      </c>
      <c r="H164" s="2">
        <v>230</v>
      </c>
      <c r="I164">
        <v>1</v>
      </c>
      <c r="J164" s="3">
        <f t="shared" ca="1" si="10"/>
        <v>44950</v>
      </c>
      <c r="K164" t="str">
        <f t="shared" ca="1" si="11"/>
        <v>11:20:30</v>
      </c>
      <c r="L164" t="s">
        <v>52</v>
      </c>
      <c r="M164" t="s">
        <v>53</v>
      </c>
      <c r="N164" t="s">
        <v>47</v>
      </c>
      <c r="O164" s="2">
        <f t="shared" si="12"/>
        <v>230</v>
      </c>
      <c r="P164" s="4">
        <f t="shared" si="13"/>
        <v>0.04</v>
      </c>
      <c r="Q164" s="2">
        <f t="shared" si="14"/>
        <v>220.79999999999998</v>
      </c>
    </row>
    <row r="165" spans="1:17">
      <c r="A165">
        <v>27038</v>
      </c>
      <c r="B165" t="s">
        <v>66</v>
      </c>
      <c r="C165" t="s">
        <v>147</v>
      </c>
      <c r="D165">
        <v>824202</v>
      </c>
      <c r="E165" t="s">
        <v>75</v>
      </c>
      <c r="F165" t="s">
        <v>76</v>
      </c>
      <c r="G165" t="s">
        <v>37</v>
      </c>
      <c r="H165" s="2">
        <v>990</v>
      </c>
      <c r="I165">
        <v>1</v>
      </c>
      <c r="J165" s="3">
        <f t="shared" ca="1" si="10"/>
        <v>44947</v>
      </c>
      <c r="K165" t="str">
        <f t="shared" ca="1" si="11"/>
        <v>15:49:21</v>
      </c>
      <c r="L165" t="s">
        <v>26</v>
      </c>
      <c r="M165" t="s">
        <v>27</v>
      </c>
      <c r="N165" t="s">
        <v>70</v>
      </c>
      <c r="O165" s="2">
        <f t="shared" si="12"/>
        <v>990</v>
      </c>
      <c r="P165" s="4">
        <f t="shared" si="13"/>
        <v>0</v>
      </c>
      <c r="Q165" s="2">
        <f t="shared" si="14"/>
        <v>990</v>
      </c>
    </row>
    <row r="166" spans="1:17">
      <c r="A166">
        <v>27114</v>
      </c>
      <c r="B166" t="s">
        <v>17</v>
      </c>
      <c r="E166" t="s">
        <v>94</v>
      </c>
      <c r="F166" t="s">
        <v>95</v>
      </c>
      <c r="G166" t="s">
        <v>44</v>
      </c>
      <c r="H166" s="2">
        <v>230</v>
      </c>
      <c r="I166">
        <v>2</v>
      </c>
      <c r="J166" s="3">
        <f t="shared" ca="1" si="10"/>
        <v>44939</v>
      </c>
      <c r="K166" t="str">
        <f t="shared" ca="1" si="11"/>
        <v>12:52:49</v>
      </c>
      <c r="L166" t="s">
        <v>38</v>
      </c>
      <c r="M166" t="s">
        <v>39</v>
      </c>
      <c r="N166" t="s">
        <v>34</v>
      </c>
      <c r="O166" s="2">
        <f t="shared" si="12"/>
        <v>460</v>
      </c>
      <c r="P166" s="4">
        <f t="shared" si="13"/>
        <v>0.06</v>
      </c>
      <c r="Q166" s="2">
        <f t="shared" si="14"/>
        <v>432.4</v>
      </c>
    </row>
    <row r="167" spans="1:17">
      <c r="A167">
        <v>27199</v>
      </c>
      <c r="B167" t="s">
        <v>66</v>
      </c>
      <c r="C167" t="s">
        <v>148</v>
      </c>
      <c r="D167">
        <v>800942</v>
      </c>
      <c r="E167" t="s">
        <v>77</v>
      </c>
      <c r="F167" t="s">
        <v>78</v>
      </c>
      <c r="G167" t="s">
        <v>31</v>
      </c>
      <c r="H167" s="2">
        <v>239</v>
      </c>
      <c r="I167">
        <v>2</v>
      </c>
      <c r="J167" s="3">
        <f t="shared" ca="1" si="10"/>
        <v>44954</v>
      </c>
      <c r="K167" t="str">
        <f t="shared" ca="1" si="11"/>
        <v>20:55:42</v>
      </c>
      <c r="L167" t="s">
        <v>45</v>
      </c>
      <c r="M167" t="s">
        <v>46</v>
      </c>
      <c r="N167" t="s">
        <v>28</v>
      </c>
      <c r="O167" s="2">
        <f t="shared" si="12"/>
        <v>478</v>
      </c>
      <c r="P167" s="4">
        <f t="shared" si="13"/>
        <v>0.03</v>
      </c>
      <c r="Q167" s="2">
        <f t="shared" si="14"/>
        <v>463.65999999999997</v>
      </c>
    </row>
    <row r="168" spans="1:17">
      <c r="A168">
        <v>27200</v>
      </c>
      <c r="B168" t="s">
        <v>17</v>
      </c>
      <c r="E168" t="s">
        <v>116</v>
      </c>
      <c r="F168" t="s">
        <v>74</v>
      </c>
      <c r="G168" t="s">
        <v>37</v>
      </c>
      <c r="H168" s="2">
        <v>599</v>
      </c>
      <c r="I168">
        <v>2</v>
      </c>
      <c r="J168" s="3">
        <f t="shared" ca="1" si="10"/>
        <v>44928</v>
      </c>
      <c r="K168" t="str">
        <f t="shared" ca="1" si="11"/>
        <v>14:08:07</v>
      </c>
      <c r="L168" t="s">
        <v>26</v>
      </c>
      <c r="M168" t="s">
        <v>27</v>
      </c>
      <c r="N168" t="s">
        <v>79</v>
      </c>
      <c r="O168" s="2">
        <f t="shared" si="12"/>
        <v>1198</v>
      </c>
      <c r="P168" s="4">
        <f t="shared" si="13"/>
        <v>0.05</v>
      </c>
      <c r="Q168" s="2">
        <f t="shared" si="14"/>
        <v>1138.0999999999999</v>
      </c>
    </row>
    <row r="169" spans="1:17">
      <c r="A169">
        <v>27232</v>
      </c>
      <c r="B169" t="s">
        <v>66</v>
      </c>
      <c r="C169" t="s">
        <v>149</v>
      </c>
      <c r="D169">
        <v>440783</v>
      </c>
      <c r="E169" t="s">
        <v>92</v>
      </c>
      <c r="F169" t="s">
        <v>93</v>
      </c>
      <c r="G169" t="s">
        <v>31</v>
      </c>
      <c r="H169" s="2">
        <v>345</v>
      </c>
      <c r="I169">
        <v>1</v>
      </c>
      <c r="J169" s="3">
        <f t="shared" ca="1" si="10"/>
        <v>44948</v>
      </c>
      <c r="K169" t="str">
        <f t="shared" ca="1" si="11"/>
        <v>20:28:34</v>
      </c>
      <c r="L169" t="s">
        <v>55</v>
      </c>
      <c r="M169" t="s">
        <v>56</v>
      </c>
      <c r="N169" t="s">
        <v>54</v>
      </c>
      <c r="O169" s="2">
        <f t="shared" si="12"/>
        <v>345</v>
      </c>
      <c r="P169" s="4">
        <f t="shared" si="13"/>
        <v>7.0000000000000007E-2</v>
      </c>
      <c r="Q169" s="2">
        <f t="shared" si="14"/>
        <v>320.84999999999997</v>
      </c>
    </row>
    <row r="170" spans="1:17">
      <c r="A170">
        <v>27281</v>
      </c>
      <c r="B170" t="s">
        <v>40</v>
      </c>
      <c r="C170" t="s">
        <v>150</v>
      </c>
      <c r="D170">
        <v>872697</v>
      </c>
      <c r="E170" t="s">
        <v>57</v>
      </c>
      <c r="F170" t="s">
        <v>58</v>
      </c>
      <c r="G170" t="s">
        <v>31</v>
      </c>
      <c r="H170" s="2">
        <v>339</v>
      </c>
      <c r="I170">
        <v>2</v>
      </c>
      <c r="J170" s="3">
        <f t="shared" ca="1" si="10"/>
        <v>44936</v>
      </c>
      <c r="K170" t="str">
        <f t="shared" ca="1" si="11"/>
        <v>13:37:45</v>
      </c>
      <c r="L170" t="s">
        <v>52</v>
      </c>
      <c r="M170" t="s">
        <v>53</v>
      </c>
      <c r="N170" t="s">
        <v>34</v>
      </c>
      <c r="O170" s="2">
        <f t="shared" si="12"/>
        <v>678</v>
      </c>
      <c r="P170" s="4">
        <f t="shared" si="13"/>
        <v>0.06</v>
      </c>
      <c r="Q170" s="2">
        <f t="shared" si="14"/>
        <v>637.31999999999994</v>
      </c>
    </row>
    <row r="171" spans="1:17">
      <c r="A171">
        <v>27380</v>
      </c>
      <c r="B171" t="s">
        <v>40</v>
      </c>
      <c r="C171" t="s">
        <v>151</v>
      </c>
      <c r="D171">
        <v>761626</v>
      </c>
      <c r="E171" t="s">
        <v>107</v>
      </c>
      <c r="F171" t="s">
        <v>108</v>
      </c>
      <c r="G171" t="s">
        <v>44</v>
      </c>
      <c r="H171" s="2">
        <v>240</v>
      </c>
      <c r="I171">
        <v>1</v>
      </c>
      <c r="J171" s="3">
        <f t="shared" ca="1" si="10"/>
        <v>44949</v>
      </c>
      <c r="K171" t="str">
        <f t="shared" ca="1" si="11"/>
        <v>13:10:01</v>
      </c>
      <c r="L171" t="s">
        <v>88</v>
      </c>
      <c r="M171" t="s">
        <v>89</v>
      </c>
      <c r="N171" t="s">
        <v>79</v>
      </c>
      <c r="O171" s="2">
        <f t="shared" si="12"/>
        <v>240</v>
      </c>
      <c r="P171" s="4">
        <f t="shared" si="13"/>
        <v>0.05</v>
      </c>
      <c r="Q171" s="2">
        <f t="shared" si="14"/>
        <v>228</v>
      </c>
    </row>
    <row r="172" spans="1:17">
      <c r="A172">
        <v>27442</v>
      </c>
      <c r="B172" t="s">
        <v>17</v>
      </c>
      <c r="E172" t="s">
        <v>24</v>
      </c>
      <c r="F172" t="s">
        <v>25</v>
      </c>
      <c r="G172" t="s">
        <v>20</v>
      </c>
      <c r="H172" s="2">
        <v>350</v>
      </c>
      <c r="I172">
        <v>1</v>
      </c>
      <c r="J172" s="3">
        <f t="shared" ca="1" si="10"/>
        <v>44934</v>
      </c>
      <c r="K172" t="str">
        <f t="shared" ca="1" si="11"/>
        <v>11:04:16</v>
      </c>
      <c r="L172" t="s">
        <v>48</v>
      </c>
      <c r="M172" t="s">
        <v>49</v>
      </c>
      <c r="N172" t="s">
        <v>54</v>
      </c>
      <c r="O172" s="2">
        <f t="shared" si="12"/>
        <v>350</v>
      </c>
      <c r="P172" s="4">
        <f t="shared" si="13"/>
        <v>7.0000000000000007E-2</v>
      </c>
      <c r="Q172" s="2">
        <f t="shared" si="14"/>
        <v>325.5</v>
      </c>
    </row>
    <row r="173" spans="1:17">
      <c r="A173">
        <v>27476</v>
      </c>
      <c r="B173" t="s">
        <v>17</v>
      </c>
      <c r="E173" t="s">
        <v>116</v>
      </c>
      <c r="F173" t="s">
        <v>36</v>
      </c>
      <c r="G173" t="s">
        <v>37</v>
      </c>
      <c r="H173" s="2">
        <v>850</v>
      </c>
      <c r="I173">
        <v>2</v>
      </c>
      <c r="J173" s="3">
        <f t="shared" ca="1" si="10"/>
        <v>44943</v>
      </c>
      <c r="K173" t="str">
        <f t="shared" ca="1" si="11"/>
        <v>21:19:31</v>
      </c>
      <c r="L173" t="s">
        <v>21</v>
      </c>
      <c r="M173" t="s">
        <v>22</v>
      </c>
      <c r="N173" t="s">
        <v>28</v>
      </c>
      <c r="O173" s="2">
        <f t="shared" si="12"/>
        <v>1700</v>
      </c>
      <c r="P173" s="4">
        <f t="shared" si="13"/>
        <v>0.03</v>
      </c>
      <c r="Q173" s="2">
        <f t="shared" si="14"/>
        <v>1649</v>
      </c>
    </row>
    <row r="174" spans="1:17">
      <c r="A174">
        <v>27816</v>
      </c>
      <c r="B174" t="s">
        <v>17</v>
      </c>
      <c r="E174" t="s">
        <v>24</v>
      </c>
      <c r="F174" t="s">
        <v>25</v>
      </c>
      <c r="G174" t="s">
        <v>20</v>
      </c>
      <c r="H174" s="2">
        <v>350</v>
      </c>
      <c r="I174">
        <v>2</v>
      </c>
      <c r="J174" s="3">
        <f t="shared" ca="1" si="10"/>
        <v>44954</v>
      </c>
      <c r="K174" t="str">
        <f t="shared" ca="1" si="11"/>
        <v>13:19:02</v>
      </c>
      <c r="L174" t="s">
        <v>52</v>
      </c>
      <c r="M174" t="s">
        <v>53</v>
      </c>
      <c r="N174" t="s">
        <v>34</v>
      </c>
      <c r="O174" s="2">
        <f t="shared" si="12"/>
        <v>700</v>
      </c>
      <c r="P174" s="4">
        <f t="shared" si="13"/>
        <v>0.06</v>
      </c>
      <c r="Q174" s="2">
        <f t="shared" si="14"/>
        <v>658</v>
      </c>
    </row>
    <row r="175" spans="1:17">
      <c r="A175">
        <v>27836</v>
      </c>
      <c r="B175" t="s">
        <v>17</v>
      </c>
      <c r="E175" t="s">
        <v>77</v>
      </c>
      <c r="F175" t="s">
        <v>78</v>
      </c>
      <c r="G175" t="s">
        <v>31</v>
      </c>
      <c r="H175" s="2">
        <v>239</v>
      </c>
      <c r="I175">
        <v>1</v>
      </c>
      <c r="J175" s="3">
        <f t="shared" ca="1" si="10"/>
        <v>44946</v>
      </c>
      <c r="K175" t="str">
        <f t="shared" ca="1" si="11"/>
        <v>11:00:30</v>
      </c>
      <c r="L175" t="s">
        <v>26</v>
      </c>
      <c r="M175" t="s">
        <v>27</v>
      </c>
      <c r="N175" t="s">
        <v>34</v>
      </c>
      <c r="O175" s="2">
        <f t="shared" si="12"/>
        <v>239</v>
      </c>
      <c r="P175" s="4">
        <f t="shared" si="13"/>
        <v>0.06</v>
      </c>
      <c r="Q175" s="2">
        <f t="shared" si="14"/>
        <v>224.66</v>
      </c>
    </row>
    <row r="176" spans="1:17">
      <c r="A176">
        <v>27838</v>
      </c>
      <c r="B176" t="s">
        <v>17</v>
      </c>
      <c r="E176" t="s">
        <v>61</v>
      </c>
      <c r="F176" t="s">
        <v>62</v>
      </c>
      <c r="G176" t="s">
        <v>37</v>
      </c>
      <c r="H176" s="2">
        <v>2200</v>
      </c>
      <c r="I176">
        <v>1</v>
      </c>
      <c r="J176" s="3">
        <f t="shared" ca="1" si="10"/>
        <v>44946</v>
      </c>
      <c r="K176" t="str">
        <f t="shared" ca="1" si="11"/>
        <v>20:58:41</v>
      </c>
      <c r="L176" t="s">
        <v>21</v>
      </c>
      <c r="M176" t="s">
        <v>22</v>
      </c>
      <c r="N176" t="s">
        <v>47</v>
      </c>
      <c r="O176" s="2">
        <f t="shared" si="12"/>
        <v>2200</v>
      </c>
      <c r="P176" s="4">
        <f t="shared" si="13"/>
        <v>0.04</v>
      </c>
      <c r="Q176" s="2">
        <f t="shared" si="14"/>
        <v>2112</v>
      </c>
    </row>
    <row r="177" spans="1:17">
      <c r="A177">
        <v>27906</v>
      </c>
      <c r="B177" t="s">
        <v>17</v>
      </c>
      <c r="E177" t="s">
        <v>77</v>
      </c>
      <c r="F177" t="s">
        <v>78</v>
      </c>
      <c r="G177" t="s">
        <v>31</v>
      </c>
      <c r="H177" s="2">
        <v>239</v>
      </c>
      <c r="I177">
        <v>1</v>
      </c>
      <c r="J177" s="3">
        <f t="shared" ca="1" si="10"/>
        <v>44948</v>
      </c>
      <c r="K177" t="str">
        <f t="shared" ca="1" si="11"/>
        <v>11:51:39</v>
      </c>
      <c r="L177" t="s">
        <v>26</v>
      </c>
      <c r="M177" t="s">
        <v>27</v>
      </c>
      <c r="N177" t="s">
        <v>65</v>
      </c>
      <c r="O177" s="2">
        <f t="shared" si="12"/>
        <v>239</v>
      </c>
      <c r="P177" s="4">
        <f t="shared" si="13"/>
        <v>0.05</v>
      </c>
      <c r="Q177" s="2">
        <f t="shared" si="14"/>
        <v>227.04999999999998</v>
      </c>
    </row>
    <row r="178" spans="1:17">
      <c r="A178">
        <v>27996</v>
      </c>
      <c r="B178" t="s">
        <v>80</v>
      </c>
      <c r="C178" t="s">
        <v>152</v>
      </c>
      <c r="D178">
        <v>859316</v>
      </c>
      <c r="E178" t="s">
        <v>116</v>
      </c>
      <c r="F178" t="s">
        <v>36</v>
      </c>
      <c r="G178" t="s">
        <v>37</v>
      </c>
      <c r="H178" s="2">
        <v>850</v>
      </c>
      <c r="I178">
        <v>1</v>
      </c>
      <c r="J178" s="3">
        <f t="shared" ca="1" si="10"/>
        <v>44938</v>
      </c>
      <c r="K178" t="str">
        <f t="shared" ca="1" si="11"/>
        <v>21:24:43</v>
      </c>
      <c r="L178" t="s">
        <v>32</v>
      </c>
      <c r="M178" t="s">
        <v>33</v>
      </c>
      <c r="N178" t="s">
        <v>47</v>
      </c>
      <c r="O178" s="2">
        <f t="shared" si="12"/>
        <v>850</v>
      </c>
      <c r="P178" s="4">
        <f t="shared" si="13"/>
        <v>0.04</v>
      </c>
      <c r="Q178" s="2">
        <f t="shared" si="14"/>
        <v>816</v>
      </c>
    </row>
    <row r="179" spans="1:17">
      <c r="A179">
        <v>28181</v>
      </c>
      <c r="B179" t="s">
        <v>17</v>
      </c>
      <c r="E179" t="s">
        <v>71</v>
      </c>
      <c r="F179" t="s">
        <v>72</v>
      </c>
      <c r="G179" t="s">
        <v>20</v>
      </c>
      <c r="H179" s="2">
        <v>99</v>
      </c>
      <c r="I179">
        <v>1</v>
      </c>
      <c r="J179" s="3">
        <f t="shared" ca="1" si="10"/>
        <v>44950</v>
      </c>
      <c r="K179" t="str">
        <f t="shared" ca="1" si="11"/>
        <v>16:27:51</v>
      </c>
      <c r="L179" t="s">
        <v>38</v>
      </c>
      <c r="M179" t="s">
        <v>39</v>
      </c>
      <c r="N179" t="s">
        <v>28</v>
      </c>
      <c r="O179" s="2">
        <f t="shared" si="12"/>
        <v>99</v>
      </c>
      <c r="P179" s="4">
        <f t="shared" si="13"/>
        <v>0.03</v>
      </c>
      <c r="Q179" s="2">
        <f t="shared" si="14"/>
        <v>96.03</v>
      </c>
    </row>
    <row r="180" spans="1:17">
      <c r="A180">
        <v>28265</v>
      </c>
      <c r="B180" t="s">
        <v>40</v>
      </c>
      <c r="C180" t="s">
        <v>153</v>
      </c>
      <c r="D180">
        <v>518204</v>
      </c>
      <c r="E180" t="s">
        <v>77</v>
      </c>
      <c r="F180" t="s">
        <v>78</v>
      </c>
      <c r="G180" t="s">
        <v>31</v>
      </c>
      <c r="H180" s="2">
        <v>239</v>
      </c>
      <c r="I180">
        <v>2</v>
      </c>
      <c r="J180" s="3">
        <f t="shared" ca="1" si="10"/>
        <v>44933</v>
      </c>
      <c r="K180" t="str">
        <f t="shared" ca="1" si="11"/>
        <v>13:31:00</v>
      </c>
      <c r="L180" t="s">
        <v>48</v>
      </c>
      <c r="M180" t="s">
        <v>49</v>
      </c>
      <c r="N180" t="s">
        <v>47</v>
      </c>
      <c r="O180" s="2">
        <f t="shared" si="12"/>
        <v>478</v>
      </c>
      <c r="P180" s="4">
        <f t="shared" si="13"/>
        <v>0.04</v>
      </c>
      <c r="Q180" s="2">
        <f t="shared" si="14"/>
        <v>458.88</v>
      </c>
    </row>
    <row r="181" spans="1:17">
      <c r="A181">
        <v>28517</v>
      </c>
      <c r="B181" t="s">
        <v>40</v>
      </c>
      <c r="C181" t="s">
        <v>154</v>
      </c>
      <c r="D181">
        <v>908460</v>
      </c>
      <c r="E181" t="s">
        <v>133</v>
      </c>
      <c r="F181" t="s">
        <v>134</v>
      </c>
      <c r="G181" t="s">
        <v>44</v>
      </c>
      <c r="H181" s="2">
        <v>200</v>
      </c>
      <c r="I181">
        <v>2</v>
      </c>
      <c r="J181" s="3">
        <f t="shared" ca="1" si="10"/>
        <v>44939</v>
      </c>
      <c r="K181" t="str">
        <f t="shared" ca="1" si="11"/>
        <v>16:27:44</v>
      </c>
      <c r="L181" t="s">
        <v>55</v>
      </c>
      <c r="M181" t="s">
        <v>56</v>
      </c>
      <c r="N181" t="s">
        <v>79</v>
      </c>
      <c r="O181" s="2">
        <f t="shared" si="12"/>
        <v>400</v>
      </c>
      <c r="P181" s="4">
        <f t="shared" si="13"/>
        <v>0.05</v>
      </c>
      <c r="Q181" s="2">
        <f t="shared" si="14"/>
        <v>380</v>
      </c>
    </row>
    <row r="182" spans="1:17">
      <c r="A182">
        <v>28644</v>
      </c>
      <c r="B182" t="s">
        <v>17</v>
      </c>
      <c r="E182" t="s">
        <v>86</v>
      </c>
      <c r="F182" t="s">
        <v>87</v>
      </c>
      <c r="G182" t="s">
        <v>44</v>
      </c>
      <c r="H182" s="2">
        <v>340</v>
      </c>
      <c r="I182">
        <v>2</v>
      </c>
      <c r="J182" s="3">
        <f t="shared" ca="1" si="10"/>
        <v>44954</v>
      </c>
      <c r="K182" t="str">
        <f t="shared" ca="1" si="11"/>
        <v>21:08:16</v>
      </c>
      <c r="L182" t="s">
        <v>32</v>
      </c>
      <c r="M182" t="s">
        <v>33</v>
      </c>
      <c r="N182" t="s">
        <v>70</v>
      </c>
      <c r="O182" s="2">
        <f t="shared" si="12"/>
        <v>680</v>
      </c>
      <c r="P182" s="4">
        <f t="shared" si="13"/>
        <v>0</v>
      </c>
      <c r="Q182" s="2">
        <f t="shared" si="14"/>
        <v>680</v>
      </c>
    </row>
    <row r="183" spans="1:17">
      <c r="A183">
        <v>28659</v>
      </c>
      <c r="B183" t="s">
        <v>17</v>
      </c>
      <c r="E183" t="s">
        <v>123</v>
      </c>
      <c r="F183" t="s">
        <v>124</v>
      </c>
      <c r="G183" t="s">
        <v>44</v>
      </c>
      <c r="H183" s="2">
        <v>345</v>
      </c>
      <c r="I183">
        <v>1</v>
      </c>
      <c r="J183" s="3">
        <f t="shared" ca="1" si="10"/>
        <v>44948</v>
      </c>
      <c r="K183" t="str">
        <f t="shared" ca="1" si="11"/>
        <v>16:00:17</v>
      </c>
      <c r="L183" t="s">
        <v>52</v>
      </c>
      <c r="M183" t="s">
        <v>53</v>
      </c>
      <c r="N183" t="s">
        <v>34</v>
      </c>
      <c r="O183" s="2">
        <f t="shared" si="12"/>
        <v>345</v>
      </c>
      <c r="P183" s="4">
        <f t="shared" si="13"/>
        <v>0.06</v>
      </c>
      <c r="Q183" s="2">
        <f t="shared" si="14"/>
        <v>324.29999999999995</v>
      </c>
    </row>
    <row r="184" spans="1:17">
      <c r="A184">
        <v>28752</v>
      </c>
      <c r="B184" t="s">
        <v>66</v>
      </c>
      <c r="C184" t="s">
        <v>155</v>
      </c>
      <c r="D184">
        <v>640593</v>
      </c>
      <c r="E184" t="s">
        <v>75</v>
      </c>
      <c r="F184" t="s">
        <v>76</v>
      </c>
      <c r="G184" t="s">
        <v>37</v>
      </c>
      <c r="H184" s="2">
        <v>990</v>
      </c>
      <c r="I184">
        <v>1</v>
      </c>
      <c r="J184" s="3">
        <f t="shared" ca="1" si="10"/>
        <v>44931</v>
      </c>
      <c r="K184" t="str">
        <f t="shared" ca="1" si="11"/>
        <v>19:14:01</v>
      </c>
      <c r="L184" t="s">
        <v>45</v>
      </c>
      <c r="M184" t="s">
        <v>46</v>
      </c>
      <c r="N184" t="s">
        <v>54</v>
      </c>
      <c r="O184" s="2">
        <f t="shared" si="12"/>
        <v>990</v>
      </c>
      <c r="P184" s="4">
        <f t="shared" si="13"/>
        <v>7.0000000000000007E-2</v>
      </c>
      <c r="Q184" s="2">
        <f t="shared" si="14"/>
        <v>920.69999999999993</v>
      </c>
    </row>
    <row r="185" spans="1:17">
      <c r="A185">
        <v>28843</v>
      </c>
      <c r="B185" t="s">
        <v>40</v>
      </c>
      <c r="C185" t="s">
        <v>156</v>
      </c>
      <c r="D185">
        <v>793398</v>
      </c>
      <c r="E185" t="s">
        <v>50</v>
      </c>
      <c r="F185" t="s">
        <v>51</v>
      </c>
      <c r="G185" t="s">
        <v>37</v>
      </c>
      <c r="H185" s="2">
        <v>1300</v>
      </c>
      <c r="I185">
        <v>1</v>
      </c>
      <c r="J185" s="3">
        <f t="shared" ca="1" si="10"/>
        <v>44933</v>
      </c>
      <c r="K185" t="str">
        <f t="shared" ca="1" si="11"/>
        <v>12:21:49</v>
      </c>
      <c r="L185" t="s">
        <v>48</v>
      </c>
      <c r="M185" t="s">
        <v>49</v>
      </c>
      <c r="N185" t="s">
        <v>65</v>
      </c>
      <c r="O185" s="2">
        <f t="shared" si="12"/>
        <v>1300</v>
      </c>
      <c r="P185" s="4">
        <f t="shared" si="13"/>
        <v>0.05</v>
      </c>
      <c r="Q185" s="2">
        <f t="shared" si="14"/>
        <v>1235</v>
      </c>
    </row>
    <row r="186" spans="1:17">
      <c r="A186">
        <v>28929</v>
      </c>
      <c r="B186" t="s">
        <v>17</v>
      </c>
      <c r="E186" t="s">
        <v>42</v>
      </c>
      <c r="F186" t="s">
        <v>43</v>
      </c>
      <c r="G186" t="s">
        <v>44</v>
      </c>
      <c r="H186" s="2">
        <v>449</v>
      </c>
      <c r="I186">
        <v>2</v>
      </c>
      <c r="J186" s="3">
        <f t="shared" ca="1" si="10"/>
        <v>44952</v>
      </c>
      <c r="K186" t="str">
        <f t="shared" ca="1" si="11"/>
        <v>20:17:16</v>
      </c>
      <c r="L186" t="s">
        <v>55</v>
      </c>
      <c r="M186" t="s">
        <v>56</v>
      </c>
      <c r="N186" t="s">
        <v>47</v>
      </c>
      <c r="O186" s="2">
        <f t="shared" si="12"/>
        <v>898</v>
      </c>
      <c r="P186" s="4">
        <f t="shared" si="13"/>
        <v>0.04</v>
      </c>
      <c r="Q186" s="2">
        <f t="shared" si="14"/>
        <v>862.07999999999993</v>
      </c>
    </row>
    <row r="187" spans="1:17">
      <c r="A187">
        <v>28961</v>
      </c>
      <c r="B187" t="s">
        <v>17</v>
      </c>
      <c r="E187" t="s">
        <v>59</v>
      </c>
      <c r="F187" t="s">
        <v>60</v>
      </c>
      <c r="G187" t="s">
        <v>37</v>
      </c>
      <c r="H187" s="2">
        <v>1700</v>
      </c>
      <c r="I187">
        <v>2</v>
      </c>
      <c r="J187" s="3">
        <f t="shared" ca="1" si="10"/>
        <v>44956</v>
      </c>
      <c r="K187" t="str">
        <f t="shared" ca="1" si="11"/>
        <v>21:38:27</v>
      </c>
      <c r="L187" t="s">
        <v>88</v>
      </c>
      <c r="M187" t="s">
        <v>89</v>
      </c>
      <c r="N187" t="s">
        <v>47</v>
      </c>
      <c r="O187" s="2">
        <f t="shared" si="12"/>
        <v>3400</v>
      </c>
      <c r="P187" s="4">
        <f t="shared" si="13"/>
        <v>0.04</v>
      </c>
      <c r="Q187" s="2">
        <f t="shared" si="14"/>
        <v>3264</v>
      </c>
    </row>
    <row r="188" spans="1:17">
      <c r="A188">
        <v>29058</v>
      </c>
      <c r="B188" t="s">
        <v>40</v>
      </c>
      <c r="C188" t="s">
        <v>157</v>
      </c>
      <c r="D188">
        <v>968956</v>
      </c>
      <c r="E188" t="s">
        <v>42</v>
      </c>
      <c r="F188" t="s">
        <v>43</v>
      </c>
      <c r="G188" t="s">
        <v>44</v>
      </c>
      <c r="H188" s="2">
        <v>449</v>
      </c>
      <c r="I188">
        <v>2</v>
      </c>
      <c r="J188" s="3">
        <f t="shared" ca="1" si="10"/>
        <v>44955</v>
      </c>
      <c r="K188" t="str">
        <f t="shared" ca="1" si="11"/>
        <v>12:08:26</v>
      </c>
      <c r="L188" t="s">
        <v>52</v>
      </c>
      <c r="M188" t="s">
        <v>53</v>
      </c>
      <c r="N188" t="s">
        <v>23</v>
      </c>
      <c r="O188" s="2">
        <f t="shared" si="12"/>
        <v>898</v>
      </c>
      <c r="P188" s="4">
        <f t="shared" si="13"/>
        <v>0.03</v>
      </c>
      <c r="Q188" s="2">
        <f t="shared" si="14"/>
        <v>871.06</v>
      </c>
    </row>
    <row r="189" spans="1:17">
      <c r="A189">
        <v>29064</v>
      </c>
      <c r="B189" t="s">
        <v>17</v>
      </c>
      <c r="E189" t="s">
        <v>113</v>
      </c>
      <c r="F189" t="s">
        <v>114</v>
      </c>
      <c r="G189" t="s">
        <v>44</v>
      </c>
      <c r="H189" s="2">
        <v>560</v>
      </c>
      <c r="I189">
        <v>1</v>
      </c>
      <c r="J189" s="3">
        <f t="shared" ca="1" si="10"/>
        <v>44952</v>
      </c>
      <c r="K189" t="str">
        <f t="shared" ca="1" si="11"/>
        <v>16:37:42</v>
      </c>
      <c r="L189" t="s">
        <v>26</v>
      </c>
      <c r="M189" t="s">
        <v>27</v>
      </c>
      <c r="N189" t="s">
        <v>65</v>
      </c>
      <c r="O189" s="2">
        <f t="shared" si="12"/>
        <v>560</v>
      </c>
      <c r="P189" s="4">
        <f t="shared" si="13"/>
        <v>0.05</v>
      </c>
      <c r="Q189" s="2">
        <f t="shared" si="14"/>
        <v>532</v>
      </c>
    </row>
    <row r="190" spans="1:17">
      <c r="A190">
        <v>29147</v>
      </c>
      <c r="B190" t="s">
        <v>17</v>
      </c>
      <c r="E190" t="s">
        <v>116</v>
      </c>
      <c r="F190" t="s">
        <v>36</v>
      </c>
      <c r="G190" t="s">
        <v>37</v>
      </c>
      <c r="H190" s="2">
        <v>850</v>
      </c>
      <c r="I190">
        <v>1</v>
      </c>
      <c r="J190" s="3">
        <f t="shared" ca="1" si="10"/>
        <v>44948</v>
      </c>
      <c r="K190" t="str">
        <f t="shared" ca="1" si="11"/>
        <v>19:05:06</v>
      </c>
      <c r="L190" t="s">
        <v>63</v>
      </c>
      <c r="M190" t="s">
        <v>64</v>
      </c>
      <c r="N190" t="s">
        <v>70</v>
      </c>
      <c r="O190" s="2">
        <f t="shared" si="12"/>
        <v>850</v>
      </c>
      <c r="P190" s="4">
        <f t="shared" si="13"/>
        <v>0</v>
      </c>
      <c r="Q190" s="2">
        <f t="shared" si="14"/>
        <v>850</v>
      </c>
    </row>
    <row r="191" spans="1:17">
      <c r="A191">
        <v>29222</v>
      </c>
      <c r="B191" t="s">
        <v>40</v>
      </c>
      <c r="C191" t="s">
        <v>158</v>
      </c>
      <c r="D191">
        <v>281238</v>
      </c>
      <c r="E191" t="s">
        <v>116</v>
      </c>
      <c r="F191" t="s">
        <v>122</v>
      </c>
      <c r="G191" t="s">
        <v>37</v>
      </c>
      <c r="H191" s="2">
        <v>600</v>
      </c>
      <c r="I191">
        <v>1</v>
      </c>
      <c r="J191" s="3">
        <f t="shared" ca="1" si="10"/>
        <v>44953</v>
      </c>
      <c r="K191" t="str">
        <f t="shared" ca="1" si="11"/>
        <v>12:45:47</v>
      </c>
      <c r="L191" t="s">
        <v>32</v>
      </c>
      <c r="M191" t="s">
        <v>33</v>
      </c>
      <c r="N191" t="s">
        <v>28</v>
      </c>
      <c r="O191" s="2">
        <f t="shared" si="12"/>
        <v>600</v>
      </c>
      <c r="P191" s="4">
        <f t="shared" si="13"/>
        <v>0.03</v>
      </c>
      <c r="Q191" s="2">
        <f t="shared" si="14"/>
        <v>582</v>
      </c>
    </row>
    <row r="192" spans="1:17">
      <c r="A192">
        <v>29328</v>
      </c>
      <c r="B192" t="s">
        <v>17</v>
      </c>
      <c r="E192" t="s">
        <v>77</v>
      </c>
      <c r="F192" t="s">
        <v>78</v>
      </c>
      <c r="G192" t="s">
        <v>31</v>
      </c>
      <c r="H192" s="2">
        <v>239</v>
      </c>
      <c r="I192">
        <v>2</v>
      </c>
      <c r="J192" s="3">
        <f t="shared" ca="1" si="10"/>
        <v>44930</v>
      </c>
      <c r="K192" t="str">
        <f t="shared" ca="1" si="11"/>
        <v>17:53:26</v>
      </c>
      <c r="L192" t="s">
        <v>21</v>
      </c>
      <c r="M192" t="s">
        <v>22</v>
      </c>
      <c r="N192" t="s">
        <v>54</v>
      </c>
      <c r="O192" s="2">
        <f t="shared" si="12"/>
        <v>478</v>
      </c>
      <c r="P192" s="4">
        <f t="shared" si="13"/>
        <v>7.0000000000000007E-2</v>
      </c>
      <c r="Q192" s="2">
        <f t="shared" si="14"/>
        <v>444.53999999999996</v>
      </c>
    </row>
    <row r="193" spans="1:17">
      <c r="A193">
        <v>29358</v>
      </c>
      <c r="B193" t="s">
        <v>17</v>
      </c>
      <c r="E193" t="s">
        <v>29</v>
      </c>
      <c r="F193" t="s">
        <v>30</v>
      </c>
      <c r="G193" t="s">
        <v>31</v>
      </c>
      <c r="H193" s="2">
        <v>460</v>
      </c>
      <c r="I193">
        <v>2</v>
      </c>
      <c r="J193" s="3">
        <f t="shared" ca="1" si="10"/>
        <v>44935</v>
      </c>
      <c r="K193" t="str">
        <f t="shared" ca="1" si="11"/>
        <v>16:31:00</v>
      </c>
      <c r="L193" t="s">
        <v>45</v>
      </c>
      <c r="M193" t="s">
        <v>46</v>
      </c>
      <c r="N193" t="s">
        <v>70</v>
      </c>
      <c r="O193" s="2">
        <f t="shared" si="12"/>
        <v>920</v>
      </c>
      <c r="P193" s="4">
        <f t="shared" si="13"/>
        <v>0</v>
      </c>
      <c r="Q193" s="2">
        <f t="shared" si="14"/>
        <v>920</v>
      </c>
    </row>
    <row r="194" spans="1:17">
      <c r="A194">
        <v>29639</v>
      </c>
      <c r="B194" t="s">
        <v>40</v>
      </c>
      <c r="C194" t="s">
        <v>159</v>
      </c>
      <c r="D194">
        <v>796486</v>
      </c>
      <c r="E194" t="s">
        <v>18</v>
      </c>
      <c r="F194" t="s">
        <v>19</v>
      </c>
      <c r="G194" t="s">
        <v>20</v>
      </c>
      <c r="H194" s="2">
        <v>300</v>
      </c>
      <c r="I194">
        <v>1</v>
      </c>
      <c r="J194" s="3">
        <f t="shared" ref="J194:J257" ca="1" si="15">DATE("2023","1",RANDBETWEEN(1,30))</f>
        <v>44951</v>
      </c>
      <c r="K194" t="str">
        <f t="shared" ref="K194:K257" ca="1" si="16">TEXT(RAND()*(22-11)/24+11/24,"HH:MM:SS")</f>
        <v>16:45:23</v>
      </c>
      <c r="L194" t="s">
        <v>21</v>
      </c>
      <c r="M194" t="s">
        <v>22</v>
      </c>
      <c r="N194" t="s">
        <v>28</v>
      </c>
      <c r="O194" s="2">
        <f t="shared" ref="O194:O257" si="17">$H194*I194</f>
        <v>300</v>
      </c>
      <c r="P194" s="4">
        <f t="shared" ref="P194:P257" si="18">IF(N194="UnionPay",3%,IF(N194="Visa",4%,IF(N194="Mastercard",5%,IF(N194="Apple Pay",3%,IF(N194="Octopus",7%,IF(N194="WeChat Pay",6%,IF(N194="Alipay",5%,IF(N194="Cash",0%))))))))</f>
        <v>0.03</v>
      </c>
      <c r="Q194" s="2">
        <f t="shared" ref="Q194:Q257" si="19">$O194*(1-P194)</f>
        <v>291</v>
      </c>
    </row>
    <row r="195" spans="1:17">
      <c r="A195">
        <v>29655</v>
      </c>
      <c r="B195" t="s">
        <v>17</v>
      </c>
      <c r="E195" t="s">
        <v>24</v>
      </c>
      <c r="F195" t="s">
        <v>25</v>
      </c>
      <c r="G195" t="s">
        <v>20</v>
      </c>
      <c r="H195" s="2">
        <v>350</v>
      </c>
      <c r="I195">
        <v>1</v>
      </c>
      <c r="J195" s="3">
        <f t="shared" ca="1" si="15"/>
        <v>44934</v>
      </c>
      <c r="K195" t="str">
        <f t="shared" ca="1" si="16"/>
        <v>16:05:22</v>
      </c>
      <c r="L195" t="s">
        <v>32</v>
      </c>
      <c r="M195" t="s">
        <v>33</v>
      </c>
      <c r="N195" t="s">
        <v>54</v>
      </c>
      <c r="O195" s="2">
        <f t="shared" si="17"/>
        <v>350</v>
      </c>
      <c r="P195" s="4">
        <f t="shared" si="18"/>
        <v>7.0000000000000007E-2</v>
      </c>
      <c r="Q195" s="2">
        <f t="shared" si="19"/>
        <v>325.5</v>
      </c>
    </row>
    <row r="196" spans="1:17">
      <c r="A196">
        <v>29718</v>
      </c>
      <c r="B196" t="s">
        <v>17</v>
      </c>
      <c r="E196" t="s">
        <v>59</v>
      </c>
      <c r="F196" t="s">
        <v>60</v>
      </c>
      <c r="G196" t="s">
        <v>37</v>
      </c>
      <c r="H196" s="2">
        <v>1700</v>
      </c>
      <c r="I196">
        <v>1</v>
      </c>
      <c r="J196" s="3">
        <f t="shared" ca="1" si="15"/>
        <v>44928</v>
      </c>
      <c r="K196" t="str">
        <f t="shared" ca="1" si="16"/>
        <v>15:50:30</v>
      </c>
      <c r="L196" t="s">
        <v>63</v>
      </c>
      <c r="M196" t="s">
        <v>64</v>
      </c>
      <c r="N196" t="s">
        <v>79</v>
      </c>
      <c r="O196" s="2">
        <f t="shared" si="17"/>
        <v>1700</v>
      </c>
      <c r="P196" s="4">
        <f t="shared" si="18"/>
        <v>0.05</v>
      </c>
      <c r="Q196" s="2">
        <f t="shared" si="19"/>
        <v>1615</v>
      </c>
    </row>
    <row r="197" spans="1:17">
      <c r="A197">
        <v>29974</v>
      </c>
      <c r="B197" t="s">
        <v>17</v>
      </c>
      <c r="E197" t="s">
        <v>96</v>
      </c>
      <c r="F197" t="s">
        <v>97</v>
      </c>
      <c r="G197" t="s">
        <v>20</v>
      </c>
      <c r="H197" s="2">
        <v>450</v>
      </c>
      <c r="I197">
        <v>2</v>
      </c>
      <c r="J197" s="3">
        <f t="shared" ca="1" si="15"/>
        <v>44947</v>
      </c>
      <c r="K197" t="str">
        <f t="shared" ca="1" si="16"/>
        <v>17:54:40</v>
      </c>
      <c r="L197" t="s">
        <v>38</v>
      </c>
      <c r="M197" t="s">
        <v>39</v>
      </c>
      <c r="N197" t="s">
        <v>65</v>
      </c>
      <c r="O197" s="2">
        <f t="shared" si="17"/>
        <v>900</v>
      </c>
      <c r="P197" s="4">
        <f t="shared" si="18"/>
        <v>0.05</v>
      </c>
      <c r="Q197" s="2">
        <f t="shared" si="19"/>
        <v>855</v>
      </c>
    </row>
    <row r="198" spans="1:17">
      <c r="A198">
        <v>30067</v>
      </c>
      <c r="B198" t="s">
        <v>66</v>
      </c>
      <c r="C198" t="s">
        <v>160</v>
      </c>
      <c r="D198">
        <v>750474</v>
      </c>
      <c r="E198" t="s">
        <v>24</v>
      </c>
      <c r="F198" t="s">
        <v>25</v>
      </c>
      <c r="G198" t="s">
        <v>20</v>
      </c>
      <c r="H198" s="2">
        <v>350</v>
      </c>
      <c r="I198">
        <v>1</v>
      </c>
      <c r="J198" s="3">
        <f t="shared" ca="1" si="15"/>
        <v>44930</v>
      </c>
      <c r="K198" t="str">
        <f t="shared" ca="1" si="16"/>
        <v>17:32:05</v>
      </c>
      <c r="L198" t="s">
        <v>38</v>
      </c>
      <c r="M198" t="s">
        <v>39</v>
      </c>
      <c r="N198" t="s">
        <v>54</v>
      </c>
      <c r="O198" s="2">
        <f t="shared" si="17"/>
        <v>350</v>
      </c>
      <c r="P198" s="4">
        <f t="shared" si="18"/>
        <v>7.0000000000000007E-2</v>
      </c>
      <c r="Q198" s="2">
        <f t="shared" si="19"/>
        <v>325.5</v>
      </c>
    </row>
    <row r="199" spans="1:17">
      <c r="A199">
        <v>30141</v>
      </c>
      <c r="B199" t="s">
        <v>17</v>
      </c>
      <c r="E199" t="s">
        <v>116</v>
      </c>
      <c r="F199" t="s">
        <v>110</v>
      </c>
      <c r="G199" t="s">
        <v>37</v>
      </c>
      <c r="H199" s="2">
        <v>700</v>
      </c>
      <c r="I199">
        <v>2</v>
      </c>
      <c r="J199" s="3">
        <f t="shared" ca="1" si="15"/>
        <v>44938</v>
      </c>
      <c r="K199" t="str">
        <f t="shared" ca="1" si="16"/>
        <v>20:50:31</v>
      </c>
      <c r="L199" t="s">
        <v>21</v>
      </c>
      <c r="M199" t="s">
        <v>22</v>
      </c>
      <c r="N199" t="s">
        <v>65</v>
      </c>
      <c r="O199" s="2">
        <f t="shared" si="17"/>
        <v>1400</v>
      </c>
      <c r="P199" s="4">
        <f t="shared" si="18"/>
        <v>0.05</v>
      </c>
      <c r="Q199" s="2">
        <f t="shared" si="19"/>
        <v>1330</v>
      </c>
    </row>
    <row r="200" spans="1:17">
      <c r="A200">
        <v>30226</v>
      </c>
      <c r="B200" t="s">
        <v>17</v>
      </c>
      <c r="E200" t="s">
        <v>24</v>
      </c>
      <c r="F200" t="s">
        <v>25</v>
      </c>
      <c r="G200" t="s">
        <v>20</v>
      </c>
      <c r="H200" s="2">
        <v>350</v>
      </c>
      <c r="I200">
        <v>2</v>
      </c>
      <c r="J200" s="3">
        <f t="shared" ca="1" si="15"/>
        <v>44930</v>
      </c>
      <c r="K200" t="str">
        <f t="shared" ca="1" si="16"/>
        <v>11:25:17</v>
      </c>
      <c r="L200" t="s">
        <v>63</v>
      </c>
      <c r="M200" t="s">
        <v>64</v>
      </c>
      <c r="N200" t="s">
        <v>65</v>
      </c>
      <c r="O200" s="2">
        <f t="shared" si="17"/>
        <v>700</v>
      </c>
      <c r="P200" s="4">
        <f t="shared" si="18"/>
        <v>0.05</v>
      </c>
      <c r="Q200" s="2">
        <f t="shared" si="19"/>
        <v>665</v>
      </c>
    </row>
    <row r="201" spans="1:17">
      <c r="A201">
        <v>30396</v>
      </c>
      <c r="B201" t="s">
        <v>80</v>
      </c>
      <c r="C201" t="s">
        <v>161</v>
      </c>
      <c r="D201">
        <v>368408</v>
      </c>
      <c r="E201" t="s">
        <v>131</v>
      </c>
      <c r="F201" t="s">
        <v>132</v>
      </c>
      <c r="G201" t="s">
        <v>20</v>
      </c>
      <c r="H201" s="2">
        <v>200</v>
      </c>
      <c r="I201">
        <v>2</v>
      </c>
      <c r="J201" s="3">
        <f t="shared" ca="1" si="15"/>
        <v>44935</v>
      </c>
      <c r="K201" t="str">
        <f t="shared" ca="1" si="16"/>
        <v>15:54:34</v>
      </c>
      <c r="L201" t="s">
        <v>32</v>
      </c>
      <c r="M201" t="s">
        <v>33</v>
      </c>
      <c r="N201" t="s">
        <v>28</v>
      </c>
      <c r="O201" s="2">
        <f t="shared" si="17"/>
        <v>400</v>
      </c>
      <c r="P201" s="4">
        <f t="shared" si="18"/>
        <v>0.03</v>
      </c>
      <c r="Q201" s="2">
        <f t="shared" si="19"/>
        <v>388</v>
      </c>
    </row>
    <row r="202" spans="1:17">
      <c r="A202">
        <v>30504</v>
      </c>
      <c r="B202" t="s">
        <v>80</v>
      </c>
      <c r="C202" t="s">
        <v>162</v>
      </c>
      <c r="D202">
        <v>648032</v>
      </c>
      <c r="E202" t="s">
        <v>116</v>
      </c>
      <c r="F202" t="s">
        <v>74</v>
      </c>
      <c r="G202" t="s">
        <v>37</v>
      </c>
      <c r="H202" s="2">
        <v>599</v>
      </c>
      <c r="I202">
        <v>2</v>
      </c>
      <c r="J202" s="3">
        <f t="shared" ca="1" si="15"/>
        <v>44948</v>
      </c>
      <c r="K202" t="str">
        <f t="shared" ca="1" si="16"/>
        <v>12:52:34</v>
      </c>
      <c r="L202" t="s">
        <v>48</v>
      </c>
      <c r="M202" t="s">
        <v>49</v>
      </c>
      <c r="N202" t="s">
        <v>70</v>
      </c>
      <c r="O202" s="2">
        <f t="shared" si="17"/>
        <v>1198</v>
      </c>
      <c r="P202" s="4">
        <f t="shared" si="18"/>
        <v>0</v>
      </c>
      <c r="Q202" s="2">
        <f t="shared" si="19"/>
        <v>1198</v>
      </c>
    </row>
    <row r="203" spans="1:17">
      <c r="A203">
        <v>30504</v>
      </c>
      <c r="B203" t="s">
        <v>80</v>
      </c>
      <c r="C203" t="s">
        <v>162</v>
      </c>
      <c r="D203">
        <v>648032</v>
      </c>
      <c r="E203" t="s">
        <v>42</v>
      </c>
      <c r="F203" t="s">
        <v>43</v>
      </c>
      <c r="G203" t="s">
        <v>44</v>
      </c>
      <c r="H203" s="2">
        <v>449</v>
      </c>
      <c r="I203">
        <v>1</v>
      </c>
      <c r="J203" s="3">
        <f t="shared" ca="1" si="15"/>
        <v>44950</v>
      </c>
      <c r="K203" t="str">
        <f t="shared" ca="1" si="16"/>
        <v>13:32:41</v>
      </c>
      <c r="L203" t="s">
        <v>26</v>
      </c>
      <c r="M203" t="s">
        <v>27</v>
      </c>
      <c r="N203" t="s">
        <v>70</v>
      </c>
      <c r="O203" s="2">
        <f t="shared" si="17"/>
        <v>449</v>
      </c>
      <c r="P203" s="4">
        <f t="shared" si="18"/>
        <v>0</v>
      </c>
      <c r="Q203" s="2">
        <f t="shared" si="19"/>
        <v>449</v>
      </c>
    </row>
    <row r="204" spans="1:17">
      <c r="A204">
        <v>30536</v>
      </c>
      <c r="B204" t="s">
        <v>17</v>
      </c>
      <c r="E204" t="s">
        <v>125</v>
      </c>
      <c r="F204" t="s">
        <v>126</v>
      </c>
      <c r="G204" t="s">
        <v>44</v>
      </c>
      <c r="H204" s="2">
        <v>499</v>
      </c>
      <c r="I204">
        <v>1</v>
      </c>
      <c r="J204" s="3">
        <f t="shared" ca="1" si="15"/>
        <v>44933</v>
      </c>
      <c r="K204" t="str">
        <f t="shared" ca="1" si="16"/>
        <v>14:15:18</v>
      </c>
      <c r="L204" t="s">
        <v>63</v>
      </c>
      <c r="M204" t="s">
        <v>64</v>
      </c>
      <c r="N204" t="s">
        <v>23</v>
      </c>
      <c r="O204" s="2">
        <f t="shared" si="17"/>
        <v>499</v>
      </c>
      <c r="P204" s="4">
        <f t="shared" si="18"/>
        <v>0.03</v>
      </c>
      <c r="Q204" s="2">
        <f t="shared" si="19"/>
        <v>484.03</v>
      </c>
    </row>
    <row r="205" spans="1:17">
      <c r="A205">
        <v>30583</v>
      </c>
      <c r="B205" t="s">
        <v>17</v>
      </c>
      <c r="E205" t="s">
        <v>77</v>
      </c>
      <c r="F205" t="s">
        <v>78</v>
      </c>
      <c r="G205" t="s">
        <v>31</v>
      </c>
      <c r="H205" s="2">
        <v>239</v>
      </c>
      <c r="I205">
        <v>1</v>
      </c>
      <c r="J205" s="3">
        <f t="shared" ca="1" si="15"/>
        <v>44932</v>
      </c>
      <c r="K205" t="str">
        <f t="shared" ca="1" si="16"/>
        <v>17:59:12</v>
      </c>
      <c r="L205" t="s">
        <v>48</v>
      </c>
      <c r="M205" t="s">
        <v>49</v>
      </c>
      <c r="N205" t="s">
        <v>23</v>
      </c>
      <c r="O205" s="2">
        <f t="shared" si="17"/>
        <v>239</v>
      </c>
      <c r="P205" s="4">
        <f t="shared" si="18"/>
        <v>0.03</v>
      </c>
      <c r="Q205" s="2">
        <f t="shared" si="19"/>
        <v>231.82999999999998</v>
      </c>
    </row>
    <row r="206" spans="1:17">
      <c r="A206">
        <v>30695</v>
      </c>
      <c r="B206" t="s">
        <v>17</v>
      </c>
      <c r="E206" t="s">
        <v>131</v>
      </c>
      <c r="F206" t="s">
        <v>132</v>
      </c>
      <c r="G206" t="s">
        <v>20</v>
      </c>
      <c r="H206" s="2">
        <v>200</v>
      </c>
      <c r="I206">
        <v>2</v>
      </c>
      <c r="J206" s="3">
        <f t="shared" ca="1" si="15"/>
        <v>44956</v>
      </c>
      <c r="K206" t="str">
        <f t="shared" ca="1" si="16"/>
        <v>17:11:57</v>
      </c>
      <c r="L206" t="s">
        <v>45</v>
      </c>
      <c r="M206" t="s">
        <v>46</v>
      </c>
      <c r="N206" t="s">
        <v>23</v>
      </c>
      <c r="O206" s="2">
        <f t="shared" si="17"/>
        <v>400</v>
      </c>
      <c r="P206" s="4">
        <f t="shared" si="18"/>
        <v>0.03</v>
      </c>
      <c r="Q206" s="2">
        <f t="shared" si="19"/>
        <v>388</v>
      </c>
    </row>
    <row r="207" spans="1:17">
      <c r="A207">
        <v>30810</v>
      </c>
      <c r="B207" t="s">
        <v>17</v>
      </c>
      <c r="E207" t="s">
        <v>57</v>
      </c>
      <c r="F207" t="s">
        <v>58</v>
      </c>
      <c r="G207" t="s">
        <v>31</v>
      </c>
      <c r="H207" s="2">
        <v>339</v>
      </c>
      <c r="I207">
        <v>2</v>
      </c>
      <c r="J207" s="3">
        <f t="shared" ca="1" si="15"/>
        <v>44932</v>
      </c>
      <c r="K207" t="str">
        <f t="shared" ca="1" si="16"/>
        <v>14:13:04</v>
      </c>
      <c r="L207" t="s">
        <v>88</v>
      </c>
      <c r="M207" t="s">
        <v>89</v>
      </c>
      <c r="N207" t="s">
        <v>79</v>
      </c>
      <c r="O207" s="2">
        <f t="shared" si="17"/>
        <v>678</v>
      </c>
      <c r="P207" s="4">
        <f t="shared" si="18"/>
        <v>0.05</v>
      </c>
      <c r="Q207" s="2">
        <f t="shared" si="19"/>
        <v>644.1</v>
      </c>
    </row>
    <row r="208" spans="1:17">
      <c r="A208">
        <v>30994</v>
      </c>
      <c r="B208" t="s">
        <v>17</v>
      </c>
      <c r="E208" t="s">
        <v>94</v>
      </c>
      <c r="F208" t="s">
        <v>95</v>
      </c>
      <c r="G208" t="s">
        <v>44</v>
      </c>
      <c r="H208" s="2">
        <v>230</v>
      </c>
      <c r="I208">
        <v>2</v>
      </c>
      <c r="J208" s="3">
        <f t="shared" ca="1" si="15"/>
        <v>44931</v>
      </c>
      <c r="K208" t="str">
        <f t="shared" ca="1" si="16"/>
        <v>14:12:16</v>
      </c>
      <c r="L208" t="s">
        <v>48</v>
      </c>
      <c r="M208" t="s">
        <v>49</v>
      </c>
      <c r="N208" t="s">
        <v>23</v>
      </c>
      <c r="O208" s="2">
        <f t="shared" si="17"/>
        <v>460</v>
      </c>
      <c r="P208" s="4">
        <f t="shared" si="18"/>
        <v>0.03</v>
      </c>
      <c r="Q208" s="2">
        <f t="shared" si="19"/>
        <v>446.2</v>
      </c>
    </row>
    <row r="209" spans="1:17">
      <c r="A209">
        <v>30996</v>
      </c>
      <c r="B209" t="s">
        <v>17</v>
      </c>
      <c r="E209" t="s">
        <v>92</v>
      </c>
      <c r="F209" t="s">
        <v>93</v>
      </c>
      <c r="G209" t="s">
        <v>31</v>
      </c>
      <c r="H209" s="2">
        <v>345</v>
      </c>
      <c r="I209">
        <v>1</v>
      </c>
      <c r="J209" s="3">
        <f t="shared" ca="1" si="15"/>
        <v>44944</v>
      </c>
      <c r="K209" t="str">
        <f t="shared" ca="1" si="16"/>
        <v>16:42:22</v>
      </c>
      <c r="L209" t="s">
        <v>55</v>
      </c>
      <c r="M209" t="s">
        <v>56</v>
      </c>
      <c r="N209" t="s">
        <v>70</v>
      </c>
      <c r="O209" s="2">
        <f t="shared" si="17"/>
        <v>345</v>
      </c>
      <c r="P209" s="4">
        <f t="shared" si="18"/>
        <v>0</v>
      </c>
      <c r="Q209" s="2">
        <f t="shared" si="19"/>
        <v>345</v>
      </c>
    </row>
    <row r="210" spans="1:17">
      <c r="A210">
        <v>31032</v>
      </c>
      <c r="B210" t="s">
        <v>17</v>
      </c>
      <c r="E210" t="s">
        <v>77</v>
      </c>
      <c r="F210" t="s">
        <v>78</v>
      </c>
      <c r="G210" t="s">
        <v>31</v>
      </c>
      <c r="H210" s="2">
        <v>239</v>
      </c>
      <c r="I210">
        <v>1</v>
      </c>
      <c r="J210" s="3">
        <f t="shared" ca="1" si="15"/>
        <v>44955</v>
      </c>
      <c r="K210" t="str">
        <f t="shared" ca="1" si="16"/>
        <v>12:21:51</v>
      </c>
      <c r="L210" t="s">
        <v>32</v>
      </c>
      <c r="M210" t="s">
        <v>33</v>
      </c>
      <c r="N210" t="s">
        <v>70</v>
      </c>
      <c r="O210" s="2">
        <f t="shared" si="17"/>
        <v>239</v>
      </c>
      <c r="P210" s="4">
        <f t="shared" si="18"/>
        <v>0</v>
      </c>
      <c r="Q210" s="2">
        <f t="shared" si="19"/>
        <v>239</v>
      </c>
    </row>
    <row r="211" spans="1:17">
      <c r="A211">
        <v>31185</v>
      </c>
      <c r="B211" t="s">
        <v>17</v>
      </c>
      <c r="E211" t="s">
        <v>116</v>
      </c>
      <c r="F211" t="s">
        <v>122</v>
      </c>
      <c r="G211" t="s">
        <v>37</v>
      </c>
      <c r="H211" s="2">
        <v>600</v>
      </c>
      <c r="I211">
        <v>1</v>
      </c>
      <c r="J211" s="3">
        <f t="shared" ca="1" si="15"/>
        <v>44937</v>
      </c>
      <c r="K211" t="str">
        <f t="shared" ca="1" si="16"/>
        <v>13:14:09</v>
      </c>
      <c r="L211" t="s">
        <v>55</v>
      </c>
      <c r="M211" t="s">
        <v>56</v>
      </c>
      <c r="N211" t="s">
        <v>65</v>
      </c>
      <c r="O211" s="2">
        <f t="shared" si="17"/>
        <v>600</v>
      </c>
      <c r="P211" s="4">
        <f t="shared" si="18"/>
        <v>0.05</v>
      </c>
      <c r="Q211" s="2">
        <f t="shared" si="19"/>
        <v>570</v>
      </c>
    </row>
    <row r="212" spans="1:17">
      <c r="A212">
        <v>31361</v>
      </c>
      <c r="B212" t="s">
        <v>17</v>
      </c>
      <c r="E212" t="s">
        <v>61</v>
      </c>
      <c r="F212" t="s">
        <v>62</v>
      </c>
      <c r="G212" t="s">
        <v>37</v>
      </c>
      <c r="H212" s="2">
        <v>2200</v>
      </c>
      <c r="I212">
        <v>1</v>
      </c>
      <c r="J212" s="3">
        <f t="shared" ca="1" si="15"/>
        <v>44929</v>
      </c>
      <c r="K212" t="str">
        <f t="shared" ca="1" si="16"/>
        <v>17:54:29</v>
      </c>
      <c r="L212" t="s">
        <v>52</v>
      </c>
      <c r="M212" t="s">
        <v>53</v>
      </c>
      <c r="N212" t="s">
        <v>65</v>
      </c>
      <c r="O212" s="2">
        <f t="shared" si="17"/>
        <v>2200</v>
      </c>
      <c r="P212" s="4">
        <f t="shared" si="18"/>
        <v>0.05</v>
      </c>
      <c r="Q212" s="2">
        <f t="shared" si="19"/>
        <v>2090</v>
      </c>
    </row>
    <row r="213" spans="1:17">
      <c r="A213">
        <v>31413</v>
      </c>
      <c r="B213" t="s">
        <v>66</v>
      </c>
      <c r="C213" t="s">
        <v>163</v>
      </c>
      <c r="D213">
        <v>562372</v>
      </c>
      <c r="E213" t="s">
        <v>29</v>
      </c>
      <c r="F213" t="s">
        <v>30</v>
      </c>
      <c r="G213" t="s">
        <v>31</v>
      </c>
      <c r="H213" s="2">
        <v>460</v>
      </c>
      <c r="I213">
        <v>2</v>
      </c>
      <c r="J213" s="3">
        <f t="shared" ca="1" si="15"/>
        <v>44953</v>
      </c>
      <c r="K213" t="str">
        <f t="shared" ca="1" si="16"/>
        <v>20:10:28</v>
      </c>
      <c r="L213" t="s">
        <v>21</v>
      </c>
      <c r="M213" t="s">
        <v>22</v>
      </c>
      <c r="N213" t="s">
        <v>70</v>
      </c>
      <c r="O213" s="2">
        <f t="shared" si="17"/>
        <v>920</v>
      </c>
      <c r="P213" s="4">
        <f t="shared" si="18"/>
        <v>0</v>
      </c>
      <c r="Q213" s="2">
        <f t="shared" si="19"/>
        <v>920</v>
      </c>
    </row>
    <row r="214" spans="1:17">
      <c r="A214">
        <v>31611</v>
      </c>
      <c r="B214" t="s">
        <v>17</v>
      </c>
      <c r="E214" t="s">
        <v>68</v>
      </c>
      <c r="F214" t="s">
        <v>69</v>
      </c>
      <c r="G214" t="s">
        <v>20</v>
      </c>
      <c r="H214" s="2">
        <v>299</v>
      </c>
      <c r="I214">
        <v>2</v>
      </c>
      <c r="J214" s="3">
        <f t="shared" ca="1" si="15"/>
        <v>44927</v>
      </c>
      <c r="K214" t="str">
        <f t="shared" ca="1" si="16"/>
        <v>15:40:24</v>
      </c>
      <c r="L214" t="s">
        <v>45</v>
      </c>
      <c r="M214" t="s">
        <v>46</v>
      </c>
      <c r="N214" t="s">
        <v>65</v>
      </c>
      <c r="O214" s="2">
        <f t="shared" si="17"/>
        <v>598</v>
      </c>
      <c r="P214" s="4">
        <f t="shared" si="18"/>
        <v>0.05</v>
      </c>
      <c r="Q214" s="2">
        <f t="shared" si="19"/>
        <v>568.1</v>
      </c>
    </row>
    <row r="215" spans="1:17">
      <c r="A215">
        <v>31731</v>
      </c>
      <c r="B215" t="s">
        <v>17</v>
      </c>
      <c r="E215" t="s">
        <v>116</v>
      </c>
      <c r="F215" t="s">
        <v>122</v>
      </c>
      <c r="G215" t="s">
        <v>37</v>
      </c>
      <c r="H215" s="2">
        <v>600</v>
      </c>
      <c r="I215">
        <v>1</v>
      </c>
      <c r="J215" s="3">
        <f t="shared" ca="1" si="15"/>
        <v>44931</v>
      </c>
      <c r="K215" t="str">
        <f t="shared" ca="1" si="16"/>
        <v>12:50:49</v>
      </c>
      <c r="L215" t="s">
        <v>32</v>
      </c>
      <c r="M215" t="s">
        <v>33</v>
      </c>
      <c r="N215" t="s">
        <v>54</v>
      </c>
      <c r="O215" s="2">
        <f t="shared" si="17"/>
        <v>600</v>
      </c>
      <c r="P215" s="4">
        <f t="shared" si="18"/>
        <v>7.0000000000000007E-2</v>
      </c>
      <c r="Q215" s="2">
        <f t="shared" si="19"/>
        <v>558</v>
      </c>
    </row>
    <row r="216" spans="1:17">
      <c r="A216">
        <v>31784</v>
      </c>
      <c r="B216" t="s">
        <v>17</v>
      </c>
      <c r="E216" t="s">
        <v>29</v>
      </c>
      <c r="F216" t="s">
        <v>30</v>
      </c>
      <c r="G216" t="s">
        <v>31</v>
      </c>
      <c r="H216" s="2">
        <v>460</v>
      </c>
      <c r="I216">
        <v>1</v>
      </c>
      <c r="J216" s="3">
        <f t="shared" ca="1" si="15"/>
        <v>44930</v>
      </c>
      <c r="K216" t="str">
        <f t="shared" ca="1" si="16"/>
        <v>21:10:43</v>
      </c>
      <c r="L216" t="s">
        <v>55</v>
      </c>
      <c r="M216" t="s">
        <v>56</v>
      </c>
      <c r="N216" t="s">
        <v>79</v>
      </c>
      <c r="O216" s="2">
        <f t="shared" si="17"/>
        <v>460</v>
      </c>
      <c r="P216" s="4">
        <f t="shared" si="18"/>
        <v>0.05</v>
      </c>
      <c r="Q216" s="2">
        <f t="shared" si="19"/>
        <v>437</v>
      </c>
    </row>
    <row r="217" spans="1:17">
      <c r="A217">
        <v>31803</v>
      </c>
      <c r="B217" t="s">
        <v>17</v>
      </c>
      <c r="E217" t="s">
        <v>71</v>
      </c>
      <c r="F217" t="s">
        <v>72</v>
      </c>
      <c r="G217" t="s">
        <v>20</v>
      </c>
      <c r="H217" s="2">
        <v>99</v>
      </c>
      <c r="I217">
        <v>2</v>
      </c>
      <c r="J217" s="3">
        <f t="shared" ca="1" si="15"/>
        <v>44928</v>
      </c>
      <c r="K217" t="str">
        <f t="shared" ca="1" si="16"/>
        <v>16:20:13</v>
      </c>
      <c r="L217" t="s">
        <v>45</v>
      </c>
      <c r="M217" t="s">
        <v>46</v>
      </c>
      <c r="N217" t="s">
        <v>23</v>
      </c>
      <c r="O217" s="2">
        <f t="shared" si="17"/>
        <v>198</v>
      </c>
      <c r="P217" s="4">
        <f t="shared" si="18"/>
        <v>0.03</v>
      </c>
      <c r="Q217" s="2">
        <f t="shared" si="19"/>
        <v>192.06</v>
      </c>
    </row>
    <row r="218" spans="1:17">
      <c r="A218">
        <v>31875</v>
      </c>
      <c r="B218" t="s">
        <v>17</v>
      </c>
      <c r="E218" t="s">
        <v>133</v>
      </c>
      <c r="F218" t="s">
        <v>134</v>
      </c>
      <c r="G218" t="s">
        <v>44</v>
      </c>
      <c r="H218" s="2">
        <v>200</v>
      </c>
      <c r="I218">
        <v>2</v>
      </c>
      <c r="J218" s="3">
        <f t="shared" ca="1" si="15"/>
        <v>44955</v>
      </c>
      <c r="K218" t="str">
        <f t="shared" ca="1" si="16"/>
        <v>20:22:32</v>
      </c>
      <c r="L218" t="s">
        <v>45</v>
      </c>
      <c r="M218" t="s">
        <v>46</v>
      </c>
      <c r="N218" t="s">
        <v>65</v>
      </c>
      <c r="O218" s="2">
        <f t="shared" si="17"/>
        <v>400</v>
      </c>
      <c r="P218" s="4">
        <f t="shared" si="18"/>
        <v>0.05</v>
      </c>
      <c r="Q218" s="2">
        <f t="shared" si="19"/>
        <v>380</v>
      </c>
    </row>
    <row r="219" spans="1:17">
      <c r="A219">
        <v>32193</v>
      </c>
      <c r="B219" t="s">
        <v>80</v>
      </c>
      <c r="C219" t="s">
        <v>164</v>
      </c>
      <c r="D219">
        <v>492368</v>
      </c>
      <c r="E219" t="s">
        <v>116</v>
      </c>
      <c r="F219" t="s">
        <v>121</v>
      </c>
      <c r="G219" t="s">
        <v>37</v>
      </c>
      <c r="H219" s="2">
        <v>900</v>
      </c>
      <c r="I219">
        <v>1</v>
      </c>
      <c r="J219" s="3">
        <f t="shared" ca="1" si="15"/>
        <v>44943</v>
      </c>
      <c r="K219" t="str">
        <f t="shared" ca="1" si="16"/>
        <v>20:03:21</v>
      </c>
      <c r="L219" t="s">
        <v>21</v>
      </c>
      <c r="M219" t="s">
        <v>22</v>
      </c>
      <c r="N219" t="s">
        <v>23</v>
      </c>
      <c r="O219" s="2">
        <f t="shared" si="17"/>
        <v>900</v>
      </c>
      <c r="P219" s="4">
        <f t="shared" si="18"/>
        <v>0.03</v>
      </c>
      <c r="Q219" s="2">
        <f t="shared" si="19"/>
        <v>873</v>
      </c>
    </row>
    <row r="220" spans="1:17">
      <c r="A220">
        <v>32293</v>
      </c>
      <c r="B220" t="s">
        <v>17</v>
      </c>
      <c r="E220" t="s">
        <v>59</v>
      </c>
      <c r="F220" t="s">
        <v>60</v>
      </c>
      <c r="G220" t="s">
        <v>37</v>
      </c>
      <c r="H220" s="2">
        <v>1700</v>
      </c>
      <c r="I220">
        <v>1</v>
      </c>
      <c r="J220" s="3">
        <f t="shared" ca="1" si="15"/>
        <v>44943</v>
      </c>
      <c r="K220" t="str">
        <f t="shared" ca="1" si="16"/>
        <v>15:39:06</v>
      </c>
      <c r="L220" t="s">
        <v>26</v>
      </c>
      <c r="M220" t="s">
        <v>27</v>
      </c>
      <c r="N220" t="s">
        <v>34</v>
      </c>
      <c r="O220" s="2">
        <f t="shared" si="17"/>
        <v>1700</v>
      </c>
      <c r="P220" s="4">
        <f t="shared" si="18"/>
        <v>0.06</v>
      </c>
      <c r="Q220" s="2">
        <f t="shared" si="19"/>
        <v>1598</v>
      </c>
    </row>
    <row r="221" spans="1:17">
      <c r="A221">
        <v>32323</v>
      </c>
      <c r="B221" t="s">
        <v>17</v>
      </c>
      <c r="E221" t="s">
        <v>71</v>
      </c>
      <c r="F221" t="s">
        <v>72</v>
      </c>
      <c r="G221" t="s">
        <v>20</v>
      </c>
      <c r="H221" s="2">
        <v>99</v>
      </c>
      <c r="I221">
        <v>1</v>
      </c>
      <c r="J221" s="3">
        <f t="shared" ca="1" si="15"/>
        <v>44932</v>
      </c>
      <c r="K221" t="str">
        <f t="shared" ca="1" si="16"/>
        <v>16:30:55</v>
      </c>
      <c r="L221" t="s">
        <v>52</v>
      </c>
      <c r="M221" t="s">
        <v>53</v>
      </c>
      <c r="N221" t="s">
        <v>54</v>
      </c>
      <c r="O221" s="2">
        <f t="shared" si="17"/>
        <v>99</v>
      </c>
      <c r="P221" s="4">
        <f t="shared" si="18"/>
        <v>7.0000000000000007E-2</v>
      </c>
      <c r="Q221" s="2">
        <f t="shared" si="19"/>
        <v>92.07</v>
      </c>
    </row>
    <row r="222" spans="1:17">
      <c r="A222">
        <v>32356</v>
      </c>
      <c r="B222" t="s">
        <v>17</v>
      </c>
      <c r="E222" t="s">
        <v>29</v>
      </c>
      <c r="F222" t="s">
        <v>30</v>
      </c>
      <c r="G222" t="s">
        <v>31</v>
      </c>
      <c r="H222" s="2">
        <v>460</v>
      </c>
      <c r="I222">
        <v>2</v>
      </c>
      <c r="J222" s="3">
        <f t="shared" ca="1" si="15"/>
        <v>44947</v>
      </c>
      <c r="K222" t="str">
        <f t="shared" ca="1" si="16"/>
        <v>11:08:47</v>
      </c>
      <c r="L222" t="s">
        <v>21</v>
      </c>
      <c r="M222" t="s">
        <v>22</v>
      </c>
      <c r="N222" t="s">
        <v>34</v>
      </c>
      <c r="O222" s="2">
        <f t="shared" si="17"/>
        <v>920</v>
      </c>
      <c r="P222" s="4">
        <f t="shared" si="18"/>
        <v>0.06</v>
      </c>
      <c r="Q222" s="2">
        <f t="shared" si="19"/>
        <v>864.8</v>
      </c>
    </row>
    <row r="223" spans="1:17">
      <c r="A223">
        <v>32633</v>
      </c>
      <c r="B223" t="s">
        <v>17</v>
      </c>
      <c r="E223" t="s">
        <v>68</v>
      </c>
      <c r="F223" t="s">
        <v>69</v>
      </c>
      <c r="G223" t="s">
        <v>20</v>
      </c>
      <c r="H223" s="2">
        <v>299</v>
      </c>
      <c r="I223">
        <v>2</v>
      </c>
      <c r="J223" s="3">
        <f t="shared" ca="1" si="15"/>
        <v>44946</v>
      </c>
      <c r="K223" t="str">
        <f t="shared" ca="1" si="16"/>
        <v>14:29:44</v>
      </c>
      <c r="L223" t="s">
        <v>55</v>
      </c>
      <c r="M223" t="s">
        <v>56</v>
      </c>
      <c r="N223" t="s">
        <v>54</v>
      </c>
      <c r="O223" s="2">
        <f t="shared" si="17"/>
        <v>598</v>
      </c>
      <c r="P223" s="4">
        <f t="shared" si="18"/>
        <v>7.0000000000000007E-2</v>
      </c>
      <c r="Q223" s="2">
        <f t="shared" si="19"/>
        <v>556.14</v>
      </c>
    </row>
    <row r="224" spans="1:17">
      <c r="A224">
        <v>32741</v>
      </c>
      <c r="B224" t="s">
        <v>40</v>
      </c>
      <c r="C224" t="s">
        <v>165</v>
      </c>
      <c r="D224">
        <v>867119</v>
      </c>
      <c r="E224" t="s">
        <v>116</v>
      </c>
      <c r="F224" t="s">
        <v>110</v>
      </c>
      <c r="G224" t="s">
        <v>37</v>
      </c>
      <c r="H224" s="2">
        <v>700</v>
      </c>
      <c r="I224">
        <v>1</v>
      </c>
      <c r="J224" s="3">
        <f t="shared" ca="1" si="15"/>
        <v>44934</v>
      </c>
      <c r="K224" t="str">
        <f t="shared" ca="1" si="16"/>
        <v>12:34:55</v>
      </c>
      <c r="L224" t="s">
        <v>88</v>
      </c>
      <c r="M224" t="s">
        <v>89</v>
      </c>
      <c r="N224" t="s">
        <v>47</v>
      </c>
      <c r="O224" s="2">
        <f t="shared" si="17"/>
        <v>700</v>
      </c>
      <c r="P224" s="4">
        <f t="shared" si="18"/>
        <v>0.04</v>
      </c>
      <c r="Q224" s="2">
        <f t="shared" si="19"/>
        <v>672</v>
      </c>
    </row>
    <row r="225" spans="1:17">
      <c r="A225">
        <v>32903</v>
      </c>
      <c r="B225" t="s">
        <v>17</v>
      </c>
      <c r="E225" t="s">
        <v>29</v>
      </c>
      <c r="F225" t="s">
        <v>30</v>
      </c>
      <c r="G225" t="s">
        <v>31</v>
      </c>
      <c r="H225" s="2">
        <v>460</v>
      </c>
      <c r="I225">
        <v>1</v>
      </c>
      <c r="J225" s="3">
        <f t="shared" ca="1" si="15"/>
        <v>44933</v>
      </c>
      <c r="K225" t="str">
        <f t="shared" ca="1" si="16"/>
        <v>12:49:54</v>
      </c>
      <c r="L225" t="s">
        <v>88</v>
      </c>
      <c r="M225" t="s">
        <v>89</v>
      </c>
      <c r="N225" t="s">
        <v>70</v>
      </c>
      <c r="O225" s="2">
        <f t="shared" si="17"/>
        <v>460</v>
      </c>
      <c r="P225" s="4">
        <f t="shared" si="18"/>
        <v>0</v>
      </c>
      <c r="Q225" s="2">
        <f t="shared" si="19"/>
        <v>460</v>
      </c>
    </row>
    <row r="226" spans="1:17">
      <c r="A226">
        <v>32966</v>
      </c>
      <c r="B226" t="s">
        <v>17</v>
      </c>
      <c r="E226" t="s">
        <v>116</v>
      </c>
      <c r="F226" t="s">
        <v>36</v>
      </c>
      <c r="G226" t="s">
        <v>37</v>
      </c>
      <c r="H226" s="2">
        <v>850</v>
      </c>
      <c r="I226">
        <v>2</v>
      </c>
      <c r="J226" s="3">
        <f t="shared" ca="1" si="15"/>
        <v>44948</v>
      </c>
      <c r="K226" t="str">
        <f t="shared" ca="1" si="16"/>
        <v>19:31:43</v>
      </c>
      <c r="L226" t="s">
        <v>45</v>
      </c>
      <c r="M226" t="s">
        <v>46</v>
      </c>
      <c r="N226" t="s">
        <v>70</v>
      </c>
      <c r="O226" s="2">
        <f t="shared" si="17"/>
        <v>1700</v>
      </c>
      <c r="P226" s="4">
        <f t="shared" si="18"/>
        <v>0</v>
      </c>
      <c r="Q226" s="2">
        <f t="shared" si="19"/>
        <v>1700</v>
      </c>
    </row>
    <row r="227" spans="1:17">
      <c r="A227">
        <v>32997</v>
      </c>
      <c r="B227" t="s">
        <v>17</v>
      </c>
      <c r="E227" t="s">
        <v>68</v>
      </c>
      <c r="F227" t="s">
        <v>69</v>
      </c>
      <c r="G227" t="s">
        <v>20</v>
      </c>
      <c r="H227" s="2">
        <v>299</v>
      </c>
      <c r="I227">
        <v>1</v>
      </c>
      <c r="J227" s="3">
        <f t="shared" ca="1" si="15"/>
        <v>44953</v>
      </c>
      <c r="K227" t="str">
        <f t="shared" ca="1" si="16"/>
        <v>21:22:32</v>
      </c>
      <c r="L227" t="s">
        <v>32</v>
      </c>
      <c r="M227" t="s">
        <v>33</v>
      </c>
      <c r="N227" t="s">
        <v>28</v>
      </c>
      <c r="O227" s="2">
        <f t="shared" si="17"/>
        <v>299</v>
      </c>
      <c r="P227" s="4">
        <f t="shared" si="18"/>
        <v>0.03</v>
      </c>
      <c r="Q227" s="2">
        <f t="shared" si="19"/>
        <v>290.02999999999997</v>
      </c>
    </row>
    <row r="228" spans="1:17">
      <c r="A228">
        <v>33573</v>
      </c>
      <c r="B228" t="s">
        <v>17</v>
      </c>
      <c r="E228" t="s">
        <v>84</v>
      </c>
      <c r="F228" t="s">
        <v>85</v>
      </c>
      <c r="G228" t="s">
        <v>44</v>
      </c>
      <c r="H228" s="2">
        <v>389</v>
      </c>
      <c r="I228">
        <v>1</v>
      </c>
      <c r="J228" s="3">
        <f t="shared" ca="1" si="15"/>
        <v>44948</v>
      </c>
      <c r="K228" t="str">
        <f t="shared" ca="1" si="16"/>
        <v>17:50:51</v>
      </c>
      <c r="L228" t="s">
        <v>55</v>
      </c>
      <c r="M228" t="s">
        <v>56</v>
      </c>
      <c r="N228" t="s">
        <v>47</v>
      </c>
      <c r="O228" s="2">
        <f t="shared" si="17"/>
        <v>389</v>
      </c>
      <c r="P228" s="4">
        <f t="shared" si="18"/>
        <v>0.04</v>
      </c>
      <c r="Q228" s="2">
        <f t="shared" si="19"/>
        <v>373.44</v>
      </c>
    </row>
    <row r="229" spans="1:17">
      <c r="A229">
        <v>33686</v>
      </c>
      <c r="B229" t="s">
        <v>17</v>
      </c>
      <c r="E229" t="s">
        <v>24</v>
      </c>
      <c r="F229" t="s">
        <v>25</v>
      </c>
      <c r="G229" t="s">
        <v>20</v>
      </c>
      <c r="H229" s="2">
        <v>350</v>
      </c>
      <c r="I229">
        <v>1</v>
      </c>
      <c r="J229" s="3">
        <f t="shared" ca="1" si="15"/>
        <v>44934</v>
      </c>
      <c r="K229" t="str">
        <f t="shared" ca="1" si="16"/>
        <v>12:06:44</v>
      </c>
      <c r="L229" t="s">
        <v>38</v>
      </c>
      <c r="M229" t="s">
        <v>39</v>
      </c>
      <c r="N229" t="s">
        <v>28</v>
      </c>
      <c r="O229" s="2">
        <f t="shared" si="17"/>
        <v>350</v>
      </c>
      <c r="P229" s="4">
        <f t="shared" si="18"/>
        <v>0.03</v>
      </c>
      <c r="Q229" s="2">
        <f t="shared" si="19"/>
        <v>339.5</v>
      </c>
    </row>
    <row r="230" spans="1:17">
      <c r="A230">
        <v>33849</v>
      </c>
      <c r="B230" t="s">
        <v>17</v>
      </c>
      <c r="E230" t="s">
        <v>116</v>
      </c>
      <c r="F230" t="s">
        <v>117</v>
      </c>
      <c r="G230" t="s">
        <v>37</v>
      </c>
      <c r="H230" s="2">
        <v>1400</v>
      </c>
      <c r="I230">
        <v>2</v>
      </c>
      <c r="J230" s="3">
        <f t="shared" ca="1" si="15"/>
        <v>44947</v>
      </c>
      <c r="K230" t="str">
        <f t="shared" ca="1" si="16"/>
        <v>12:55:56</v>
      </c>
      <c r="L230" t="s">
        <v>26</v>
      </c>
      <c r="M230" t="s">
        <v>27</v>
      </c>
      <c r="N230" t="s">
        <v>70</v>
      </c>
      <c r="O230" s="2">
        <f t="shared" si="17"/>
        <v>2800</v>
      </c>
      <c r="P230" s="4">
        <f t="shared" si="18"/>
        <v>0</v>
      </c>
      <c r="Q230" s="2">
        <f t="shared" si="19"/>
        <v>2800</v>
      </c>
    </row>
    <row r="231" spans="1:17">
      <c r="A231">
        <v>33914</v>
      </c>
      <c r="B231" t="s">
        <v>17</v>
      </c>
      <c r="E231" t="s">
        <v>94</v>
      </c>
      <c r="F231" t="s">
        <v>95</v>
      </c>
      <c r="G231" t="s">
        <v>44</v>
      </c>
      <c r="H231" s="2">
        <v>230</v>
      </c>
      <c r="I231">
        <v>1</v>
      </c>
      <c r="J231" s="3">
        <f t="shared" ca="1" si="15"/>
        <v>44939</v>
      </c>
      <c r="K231" t="str">
        <f t="shared" ca="1" si="16"/>
        <v>15:06:50</v>
      </c>
      <c r="L231" t="s">
        <v>55</v>
      </c>
      <c r="M231" t="s">
        <v>56</v>
      </c>
      <c r="N231" t="s">
        <v>79</v>
      </c>
      <c r="O231" s="2">
        <f t="shared" si="17"/>
        <v>230</v>
      </c>
      <c r="P231" s="4">
        <f t="shared" si="18"/>
        <v>0.05</v>
      </c>
      <c r="Q231" s="2">
        <f t="shared" si="19"/>
        <v>218.5</v>
      </c>
    </row>
    <row r="232" spans="1:17">
      <c r="A232">
        <v>34267</v>
      </c>
      <c r="B232" t="s">
        <v>17</v>
      </c>
      <c r="E232" t="s">
        <v>116</v>
      </c>
      <c r="F232" t="s">
        <v>36</v>
      </c>
      <c r="G232" t="s">
        <v>37</v>
      </c>
      <c r="H232" s="2">
        <v>850</v>
      </c>
      <c r="I232">
        <v>2</v>
      </c>
      <c r="J232" s="3">
        <f t="shared" ca="1" si="15"/>
        <v>44950</v>
      </c>
      <c r="K232" t="str">
        <f t="shared" ca="1" si="16"/>
        <v>11:59:27</v>
      </c>
      <c r="L232" t="s">
        <v>55</v>
      </c>
      <c r="M232" t="s">
        <v>56</v>
      </c>
      <c r="N232" t="s">
        <v>79</v>
      </c>
      <c r="O232" s="2">
        <f t="shared" si="17"/>
        <v>1700</v>
      </c>
      <c r="P232" s="4">
        <f t="shared" si="18"/>
        <v>0.05</v>
      </c>
      <c r="Q232" s="2">
        <f t="shared" si="19"/>
        <v>1615</v>
      </c>
    </row>
    <row r="233" spans="1:17">
      <c r="A233">
        <v>34300</v>
      </c>
      <c r="B233" t="s">
        <v>80</v>
      </c>
      <c r="C233" t="s">
        <v>166</v>
      </c>
      <c r="D233">
        <v>889102</v>
      </c>
      <c r="E233" t="s">
        <v>59</v>
      </c>
      <c r="F233" t="s">
        <v>60</v>
      </c>
      <c r="G233" t="s">
        <v>37</v>
      </c>
      <c r="H233" s="2">
        <v>1700</v>
      </c>
      <c r="I233">
        <v>2</v>
      </c>
      <c r="J233" s="3">
        <f t="shared" ca="1" si="15"/>
        <v>44946</v>
      </c>
      <c r="K233" t="str">
        <f t="shared" ca="1" si="16"/>
        <v>17:49:56</v>
      </c>
      <c r="L233" t="s">
        <v>45</v>
      </c>
      <c r="M233" t="s">
        <v>46</v>
      </c>
      <c r="N233" t="s">
        <v>47</v>
      </c>
      <c r="O233" s="2">
        <f t="shared" si="17"/>
        <v>3400</v>
      </c>
      <c r="P233" s="4">
        <f t="shared" si="18"/>
        <v>0.04</v>
      </c>
      <c r="Q233" s="2">
        <f t="shared" si="19"/>
        <v>3264</v>
      </c>
    </row>
    <row r="234" spans="1:17">
      <c r="A234">
        <v>34325</v>
      </c>
      <c r="B234" t="s">
        <v>17</v>
      </c>
      <c r="E234" t="s">
        <v>75</v>
      </c>
      <c r="F234" t="s">
        <v>76</v>
      </c>
      <c r="G234" t="s">
        <v>37</v>
      </c>
      <c r="H234" s="2">
        <v>990</v>
      </c>
      <c r="I234">
        <v>2</v>
      </c>
      <c r="J234" s="3">
        <f t="shared" ca="1" si="15"/>
        <v>44954</v>
      </c>
      <c r="K234" t="str">
        <f t="shared" ca="1" si="16"/>
        <v>13:19:54</v>
      </c>
      <c r="L234" t="s">
        <v>38</v>
      </c>
      <c r="M234" t="s">
        <v>39</v>
      </c>
      <c r="N234" t="s">
        <v>70</v>
      </c>
      <c r="O234" s="2">
        <f t="shared" si="17"/>
        <v>1980</v>
      </c>
      <c r="P234" s="4">
        <f t="shared" si="18"/>
        <v>0</v>
      </c>
      <c r="Q234" s="2">
        <f t="shared" si="19"/>
        <v>1980</v>
      </c>
    </row>
    <row r="235" spans="1:17">
      <c r="A235">
        <v>34517</v>
      </c>
      <c r="B235" t="s">
        <v>17</v>
      </c>
      <c r="E235" t="s">
        <v>59</v>
      </c>
      <c r="F235" t="s">
        <v>60</v>
      </c>
      <c r="G235" t="s">
        <v>37</v>
      </c>
      <c r="H235" s="2">
        <v>1700</v>
      </c>
      <c r="I235">
        <v>2</v>
      </c>
      <c r="J235" s="3">
        <f t="shared" ca="1" si="15"/>
        <v>44953</v>
      </c>
      <c r="K235" t="str">
        <f t="shared" ca="1" si="16"/>
        <v>19:22:41</v>
      </c>
      <c r="L235" t="s">
        <v>88</v>
      </c>
      <c r="M235" t="s">
        <v>89</v>
      </c>
      <c r="N235" t="s">
        <v>23</v>
      </c>
      <c r="O235" s="2">
        <f t="shared" si="17"/>
        <v>3400</v>
      </c>
      <c r="P235" s="4">
        <f t="shared" si="18"/>
        <v>0.03</v>
      </c>
      <c r="Q235" s="2">
        <f t="shared" si="19"/>
        <v>3298</v>
      </c>
    </row>
    <row r="236" spans="1:17">
      <c r="A236">
        <v>34568</v>
      </c>
      <c r="B236" t="s">
        <v>17</v>
      </c>
      <c r="E236" t="s">
        <v>84</v>
      </c>
      <c r="F236" t="s">
        <v>85</v>
      </c>
      <c r="G236" t="s">
        <v>44</v>
      </c>
      <c r="H236" s="2">
        <v>389</v>
      </c>
      <c r="I236">
        <v>2</v>
      </c>
      <c r="J236" s="3">
        <f t="shared" ca="1" si="15"/>
        <v>44954</v>
      </c>
      <c r="K236" t="str">
        <f t="shared" ca="1" si="16"/>
        <v>17:19:05</v>
      </c>
      <c r="L236" t="s">
        <v>26</v>
      </c>
      <c r="M236" t="s">
        <v>27</v>
      </c>
      <c r="N236" t="s">
        <v>47</v>
      </c>
      <c r="O236" s="2">
        <f t="shared" si="17"/>
        <v>778</v>
      </c>
      <c r="P236" s="4">
        <f t="shared" si="18"/>
        <v>0.04</v>
      </c>
      <c r="Q236" s="2">
        <f t="shared" si="19"/>
        <v>746.88</v>
      </c>
    </row>
    <row r="237" spans="1:17">
      <c r="A237">
        <v>34575</v>
      </c>
      <c r="B237" t="s">
        <v>17</v>
      </c>
      <c r="E237" t="s">
        <v>57</v>
      </c>
      <c r="F237" t="s">
        <v>58</v>
      </c>
      <c r="G237" t="s">
        <v>31</v>
      </c>
      <c r="H237" s="2">
        <v>339</v>
      </c>
      <c r="I237">
        <v>2</v>
      </c>
      <c r="J237" s="3">
        <f t="shared" ca="1" si="15"/>
        <v>44941</v>
      </c>
      <c r="K237" t="str">
        <f t="shared" ca="1" si="16"/>
        <v>18:58:06</v>
      </c>
      <c r="L237" t="s">
        <v>26</v>
      </c>
      <c r="M237" t="s">
        <v>27</v>
      </c>
      <c r="N237" t="s">
        <v>47</v>
      </c>
      <c r="O237" s="2">
        <f t="shared" si="17"/>
        <v>678</v>
      </c>
      <c r="P237" s="4">
        <f t="shared" si="18"/>
        <v>0.04</v>
      </c>
      <c r="Q237" s="2">
        <f t="shared" si="19"/>
        <v>650.88</v>
      </c>
    </row>
    <row r="238" spans="1:17">
      <c r="A238">
        <v>34599</v>
      </c>
      <c r="B238" t="s">
        <v>17</v>
      </c>
      <c r="E238" t="s">
        <v>77</v>
      </c>
      <c r="F238" t="s">
        <v>78</v>
      </c>
      <c r="G238" t="s">
        <v>31</v>
      </c>
      <c r="H238" s="2">
        <v>239</v>
      </c>
      <c r="I238">
        <v>2</v>
      </c>
      <c r="J238" s="3">
        <f t="shared" ca="1" si="15"/>
        <v>44955</v>
      </c>
      <c r="K238" t="str">
        <f t="shared" ca="1" si="16"/>
        <v>19:13:07</v>
      </c>
      <c r="L238" t="s">
        <v>63</v>
      </c>
      <c r="M238" t="s">
        <v>64</v>
      </c>
      <c r="N238" t="s">
        <v>65</v>
      </c>
      <c r="O238" s="2">
        <f t="shared" si="17"/>
        <v>478</v>
      </c>
      <c r="P238" s="4">
        <f t="shared" si="18"/>
        <v>0.05</v>
      </c>
      <c r="Q238" s="2">
        <f t="shared" si="19"/>
        <v>454.09999999999997</v>
      </c>
    </row>
    <row r="239" spans="1:17">
      <c r="A239">
        <v>34667</v>
      </c>
      <c r="B239" t="s">
        <v>17</v>
      </c>
      <c r="E239" t="s">
        <v>18</v>
      </c>
      <c r="F239" t="s">
        <v>19</v>
      </c>
      <c r="G239" t="s">
        <v>20</v>
      </c>
      <c r="H239" s="2">
        <v>300</v>
      </c>
      <c r="I239">
        <v>1</v>
      </c>
      <c r="J239" s="3">
        <f t="shared" ca="1" si="15"/>
        <v>44948</v>
      </c>
      <c r="K239" t="str">
        <f t="shared" ca="1" si="16"/>
        <v>12:44:50</v>
      </c>
      <c r="L239" t="s">
        <v>63</v>
      </c>
      <c r="M239" t="s">
        <v>64</v>
      </c>
      <c r="N239" t="s">
        <v>65</v>
      </c>
      <c r="O239" s="2">
        <f t="shared" si="17"/>
        <v>300</v>
      </c>
      <c r="P239" s="4">
        <f t="shared" si="18"/>
        <v>0.05</v>
      </c>
      <c r="Q239" s="2">
        <f t="shared" si="19"/>
        <v>285</v>
      </c>
    </row>
    <row r="240" spans="1:17">
      <c r="A240">
        <v>34772</v>
      </c>
      <c r="B240" t="s">
        <v>66</v>
      </c>
      <c r="C240" t="s">
        <v>167</v>
      </c>
      <c r="D240">
        <v>401121</v>
      </c>
      <c r="E240" t="s">
        <v>96</v>
      </c>
      <c r="F240" t="s">
        <v>97</v>
      </c>
      <c r="G240" t="s">
        <v>20</v>
      </c>
      <c r="H240" s="2">
        <v>450</v>
      </c>
      <c r="I240">
        <v>2</v>
      </c>
      <c r="J240" s="3">
        <f t="shared" ca="1" si="15"/>
        <v>44933</v>
      </c>
      <c r="K240" t="str">
        <f t="shared" ca="1" si="16"/>
        <v>19:02:15</v>
      </c>
      <c r="L240" t="s">
        <v>21</v>
      </c>
      <c r="M240" t="s">
        <v>22</v>
      </c>
      <c r="N240" t="s">
        <v>79</v>
      </c>
      <c r="O240" s="2">
        <f t="shared" si="17"/>
        <v>900</v>
      </c>
      <c r="P240" s="4">
        <f t="shared" si="18"/>
        <v>0.05</v>
      </c>
      <c r="Q240" s="2">
        <f t="shared" si="19"/>
        <v>855</v>
      </c>
    </row>
    <row r="241" spans="1:17">
      <c r="A241">
        <v>35145</v>
      </c>
      <c r="B241" t="s">
        <v>17</v>
      </c>
      <c r="E241" t="s">
        <v>86</v>
      </c>
      <c r="F241" t="s">
        <v>87</v>
      </c>
      <c r="G241" t="s">
        <v>44</v>
      </c>
      <c r="H241" s="2">
        <v>340</v>
      </c>
      <c r="I241">
        <v>1</v>
      </c>
      <c r="J241" s="3">
        <f t="shared" ca="1" si="15"/>
        <v>44954</v>
      </c>
      <c r="K241" t="str">
        <f t="shared" ca="1" si="16"/>
        <v>12:59:32</v>
      </c>
      <c r="L241" t="s">
        <v>63</v>
      </c>
      <c r="M241" t="s">
        <v>64</v>
      </c>
      <c r="N241" t="s">
        <v>54</v>
      </c>
      <c r="O241" s="2">
        <f t="shared" si="17"/>
        <v>340</v>
      </c>
      <c r="P241" s="4">
        <f t="shared" si="18"/>
        <v>7.0000000000000007E-2</v>
      </c>
      <c r="Q241" s="2">
        <f t="shared" si="19"/>
        <v>316.2</v>
      </c>
    </row>
    <row r="242" spans="1:17">
      <c r="A242">
        <v>35344</v>
      </c>
      <c r="B242" t="s">
        <v>17</v>
      </c>
      <c r="E242" t="s">
        <v>92</v>
      </c>
      <c r="F242" t="s">
        <v>93</v>
      </c>
      <c r="G242" t="s">
        <v>31</v>
      </c>
      <c r="H242" s="2">
        <v>345</v>
      </c>
      <c r="I242">
        <v>2</v>
      </c>
      <c r="J242" s="3">
        <f t="shared" ca="1" si="15"/>
        <v>44949</v>
      </c>
      <c r="K242" t="str">
        <f t="shared" ca="1" si="16"/>
        <v>19:53:38</v>
      </c>
      <c r="L242" t="s">
        <v>88</v>
      </c>
      <c r="M242" t="s">
        <v>89</v>
      </c>
      <c r="N242" t="s">
        <v>28</v>
      </c>
      <c r="O242" s="2">
        <f t="shared" si="17"/>
        <v>690</v>
      </c>
      <c r="P242" s="4">
        <f t="shared" si="18"/>
        <v>0.03</v>
      </c>
      <c r="Q242" s="2">
        <f t="shared" si="19"/>
        <v>669.3</v>
      </c>
    </row>
    <row r="243" spans="1:17">
      <c r="A243">
        <v>35583</v>
      </c>
      <c r="B243" t="s">
        <v>40</v>
      </c>
      <c r="C243" t="s">
        <v>168</v>
      </c>
      <c r="D243">
        <v>269121</v>
      </c>
      <c r="E243" t="s">
        <v>116</v>
      </c>
      <c r="F243" t="s">
        <v>36</v>
      </c>
      <c r="G243" t="s">
        <v>37</v>
      </c>
      <c r="H243" s="2">
        <v>850</v>
      </c>
      <c r="I243">
        <v>2</v>
      </c>
      <c r="J243" s="3">
        <f t="shared" ca="1" si="15"/>
        <v>44944</v>
      </c>
      <c r="K243" t="str">
        <f t="shared" ca="1" si="16"/>
        <v>20:34:05</v>
      </c>
      <c r="L243" t="s">
        <v>38</v>
      </c>
      <c r="M243" t="s">
        <v>39</v>
      </c>
      <c r="N243" t="s">
        <v>28</v>
      </c>
      <c r="O243" s="2">
        <f t="shared" si="17"/>
        <v>1700</v>
      </c>
      <c r="P243" s="4">
        <f t="shared" si="18"/>
        <v>0.03</v>
      </c>
      <c r="Q243" s="2">
        <f t="shared" si="19"/>
        <v>1649</v>
      </c>
    </row>
    <row r="244" spans="1:17">
      <c r="A244">
        <v>35583</v>
      </c>
      <c r="B244" t="s">
        <v>40</v>
      </c>
      <c r="C244" t="s">
        <v>168</v>
      </c>
      <c r="D244">
        <v>269121</v>
      </c>
      <c r="E244" t="s">
        <v>42</v>
      </c>
      <c r="F244" t="s">
        <v>43</v>
      </c>
      <c r="G244" t="s">
        <v>44</v>
      </c>
      <c r="H244" s="2">
        <v>449</v>
      </c>
      <c r="I244">
        <v>1</v>
      </c>
      <c r="J244" s="3">
        <f t="shared" ca="1" si="15"/>
        <v>44953</v>
      </c>
      <c r="K244" t="str">
        <f t="shared" ca="1" si="16"/>
        <v>17:24:09</v>
      </c>
      <c r="L244" t="s">
        <v>48</v>
      </c>
      <c r="M244" t="s">
        <v>49</v>
      </c>
      <c r="N244" t="s">
        <v>47</v>
      </c>
      <c r="O244" s="2">
        <f t="shared" si="17"/>
        <v>449</v>
      </c>
      <c r="P244" s="4">
        <f t="shared" si="18"/>
        <v>0.04</v>
      </c>
      <c r="Q244" s="2">
        <f t="shared" si="19"/>
        <v>431.03999999999996</v>
      </c>
    </row>
    <row r="245" spans="1:17">
      <c r="A245">
        <v>35949</v>
      </c>
      <c r="B245" t="s">
        <v>17</v>
      </c>
      <c r="E245" t="s">
        <v>116</v>
      </c>
      <c r="F245" t="s">
        <v>36</v>
      </c>
      <c r="G245" t="s">
        <v>37</v>
      </c>
      <c r="H245" s="2">
        <v>850</v>
      </c>
      <c r="I245">
        <v>1</v>
      </c>
      <c r="J245" s="3">
        <f t="shared" ca="1" si="15"/>
        <v>44956</v>
      </c>
      <c r="K245" t="str">
        <f t="shared" ca="1" si="16"/>
        <v>12:44:41</v>
      </c>
      <c r="L245" t="s">
        <v>52</v>
      </c>
      <c r="M245" t="s">
        <v>53</v>
      </c>
      <c r="N245" t="s">
        <v>23</v>
      </c>
      <c r="O245" s="2">
        <f t="shared" si="17"/>
        <v>850</v>
      </c>
      <c r="P245" s="4">
        <f t="shared" si="18"/>
        <v>0.03</v>
      </c>
      <c r="Q245" s="2">
        <f t="shared" si="19"/>
        <v>824.5</v>
      </c>
    </row>
    <row r="246" spans="1:17">
      <c r="A246">
        <v>36228</v>
      </c>
      <c r="B246" t="s">
        <v>17</v>
      </c>
      <c r="E246" t="s">
        <v>116</v>
      </c>
      <c r="F246" t="s">
        <v>121</v>
      </c>
      <c r="G246" t="s">
        <v>37</v>
      </c>
      <c r="H246" s="2">
        <v>900</v>
      </c>
      <c r="I246">
        <v>1</v>
      </c>
      <c r="J246" s="3">
        <f t="shared" ca="1" si="15"/>
        <v>44929</v>
      </c>
      <c r="K246" t="str">
        <f t="shared" ca="1" si="16"/>
        <v>16:50:10</v>
      </c>
      <c r="L246" t="s">
        <v>26</v>
      </c>
      <c r="M246" t="s">
        <v>27</v>
      </c>
      <c r="N246" t="s">
        <v>47</v>
      </c>
      <c r="O246" s="2">
        <f t="shared" si="17"/>
        <v>900</v>
      </c>
      <c r="P246" s="4">
        <f t="shared" si="18"/>
        <v>0.04</v>
      </c>
      <c r="Q246" s="2">
        <f t="shared" si="19"/>
        <v>864</v>
      </c>
    </row>
    <row r="247" spans="1:17">
      <c r="A247">
        <v>36381</v>
      </c>
      <c r="B247" t="s">
        <v>17</v>
      </c>
      <c r="E247" t="s">
        <v>18</v>
      </c>
      <c r="F247" t="s">
        <v>19</v>
      </c>
      <c r="G247" t="s">
        <v>20</v>
      </c>
      <c r="H247" s="2">
        <v>300</v>
      </c>
      <c r="I247">
        <v>2</v>
      </c>
      <c r="J247" s="3">
        <f t="shared" ca="1" si="15"/>
        <v>44943</v>
      </c>
      <c r="K247" t="str">
        <f t="shared" ca="1" si="16"/>
        <v>15:00:40</v>
      </c>
      <c r="L247" t="s">
        <v>63</v>
      </c>
      <c r="M247" t="s">
        <v>64</v>
      </c>
      <c r="N247" t="s">
        <v>28</v>
      </c>
      <c r="O247" s="2">
        <f t="shared" si="17"/>
        <v>600</v>
      </c>
      <c r="P247" s="4">
        <f t="shared" si="18"/>
        <v>0.03</v>
      </c>
      <c r="Q247" s="2">
        <f t="shared" si="19"/>
        <v>582</v>
      </c>
    </row>
    <row r="248" spans="1:17">
      <c r="A248">
        <v>36410</v>
      </c>
      <c r="B248" t="s">
        <v>17</v>
      </c>
      <c r="E248" t="s">
        <v>57</v>
      </c>
      <c r="F248" t="s">
        <v>58</v>
      </c>
      <c r="G248" t="s">
        <v>31</v>
      </c>
      <c r="H248" s="2">
        <v>339</v>
      </c>
      <c r="I248">
        <v>1</v>
      </c>
      <c r="J248" s="3">
        <f t="shared" ca="1" si="15"/>
        <v>44946</v>
      </c>
      <c r="K248" t="str">
        <f t="shared" ca="1" si="16"/>
        <v>15:47:12</v>
      </c>
      <c r="L248" t="s">
        <v>32</v>
      </c>
      <c r="M248" t="s">
        <v>33</v>
      </c>
      <c r="N248" t="s">
        <v>70</v>
      </c>
      <c r="O248" s="2">
        <f t="shared" si="17"/>
        <v>339</v>
      </c>
      <c r="P248" s="4">
        <f t="shared" si="18"/>
        <v>0</v>
      </c>
      <c r="Q248" s="2">
        <f t="shared" si="19"/>
        <v>339</v>
      </c>
    </row>
    <row r="249" spans="1:17">
      <c r="A249">
        <v>36719</v>
      </c>
      <c r="B249" t="s">
        <v>17</v>
      </c>
      <c r="E249" t="s">
        <v>116</v>
      </c>
      <c r="F249" t="s">
        <v>110</v>
      </c>
      <c r="G249" t="s">
        <v>37</v>
      </c>
      <c r="H249" s="2">
        <v>700</v>
      </c>
      <c r="I249">
        <v>2</v>
      </c>
      <c r="J249" s="3">
        <f t="shared" ca="1" si="15"/>
        <v>44937</v>
      </c>
      <c r="K249" t="str">
        <f t="shared" ca="1" si="16"/>
        <v>16:28:30</v>
      </c>
      <c r="L249" t="s">
        <v>32</v>
      </c>
      <c r="M249" t="s">
        <v>33</v>
      </c>
      <c r="N249" t="s">
        <v>47</v>
      </c>
      <c r="O249" s="2">
        <f t="shared" si="17"/>
        <v>1400</v>
      </c>
      <c r="P249" s="4">
        <f t="shared" si="18"/>
        <v>0.04</v>
      </c>
      <c r="Q249" s="2">
        <f t="shared" si="19"/>
        <v>1344</v>
      </c>
    </row>
    <row r="250" spans="1:17">
      <c r="A250">
        <v>36846</v>
      </c>
      <c r="B250" t="s">
        <v>17</v>
      </c>
      <c r="E250" t="s">
        <v>107</v>
      </c>
      <c r="F250" t="s">
        <v>108</v>
      </c>
      <c r="G250" t="s">
        <v>44</v>
      </c>
      <c r="H250" s="2">
        <v>240</v>
      </c>
      <c r="I250">
        <v>1</v>
      </c>
      <c r="J250" s="3">
        <f t="shared" ca="1" si="15"/>
        <v>44933</v>
      </c>
      <c r="K250" t="str">
        <f t="shared" ca="1" si="16"/>
        <v>16:23:06</v>
      </c>
      <c r="L250" t="s">
        <v>48</v>
      </c>
      <c r="M250" t="s">
        <v>49</v>
      </c>
      <c r="N250" t="s">
        <v>70</v>
      </c>
      <c r="O250" s="2">
        <f t="shared" si="17"/>
        <v>240</v>
      </c>
      <c r="P250" s="4">
        <f t="shared" si="18"/>
        <v>0</v>
      </c>
      <c r="Q250" s="2">
        <f t="shared" si="19"/>
        <v>240</v>
      </c>
    </row>
    <row r="251" spans="1:17">
      <c r="A251">
        <v>36848</v>
      </c>
      <c r="B251" t="s">
        <v>17</v>
      </c>
      <c r="E251" t="s">
        <v>128</v>
      </c>
      <c r="F251" t="s">
        <v>129</v>
      </c>
      <c r="G251" t="s">
        <v>44</v>
      </c>
      <c r="H251" s="2">
        <v>499</v>
      </c>
      <c r="I251">
        <v>1</v>
      </c>
      <c r="J251" s="3">
        <f t="shared" ca="1" si="15"/>
        <v>44945</v>
      </c>
      <c r="K251" t="str">
        <f t="shared" ca="1" si="16"/>
        <v>19:59:09</v>
      </c>
      <c r="L251" t="s">
        <v>26</v>
      </c>
      <c r="M251" t="s">
        <v>27</v>
      </c>
      <c r="N251" t="s">
        <v>34</v>
      </c>
      <c r="O251" s="2">
        <f t="shared" si="17"/>
        <v>499</v>
      </c>
      <c r="P251" s="4">
        <f t="shared" si="18"/>
        <v>0.06</v>
      </c>
      <c r="Q251" s="2">
        <f t="shared" si="19"/>
        <v>469.05999999999995</v>
      </c>
    </row>
    <row r="252" spans="1:17">
      <c r="A252">
        <v>37012</v>
      </c>
      <c r="B252" t="s">
        <v>17</v>
      </c>
      <c r="E252" t="s">
        <v>116</v>
      </c>
      <c r="F252" t="s">
        <v>36</v>
      </c>
      <c r="G252" t="s">
        <v>37</v>
      </c>
      <c r="H252" s="2">
        <v>850</v>
      </c>
      <c r="I252">
        <v>2</v>
      </c>
      <c r="J252" s="3">
        <f t="shared" ca="1" si="15"/>
        <v>44939</v>
      </c>
      <c r="K252" t="str">
        <f t="shared" ca="1" si="16"/>
        <v>17:00:27</v>
      </c>
      <c r="L252" t="s">
        <v>45</v>
      </c>
      <c r="M252" t="s">
        <v>46</v>
      </c>
      <c r="N252" t="s">
        <v>79</v>
      </c>
      <c r="O252" s="2">
        <f t="shared" si="17"/>
        <v>1700</v>
      </c>
      <c r="P252" s="4">
        <f t="shared" si="18"/>
        <v>0.05</v>
      </c>
      <c r="Q252" s="2">
        <f t="shared" si="19"/>
        <v>1615</v>
      </c>
    </row>
    <row r="253" spans="1:17">
      <c r="A253">
        <v>37076</v>
      </c>
      <c r="B253" t="s">
        <v>17</v>
      </c>
      <c r="E253" t="s">
        <v>128</v>
      </c>
      <c r="F253" t="s">
        <v>129</v>
      </c>
      <c r="G253" t="s">
        <v>44</v>
      </c>
      <c r="H253" s="2">
        <v>499</v>
      </c>
      <c r="I253">
        <v>2</v>
      </c>
      <c r="J253" s="3">
        <f t="shared" ca="1" si="15"/>
        <v>44932</v>
      </c>
      <c r="K253" t="str">
        <f t="shared" ca="1" si="16"/>
        <v>14:08:06</v>
      </c>
      <c r="L253" t="s">
        <v>32</v>
      </c>
      <c r="M253" t="s">
        <v>33</v>
      </c>
      <c r="N253" t="s">
        <v>47</v>
      </c>
      <c r="O253" s="2">
        <f t="shared" si="17"/>
        <v>998</v>
      </c>
      <c r="P253" s="4">
        <f t="shared" si="18"/>
        <v>0.04</v>
      </c>
      <c r="Q253" s="2">
        <f t="shared" si="19"/>
        <v>958.07999999999993</v>
      </c>
    </row>
    <row r="254" spans="1:17">
      <c r="A254">
        <v>37106</v>
      </c>
      <c r="B254" t="s">
        <v>17</v>
      </c>
      <c r="E254" t="s">
        <v>57</v>
      </c>
      <c r="F254" t="s">
        <v>58</v>
      </c>
      <c r="G254" t="s">
        <v>31</v>
      </c>
      <c r="H254" s="2">
        <v>339</v>
      </c>
      <c r="I254">
        <v>1</v>
      </c>
      <c r="J254" s="3">
        <f t="shared" ca="1" si="15"/>
        <v>44952</v>
      </c>
      <c r="K254" t="str">
        <f t="shared" ca="1" si="16"/>
        <v>21:40:30</v>
      </c>
      <c r="L254" t="s">
        <v>55</v>
      </c>
      <c r="M254" t="s">
        <v>56</v>
      </c>
      <c r="N254" t="s">
        <v>70</v>
      </c>
      <c r="O254" s="2">
        <f t="shared" si="17"/>
        <v>339</v>
      </c>
      <c r="P254" s="4">
        <f t="shared" si="18"/>
        <v>0</v>
      </c>
      <c r="Q254" s="2">
        <f t="shared" si="19"/>
        <v>339</v>
      </c>
    </row>
    <row r="255" spans="1:17">
      <c r="A255">
        <v>37207</v>
      </c>
      <c r="B255" t="s">
        <v>66</v>
      </c>
      <c r="C255" t="s">
        <v>169</v>
      </c>
      <c r="D255">
        <v>474933</v>
      </c>
      <c r="E255" t="s">
        <v>71</v>
      </c>
      <c r="F255" t="s">
        <v>72</v>
      </c>
      <c r="G255" t="s">
        <v>20</v>
      </c>
      <c r="H255" s="2">
        <v>99</v>
      </c>
      <c r="I255">
        <v>1</v>
      </c>
      <c r="J255" s="3">
        <f t="shared" ca="1" si="15"/>
        <v>44953</v>
      </c>
      <c r="K255" t="str">
        <f t="shared" ca="1" si="16"/>
        <v>19:57:18</v>
      </c>
      <c r="L255" t="s">
        <v>48</v>
      </c>
      <c r="M255" t="s">
        <v>49</v>
      </c>
      <c r="N255" t="s">
        <v>34</v>
      </c>
      <c r="O255" s="2">
        <f t="shared" si="17"/>
        <v>99</v>
      </c>
      <c r="P255" s="4">
        <f t="shared" si="18"/>
        <v>0.06</v>
      </c>
      <c r="Q255" s="2">
        <f t="shared" si="19"/>
        <v>93.059999999999988</v>
      </c>
    </row>
    <row r="256" spans="1:17">
      <c r="A256">
        <v>37408</v>
      </c>
      <c r="B256" t="s">
        <v>17</v>
      </c>
      <c r="E256" t="s">
        <v>116</v>
      </c>
      <c r="F256" t="s">
        <v>117</v>
      </c>
      <c r="G256" t="s">
        <v>37</v>
      </c>
      <c r="H256" s="2">
        <v>1400</v>
      </c>
      <c r="I256">
        <v>2</v>
      </c>
      <c r="J256" s="3">
        <f t="shared" ca="1" si="15"/>
        <v>44932</v>
      </c>
      <c r="K256" t="str">
        <f t="shared" ca="1" si="16"/>
        <v>14:39:39</v>
      </c>
      <c r="L256" t="s">
        <v>21</v>
      </c>
      <c r="M256" t="s">
        <v>22</v>
      </c>
      <c r="N256" t="s">
        <v>79</v>
      </c>
      <c r="O256" s="2">
        <f t="shared" si="17"/>
        <v>2800</v>
      </c>
      <c r="P256" s="4">
        <f t="shared" si="18"/>
        <v>0.05</v>
      </c>
      <c r="Q256" s="2">
        <f t="shared" si="19"/>
        <v>2660</v>
      </c>
    </row>
    <row r="257" spans="1:17">
      <c r="A257">
        <v>37408</v>
      </c>
      <c r="B257" t="s">
        <v>17</v>
      </c>
      <c r="E257" t="s">
        <v>24</v>
      </c>
      <c r="F257" t="s">
        <v>25</v>
      </c>
      <c r="G257" t="s">
        <v>20</v>
      </c>
      <c r="H257" s="2">
        <v>350</v>
      </c>
      <c r="I257">
        <v>1</v>
      </c>
      <c r="J257" s="3">
        <f t="shared" ca="1" si="15"/>
        <v>44929</v>
      </c>
      <c r="K257" t="str">
        <f t="shared" ca="1" si="16"/>
        <v>16:05:05</v>
      </c>
      <c r="L257" t="s">
        <v>52</v>
      </c>
      <c r="M257" t="s">
        <v>53</v>
      </c>
      <c r="N257" t="s">
        <v>47</v>
      </c>
      <c r="O257" s="2">
        <f t="shared" si="17"/>
        <v>350</v>
      </c>
      <c r="P257" s="4">
        <f t="shared" si="18"/>
        <v>0.04</v>
      </c>
      <c r="Q257" s="2">
        <f t="shared" si="19"/>
        <v>336</v>
      </c>
    </row>
    <row r="258" spans="1:17">
      <c r="A258">
        <v>37609</v>
      </c>
      <c r="B258" t="s">
        <v>17</v>
      </c>
      <c r="E258" t="s">
        <v>59</v>
      </c>
      <c r="F258" t="s">
        <v>60</v>
      </c>
      <c r="G258" t="s">
        <v>37</v>
      </c>
      <c r="H258" s="2">
        <v>1700</v>
      </c>
      <c r="I258">
        <v>1</v>
      </c>
      <c r="J258" s="3">
        <f t="shared" ref="J258:J321" ca="1" si="20">DATE("2023","1",RANDBETWEEN(1,30))</f>
        <v>44927</v>
      </c>
      <c r="K258" t="str">
        <f t="shared" ref="K258:K321" ca="1" si="21">TEXT(RAND()*(22-11)/24+11/24,"HH:MM:SS")</f>
        <v>21:38:27</v>
      </c>
      <c r="L258" t="s">
        <v>63</v>
      </c>
      <c r="M258" t="s">
        <v>64</v>
      </c>
      <c r="N258" t="s">
        <v>34</v>
      </c>
      <c r="O258" s="2">
        <f t="shared" ref="O258:O321" si="22">$H258*I258</f>
        <v>1700</v>
      </c>
      <c r="P258" s="4">
        <f t="shared" ref="P258:P321" si="23">IF(N258="UnionPay",3%,IF(N258="Visa",4%,IF(N258="Mastercard",5%,IF(N258="Apple Pay",3%,IF(N258="Octopus",7%,IF(N258="WeChat Pay",6%,IF(N258="Alipay",5%,IF(N258="Cash",0%))))))))</f>
        <v>0.06</v>
      </c>
      <c r="Q258" s="2">
        <f t="shared" ref="Q258:Q321" si="24">$O258*(1-P258)</f>
        <v>1598</v>
      </c>
    </row>
    <row r="259" spans="1:17">
      <c r="A259">
        <v>37993</v>
      </c>
      <c r="B259" t="s">
        <v>17</v>
      </c>
      <c r="E259" t="s">
        <v>24</v>
      </c>
      <c r="F259" t="s">
        <v>25</v>
      </c>
      <c r="G259" t="s">
        <v>20</v>
      </c>
      <c r="H259" s="2">
        <v>350</v>
      </c>
      <c r="I259">
        <v>2</v>
      </c>
      <c r="J259" s="3">
        <f t="shared" ca="1" si="20"/>
        <v>44934</v>
      </c>
      <c r="K259" t="str">
        <f t="shared" ca="1" si="21"/>
        <v>19:49:01</v>
      </c>
      <c r="L259" t="s">
        <v>26</v>
      </c>
      <c r="M259" t="s">
        <v>27</v>
      </c>
      <c r="N259" t="s">
        <v>79</v>
      </c>
      <c r="O259" s="2">
        <f t="shared" si="22"/>
        <v>700</v>
      </c>
      <c r="P259" s="4">
        <f t="shared" si="23"/>
        <v>0.05</v>
      </c>
      <c r="Q259" s="2">
        <f t="shared" si="24"/>
        <v>665</v>
      </c>
    </row>
    <row r="260" spans="1:17">
      <c r="A260">
        <v>38077</v>
      </c>
      <c r="B260" t="s">
        <v>17</v>
      </c>
      <c r="E260" t="s">
        <v>96</v>
      </c>
      <c r="F260" t="s">
        <v>97</v>
      </c>
      <c r="G260" t="s">
        <v>20</v>
      </c>
      <c r="H260" s="2">
        <v>450</v>
      </c>
      <c r="I260">
        <v>2</v>
      </c>
      <c r="J260" s="3">
        <f t="shared" ca="1" si="20"/>
        <v>44943</v>
      </c>
      <c r="K260" t="str">
        <f t="shared" ca="1" si="21"/>
        <v>15:19:09</v>
      </c>
      <c r="L260" t="s">
        <v>48</v>
      </c>
      <c r="M260" t="s">
        <v>49</v>
      </c>
      <c r="N260" t="s">
        <v>47</v>
      </c>
      <c r="O260" s="2">
        <f t="shared" si="22"/>
        <v>900</v>
      </c>
      <c r="P260" s="4">
        <f t="shared" si="23"/>
        <v>0.04</v>
      </c>
      <c r="Q260" s="2">
        <f t="shared" si="24"/>
        <v>864</v>
      </c>
    </row>
    <row r="261" spans="1:17">
      <c r="A261">
        <v>38274</v>
      </c>
      <c r="B261" t="s">
        <v>17</v>
      </c>
      <c r="E261" t="s">
        <v>84</v>
      </c>
      <c r="F261" t="s">
        <v>85</v>
      </c>
      <c r="G261" t="s">
        <v>44</v>
      </c>
      <c r="H261" s="2">
        <v>389</v>
      </c>
      <c r="I261">
        <v>1</v>
      </c>
      <c r="J261" s="3">
        <f t="shared" ca="1" si="20"/>
        <v>44941</v>
      </c>
      <c r="K261" t="str">
        <f t="shared" ca="1" si="21"/>
        <v>18:41:45</v>
      </c>
      <c r="L261" t="s">
        <v>38</v>
      </c>
      <c r="M261" t="s">
        <v>39</v>
      </c>
      <c r="N261" t="s">
        <v>54</v>
      </c>
      <c r="O261" s="2">
        <f t="shared" si="22"/>
        <v>389</v>
      </c>
      <c r="P261" s="4">
        <f t="shared" si="23"/>
        <v>7.0000000000000007E-2</v>
      </c>
      <c r="Q261" s="2">
        <f t="shared" si="24"/>
        <v>361.77</v>
      </c>
    </row>
    <row r="262" spans="1:17">
      <c r="A262">
        <v>38379</v>
      </c>
      <c r="B262" t="s">
        <v>17</v>
      </c>
      <c r="E262" t="s">
        <v>113</v>
      </c>
      <c r="F262" t="s">
        <v>114</v>
      </c>
      <c r="G262" t="s">
        <v>44</v>
      </c>
      <c r="H262" s="2">
        <v>560</v>
      </c>
      <c r="I262">
        <v>2</v>
      </c>
      <c r="J262" s="3">
        <f t="shared" ca="1" si="20"/>
        <v>44929</v>
      </c>
      <c r="K262" t="str">
        <f t="shared" ca="1" si="21"/>
        <v>18:28:26</v>
      </c>
      <c r="L262" t="s">
        <v>32</v>
      </c>
      <c r="M262" t="s">
        <v>33</v>
      </c>
      <c r="N262" t="s">
        <v>79</v>
      </c>
      <c r="O262" s="2">
        <f t="shared" si="22"/>
        <v>1120</v>
      </c>
      <c r="P262" s="4">
        <f t="shared" si="23"/>
        <v>0.05</v>
      </c>
      <c r="Q262" s="2">
        <f t="shared" si="24"/>
        <v>1064</v>
      </c>
    </row>
    <row r="263" spans="1:17">
      <c r="A263">
        <v>38514</v>
      </c>
      <c r="B263" t="s">
        <v>17</v>
      </c>
      <c r="E263" t="s">
        <v>24</v>
      </c>
      <c r="F263" t="s">
        <v>25</v>
      </c>
      <c r="G263" t="s">
        <v>20</v>
      </c>
      <c r="H263" s="2">
        <v>350</v>
      </c>
      <c r="I263">
        <v>1</v>
      </c>
      <c r="J263" s="3">
        <f t="shared" ca="1" si="20"/>
        <v>44953</v>
      </c>
      <c r="K263" t="str">
        <f t="shared" ca="1" si="21"/>
        <v>18:31:02</v>
      </c>
      <c r="L263" t="s">
        <v>21</v>
      </c>
      <c r="M263" t="s">
        <v>22</v>
      </c>
      <c r="N263" t="s">
        <v>28</v>
      </c>
      <c r="O263" s="2">
        <f t="shared" si="22"/>
        <v>350</v>
      </c>
      <c r="P263" s="4">
        <f t="shared" si="23"/>
        <v>0.03</v>
      </c>
      <c r="Q263" s="2">
        <f t="shared" si="24"/>
        <v>339.5</v>
      </c>
    </row>
    <row r="264" spans="1:17">
      <c r="A264">
        <v>38574</v>
      </c>
      <c r="B264" t="s">
        <v>17</v>
      </c>
      <c r="E264" t="s">
        <v>29</v>
      </c>
      <c r="F264" t="s">
        <v>30</v>
      </c>
      <c r="G264" t="s">
        <v>31</v>
      </c>
      <c r="H264" s="2">
        <v>460</v>
      </c>
      <c r="I264">
        <v>1</v>
      </c>
      <c r="J264" s="3">
        <f t="shared" ca="1" si="20"/>
        <v>44932</v>
      </c>
      <c r="K264" t="str">
        <f t="shared" ca="1" si="21"/>
        <v>11:05:20</v>
      </c>
      <c r="L264" t="s">
        <v>88</v>
      </c>
      <c r="M264" t="s">
        <v>89</v>
      </c>
      <c r="N264" t="s">
        <v>34</v>
      </c>
      <c r="O264" s="2">
        <f t="shared" si="22"/>
        <v>460</v>
      </c>
      <c r="P264" s="4">
        <f t="shared" si="23"/>
        <v>0.06</v>
      </c>
      <c r="Q264" s="2">
        <f t="shared" si="24"/>
        <v>432.4</v>
      </c>
    </row>
    <row r="265" spans="1:17">
      <c r="A265">
        <v>38592</v>
      </c>
      <c r="B265" t="s">
        <v>17</v>
      </c>
      <c r="E265" t="s">
        <v>42</v>
      </c>
      <c r="F265" t="s">
        <v>43</v>
      </c>
      <c r="G265" t="s">
        <v>44</v>
      </c>
      <c r="H265" s="2">
        <v>449</v>
      </c>
      <c r="I265">
        <v>1</v>
      </c>
      <c r="J265" s="3">
        <f t="shared" ca="1" si="20"/>
        <v>44951</v>
      </c>
      <c r="K265" t="str">
        <f t="shared" ca="1" si="21"/>
        <v>15:00:58</v>
      </c>
      <c r="L265" t="s">
        <v>38</v>
      </c>
      <c r="M265" t="s">
        <v>39</v>
      </c>
      <c r="N265" t="s">
        <v>28</v>
      </c>
      <c r="O265" s="2">
        <f t="shared" si="22"/>
        <v>449</v>
      </c>
      <c r="P265" s="4">
        <f t="shared" si="23"/>
        <v>0.03</v>
      </c>
      <c r="Q265" s="2">
        <f t="shared" si="24"/>
        <v>435.53</v>
      </c>
    </row>
    <row r="266" spans="1:17">
      <c r="A266">
        <v>38707</v>
      </c>
      <c r="B266" t="s">
        <v>17</v>
      </c>
      <c r="E266" t="s">
        <v>57</v>
      </c>
      <c r="F266" t="s">
        <v>58</v>
      </c>
      <c r="G266" t="s">
        <v>31</v>
      </c>
      <c r="H266" s="2">
        <v>339</v>
      </c>
      <c r="I266">
        <v>1</v>
      </c>
      <c r="J266" s="3">
        <f t="shared" ca="1" si="20"/>
        <v>44947</v>
      </c>
      <c r="K266" t="str">
        <f t="shared" ca="1" si="21"/>
        <v>12:35:35</v>
      </c>
      <c r="L266" t="s">
        <v>52</v>
      </c>
      <c r="M266" t="s">
        <v>53</v>
      </c>
      <c r="N266" t="s">
        <v>79</v>
      </c>
      <c r="O266" s="2">
        <f t="shared" si="22"/>
        <v>339</v>
      </c>
      <c r="P266" s="4">
        <f t="shared" si="23"/>
        <v>0.05</v>
      </c>
      <c r="Q266" s="2">
        <f t="shared" si="24"/>
        <v>322.05</v>
      </c>
    </row>
    <row r="267" spans="1:17">
      <c r="A267">
        <v>38765</v>
      </c>
      <c r="B267" t="s">
        <v>80</v>
      </c>
      <c r="C267" t="s">
        <v>170</v>
      </c>
      <c r="D267">
        <v>478488</v>
      </c>
      <c r="E267" t="s">
        <v>128</v>
      </c>
      <c r="F267" t="s">
        <v>129</v>
      </c>
      <c r="G267" t="s">
        <v>44</v>
      </c>
      <c r="H267" s="2">
        <v>499</v>
      </c>
      <c r="I267">
        <v>1</v>
      </c>
      <c r="J267" s="3">
        <f t="shared" ca="1" si="20"/>
        <v>44941</v>
      </c>
      <c r="K267" t="str">
        <f t="shared" ca="1" si="21"/>
        <v>11:57:13</v>
      </c>
      <c r="L267" t="s">
        <v>52</v>
      </c>
      <c r="M267" t="s">
        <v>53</v>
      </c>
      <c r="N267" t="s">
        <v>47</v>
      </c>
      <c r="O267" s="2">
        <f t="shared" si="22"/>
        <v>499</v>
      </c>
      <c r="P267" s="4">
        <f t="shared" si="23"/>
        <v>0.04</v>
      </c>
      <c r="Q267" s="2">
        <f t="shared" si="24"/>
        <v>479.03999999999996</v>
      </c>
    </row>
    <row r="268" spans="1:17">
      <c r="A268">
        <v>38859</v>
      </c>
      <c r="B268" t="s">
        <v>66</v>
      </c>
      <c r="C268" t="s">
        <v>171</v>
      </c>
      <c r="D268">
        <v>551284</v>
      </c>
      <c r="E268" t="s">
        <v>29</v>
      </c>
      <c r="F268" t="s">
        <v>30</v>
      </c>
      <c r="G268" t="s">
        <v>31</v>
      </c>
      <c r="H268" s="2">
        <v>460</v>
      </c>
      <c r="I268">
        <v>2</v>
      </c>
      <c r="J268" s="3">
        <f t="shared" ca="1" si="20"/>
        <v>44940</v>
      </c>
      <c r="K268" t="str">
        <f t="shared" ca="1" si="21"/>
        <v>16:30:42</v>
      </c>
      <c r="L268" t="s">
        <v>52</v>
      </c>
      <c r="M268" t="s">
        <v>53</v>
      </c>
      <c r="N268" t="s">
        <v>34</v>
      </c>
      <c r="O268" s="2">
        <f t="shared" si="22"/>
        <v>920</v>
      </c>
      <c r="P268" s="4">
        <f t="shared" si="23"/>
        <v>0.06</v>
      </c>
      <c r="Q268" s="2">
        <f t="shared" si="24"/>
        <v>864.8</v>
      </c>
    </row>
    <row r="269" spans="1:17">
      <c r="A269">
        <v>39093</v>
      </c>
      <c r="B269" t="s">
        <v>17</v>
      </c>
      <c r="E269" t="s">
        <v>71</v>
      </c>
      <c r="F269" t="s">
        <v>72</v>
      </c>
      <c r="G269" t="s">
        <v>20</v>
      </c>
      <c r="H269" s="2">
        <v>99</v>
      </c>
      <c r="I269">
        <v>1</v>
      </c>
      <c r="J269" s="3">
        <f t="shared" ca="1" si="20"/>
        <v>44952</v>
      </c>
      <c r="K269" t="str">
        <f t="shared" ca="1" si="21"/>
        <v>19:00:07</v>
      </c>
      <c r="L269" t="s">
        <v>38</v>
      </c>
      <c r="M269" t="s">
        <v>39</v>
      </c>
      <c r="N269" t="s">
        <v>65</v>
      </c>
      <c r="O269" s="2">
        <f t="shared" si="22"/>
        <v>99</v>
      </c>
      <c r="P269" s="4">
        <f t="shared" si="23"/>
        <v>0.05</v>
      </c>
      <c r="Q269" s="2">
        <f t="shared" si="24"/>
        <v>94.05</v>
      </c>
    </row>
    <row r="270" spans="1:17">
      <c r="A270">
        <v>39283</v>
      </c>
      <c r="B270" t="s">
        <v>17</v>
      </c>
      <c r="E270" t="s">
        <v>77</v>
      </c>
      <c r="F270" t="s">
        <v>78</v>
      </c>
      <c r="G270" t="s">
        <v>31</v>
      </c>
      <c r="H270" s="2">
        <v>239</v>
      </c>
      <c r="I270">
        <v>2</v>
      </c>
      <c r="J270" s="3">
        <f t="shared" ca="1" si="20"/>
        <v>44944</v>
      </c>
      <c r="K270" t="str">
        <f t="shared" ca="1" si="21"/>
        <v>13:32:02</v>
      </c>
      <c r="L270" t="s">
        <v>26</v>
      </c>
      <c r="M270" t="s">
        <v>27</v>
      </c>
      <c r="N270" t="s">
        <v>47</v>
      </c>
      <c r="O270" s="2">
        <f t="shared" si="22"/>
        <v>478</v>
      </c>
      <c r="P270" s="4">
        <f t="shared" si="23"/>
        <v>0.04</v>
      </c>
      <c r="Q270" s="2">
        <f t="shared" si="24"/>
        <v>458.88</v>
      </c>
    </row>
    <row r="271" spans="1:17">
      <c r="A271">
        <v>39422</v>
      </c>
      <c r="B271" t="s">
        <v>17</v>
      </c>
      <c r="E271" t="s">
        <v>77</v>
      </c>
      <c r="F271" t="s">
        <v>78</v>
      </c>
      <c r="G271" t="s">
        <v>31</v>
      </c>
      <c r="H271" s="2">
        <v>239</v>
      </c>
      <c r="I271">
        <v>2</v>
      </c>
      <c r="J271" s="3">
        <f t="shared" ca="1" si="20"/>
        <v>44950</v>
      </c>
      <c r="K271" t="str">
        <f t="shared" ca="1" si="21"/>
        <v>18:23:22</v>
      </c>
      <c r="L271" t="s">
        <v>32</v>
      </c>
      <c r="M271" t="s">
        <v>33</v>
      </c>
      <c r="N271" t="s">
        <v>79</v>
      </c>
      <c r="O271" s="2">
        <f t="shared" si="22"/>
        <v>478</v>
      </c>
      <c r="P271" s="4">
        <f t="shared" si="23"/>
        <v>0.05</v>
      </c>
      <c r="Q271" s="2">
        <f t="shared" si="24"/>
        <v>454.09999999999997</v>
      </c>
    </row>
    <row r="272" spans="1:17">
      <c r="A272">
        <v>39440</v>
      </c>
      <c r="B272" t="s">
        <v>17</v>
      </c>
      <c r="E272" t="s">
        <v>75</v>
      </c>
      <c r="F272" t="s">
        <v>76</v>
      </c>
      <c r="G272" t="s">
        <v>37</v>
      </c>
      <c r="H272" s="2">
        <v>990</v>
      </c>
      <c r="I272">
        <v>1</v>
      </c>
      <c r="J272" s="3">
        <f t="shared" ca="1" si="20"/>
        <v>44953</v>
      </c>
      <c r="K272" t="str">
        <f t="shared" ca="1" si="21"/>
        <v>13:49:52</v>
      </c>
      <c r="L272" t="s">
        <v>63</v>
      </c>
      <c r="M272" t="s">
        <v>64</v>
      </c>
      <c r="N272" t="s">
        <v>54</v>
      </c>
      <c r="O272" s="2">
        <f t="shared" si="22"/>
        <v>990</v>
      </c>
      <c r="P272" s="4">
        <f t="shared" si="23"/>
        <v>7.0000000000000007E-2</v>
      </c>
      <c r="Q272" s="2">
        <f t="shared" si="24"/>
        <v>920.69999999999993</v>
      </c>
    </row>
    <row r="273" spans="1:17">
      <c r="A273">
        <v>39457</v>
      </c>
      <c r="B273" t="s">
        <v>17</v>
      </c>
      <c r="E273" t="s">
        <v>68</v>
      </c>
      <c r="F273" t="s">
        <v>69</v>
      </c>
      <c r="G273" t="s">
        <v>20</v>
      </c>
      <c r="H273" s="2">
        <v>299</v>
      </c>
      <c r="I273">
        <v>1</v>
      </c>
      <c r="J273" s="3">
        <f t="shared" ca="1" si="20"/>
        <v>44949</v>
      </c>
      <c r="K273" t="str">
        <f t="shared" ca="1" si="21"/>
        <v>19:32:53</v>
      </c>
      <c r="L273" t="s">
        <v>26</v>
      </c>
      <c r="M273" t="s">
        <v>27</v>
      </c>
      <c r="N273" t="s">
        <v>34</v>
      </c>
      <c r="O273" s="2">
        <f t="shared" si="22"/>
        <v>299</v>
      </c>
      <c r="P273" s="4">
        <f t="shared" si="23"/>
        <v>0.06</v>
      </c>
      <c r="Q273" s="2">
        <f t="shared" si="24"/>
        <v>281.06</v>
      </c>
    </row>
    <row r="274" spans="1:17">
      <c r="A274">
        <v>39530</v>
      </c>
      <c r="B274" t="s">
        <v>17</v>
      </c>
      <c r="E274" t="s">
        <v>116</v>
      </c>
      <c r="F274" t="s">
        <v>121</v>
      </c>
      <c r="G274" t="s">
        <v>37</v>
      </c>
      <c r="H274" s="2">
        <v>900</v>
      </c>
      <c r="I274">
        <v>1</v>
      </c>
      <c r="J274" s="3">
        <f t="shared" ca="1" si="20"/>
        <v>44929</v>
      </c>
      <c r="K274" t="str">
        <f t="shared" ca="1" si="21"/>
        <v>12:55:54</v>
      </c>
      <c r="L274" t="s">
        <v>21</v>
      </c>
      <c r="M274" t="s">
        <v>22</v>
      </c>
      <c r="N274" t="s">
        <v>23</v>
      </c>
      <c r="O274" s="2">
        <f t="shared" si="22"/>
        <v>900</v>
      </c>
      <c r="P274" s="4">
        <f t="shared" si="23"/>
        <v>0.03</v>
      </c>
      <c r="Q274" s="2">
        <f t="shared" si="24"/>
        <v>873</v>
      </c>
    </row>
    <row r="275" spans="1:17">
      <c r="A275">
        <v>39575</v>
      </c>
      <c r="B275" t="s">
        <v>17</v>
      </c>
      <c r="E275" t="s">
        <v>29</v>
      </c>
      <c r="F275" t="s">
        <v>30</v>
      </c>
      <c r="G275" t="s">
        <v>31</v>
      </c>
      <c r="H275" s="2">
        <v>460</v>
      </c>
      <c r="I275">
        <v>1</v>
      </c>
      <c r="J275" s="3">
        <f t="shared" ca="1" si="20"/>
        <v>44949</v>
      </c>
      <c r="K275" t="str">
        <f t="shared" ca="1" si="21"/>
        <v>21:11:17</v>
      </c>
      <c r="L275" t="s">
        <v>21</v>
      </c>
      <c r="M275" t="s">
        <v>22</v>
      </c>
      <c r="N275" t="s">
        <v>54</v>
      </c>
      <c r="O275" s="2">
        <f t="shared" si="22"/>
        <v>460</v>
      </c>
      <c r="P275" s="4">
        <f t="shared" si="23"/>
        <v>7.0000000000000007E-2</v>
      </c>
      <c r="Q275" s="2">
        <f t="shared" si="24"/>
        <v>427.79999999999995</v>
      </c>
    </row>
    <row r="276" spans="1:17">
      <c r="A276">
        <v>39581</v>
      </c>
      <c r="B276" t="s">
        <v>17</v>
      </c>
      <c r="E276" t="s">
        <v>96</v>
      </c>
      <c r="F276" t="s">
        <v>97</v>
      </c>
      <c r="G276" t="s">
        <v>20</v>
      </c>
      <c r="H276" s="2">
        <v>450</v>
      </c>
      <c r="I276">
        <v>1</v>
      </c>
      <c r="J276" s="3">
        <f t="shared" ca="1" si="20"/>
        <v>44935</v>
      </c>
      <c r="K276" t="str">
        <f t="shared" ca="1" si="21"/>
        <v>17:52:21</v>
      </c>
      <c r="L276" t="s">
        <v>26</v>
      </c>
      <c r="M276" t="s">
        <v>27</v>
      </c>
      <c r="N276" t="s">
        <v>65</v>
      </c>
      <c r="O276" s="2">
        <f t="shared" si="22"/>
        <v>450</v>
      </c>
      <c r="P276" s="4">
        <f t="shared" si="23"/>
        <v>0.05</v>
      </c>
      <c r="Q276" s="2">
        <f t="shared" si="24"/>
        <v>427.5</v>
      </c>
    </row>
    <row r="277" spans="1:17">
      <c r="A277">
        <v>39800</v>
      </c>
      <c r="B277" t="s">
        <v>17</v>
      </c>
      <c r="E277" t="s">
        <v>71</v>
      </c>
      <c r="F277" t="s">
        <v>72</v>
      </c>
      <c r="G277" t="s">
        <v>20</v>
      </c>
      <c r="H277" s="2">
        <v>99</v>
      </c>
      <c r="I277">
        <v>1</v>
      </c>
      <c r="J277" s="3">
        <f t="shared" ca="1" si="20"/>
        <v>44932</v>
      </c>
      <c r="K277" t="str">
        <f t="shared" ca="1" si="21"/>
        <v>12:57:02</v>
      </c>
      <c r="L277" t="s">
        <v>38</v>
      </c>
      <c r="M277" t="s">
        <v>39</v>
      </c>
      <c r="N277" t="s">
        <v>70</v>
      </c>
      <c r="O277" s="2">
        <f t="shared" si="22"/>
        <v>99</v>
      </c>
      <c r="P277" s="4">
        <f t="shared" si="23"/>
        <v>0</v>
      </c>
      <c r="Q277" s="2">
        <f t="shared" si="24"/>
        <v>99</v>
      </c>
    </row>
    <row r="278" spans="1:17">
      <c r="A278">
        <v>39880</v>
      </c>
      <c r="B278" t="s">
        <v>80</v>
      </c>
      <c r="C278" t="s">
        <v>172</v>
      </c>
      <c r="D278">
        <v>631872</v>
      </c>
      <c r="E278" t="s">
        <v>96</v>
      </c>
      <c r="F278" t="s">
        <v>97</v>
      </c>
      <c r="G278" t="s">
        <v>20</v>
      </c>
      <c r="H278" s="2">
        <v>450</v>
      </c>
      <c r="I278">
        <v>1</v>
      </c>
      <c r="J278" s="3">
        <f t="shared" ca="1" si="20"/>
        <v>44943</v>
      </c>
      <c r="K278" t="str">
        <f t="shared" ca="1" si="21"/>
        <v>19:41:59</v>
      </c>
      <c r="L278" t="s">
        <v>55</v>
      </c>
      <c r="M278" t="s">
        <v>56</v>
      </c>
      <c r="N278" t="s">
        <v>79</v>
      </c>
      <c r="O278" s="2">
        <f t="shared" si="22"/>
        <v>450</v>
      </c>
      <c r="P278" s="4">
        <f t="shared" si="23"/>
        <v>0.05</v>
      </c>
      <c r="Q278" s="2">
        <f t="shared" si="24"/>
        <v>427.5</v>
      </c>
    </row>
    <row r="279" spans="1:17">
      <c r="A279">
        <v>39908</v>
      </c>
      <c r="B279" t="s">
        <v>17</v>
      </c>
      <c r="E279" t="s">
        <v>133</v>
      </c>
      <c r="F279" t="s">
        <v>134</v>
      </c>
      <c r="G279" t="s">
        <v>44</v>
      </c>
      <c r="H279" s="2">
        <v>200</v>
      </c>
      <c r="I279">
        <v>2</v>
      </c>
      <c r="J279" s="3">
        <f t="shared" ca="1" si="20"/>
        <v>44939</v>
      </c>
      <c r="K279" t="str">
        <f t="shared" ca="1" si="21"/>
        <v>16:39:39</v>
      </c>
      <c r="L279" t="s">
        <v>26</v>
      </c>
      <c r="M279" t="s">
        <v>27</v>
      </c>
      <c r="N279" t="s">
        <v>70</v>
      </c>
      <c r="O279" s="2">
        <f t="shared" si="22"/>
        <v>400</v>
      </c>
      <c r="P279" s="4">
        <f t="shared" si="23"/>
        <v>0</v>
      </c>
      <c r="Q279" s="2">
        <f t="shared" si="24"/>
        <v>400</v>
      </c>
    </row>
    <row r="280" spans="1:17">
      <c r="A280">
        <v>40038</v>
      </c>
      <c r="B280" t="s">
        <v>17</v>
      </c>
      <c r="E280" t="s">
        <v>86</v>
      </c>
      <c r="F280" t="s">
        <v>87</v>
      </c>
      <c r="G280" t="s">
        <v>44</v>
      </c>
      <c r="H280" s="2">
        <v>340</v>
      </c>
      <c r="I280">
        <v>2</v>
      </c>
      <c r="J280" s="3">
        <f t="shared" ca="1" si="20"/>
        <v>44954</v>
      </c>
      <c r="K280" t="str">
        <f t="shared" ca="1" si="21"/>
        <v>13:44:40</v>
      </c>
      <c r="L280" t="s">
        <v>63</v>
      </c>
      <c r="M280" t="s">
        <v>64</v>
      </c>
      <c r="N280" t="s">
        <v>34</v>
      </c>
      <c r="O280" s="2">
        <f t="shared" si="22"/>
        <v>680</v>
      </c>
      <c r="P280" s="4">
        <f t="shared" si="23"/>
        <v>0.06</v>
      </c>
      <c r="Q280" s="2">
        <f t="shared" si="24"/>
        <v>639.19999999999993</v>
      </c>
    </row>
    <row r="281" spans="1:17">
      <c r="A281">
        <v>40062</v>
      </c>
      <c r="B281" t="s">
        <v>17</v>
      </c>
      <c r="E281" t="s">
        <v>113</v>
      </c>
      <c r="F281" t="s">
        <v>114</v>
      </c>
      <c r="G281" t="s">
        <v>44</v>
      </c>
      <c r="H281" s="2">
        <v>560</v>
      </c>
      <c r="I281">
        <v>1</v>
      </c>
      <c r="J281" s="3">
        <f t="shared" ca="1" si="20"/>
        <v>44945</v>
      </c>
      <c r="K281" t="str">
        <f t="shared" ca="1" si="21"/>
        <v>14:40:57</v>
      </c>
      <c r="L281" t="s">
        <v>26</v>
      </c>
      <c r="M281" t="s">
        <v>27</v>
      </c>
      <c r="N281" t="s">
        <v>54</v>
      </c>
      <c r="O281" s="2">
        <f t="shared" si="22"/>
        <v>560</v>
      </c>
      <c r="P281" s="4">
        <f t="shared" si="23"/>
        <v>7.0000000000000007E-2</v>
      </c>
      <c r="Q281" s="2">
        <f t="shared" si="24"/>
        <v>520.79999999999995</v>
      </c>
    </row>
    <row r="282" spans="1:17">
      <c r="A282">
        <v>40334</v>
      </c>
      <c r="B282" t="s">
        <v>17</v>
      </c>
      <c r="E282" t="s">
        <v>77</v>
      </c>
      <c r="F282" t="s">
        <v>78</v>
      </c>
      <c r="G282" t="s">
        <v>31</v>
      </c>
      <c r="H282" s="2">
        <v>239</v>
      </c>
      <c r="I282">
        <v>1</v>
      </c>
      <c r="J282" s="3">
        <f t="shared" ca="1" si="20"/>
        <v>44940</v>
      </c>
      <c r="K282" t="str">
        <f t="shared" ca="1" si="21"/>
        <v>19:40:49</v>
      </c>
      <c r="L282" t="s">
        <v>48</v>
      </c>
      <c r="M282" t="s">
        <v>49</v>
      </c>
      <c r="N282" t="s">
        <v>28</v>
      </c>
      <c r="O282" s="2">
        <f t="shared" si="22"/>
        <v>239</v>
      </c>
      <c r="P282" s="4">
        <f t="shared" si="23"/>
        <v>0.03</v>
      </c>
      <c r="Q282" s="2">
        <f t="shared" si="24"/>
        <v>231.82999999999998</v>
      </c>
    </row>
    <row r="283" spans="1:17">
      <c r="A283">
        <v>40341</v>
      </c>
      <c r="B283" t="s">
        <v>17</v>
      </c>
      <c r="E283" t="s">
        <v>94</v>
      </c>
      <c r="F283" t="s">
        <v>95</v>
      </c>
      <c r="G283" t="s">
        <v>44</v>
      </c>
      <c r="H283" s="2">
        <v>230</v>
      </c>
      <c r="I283">
        <v>2</v>
      </c>
      <c r="J283" s="3">
        <f t="shared" ca="1" si="20"/>
        <v>44953</v>
      </c>
      <c r="K283" t="str">
        <f t="shared" ca="1" si="21"/>
        <v>13:03:41</v>
      </c>
      <c r="L283" t="s">
        <v>26</v>
      </c>
      <c r="M283" t="s">
        <v>27</v>
      </c>
      <c r="N283" t="s">
        <v>23</v>
      </c>
      <c r="O283" s="2">
        <f t="shared" si="22"/>
        <v>460</v>
      </c>
      <c r="P283" s="4">
        <f t="shared" si="23"/>
        <v>0.03</v>
      </c>
      <c r="Q283" s="2">
        <f t="shared" si="24"/>
        <v>446.2</v>
      </c>
    </row>
    <row r="284" spans="1:17">
      <c r="A284">
        <v>40401</v>
      </c>
      <c r="B284" t="s">
        <v>66</v>
      </c>
      <c r="C284" t="s">
        <v>173</v>
      </c>
      <c r="D284">
        <v>733711</v>
      </c>
      <c r="E284" t="s">
        <v>59</v>
      </c>
      <c r="F284" t="s">
        <v>60</v>
      </c>
      <c r="G284" t="s">
        <v>37</v>
      </c>
      <c r="H284" s="2">
        <v>1700</v>
      </c>
      <c r="I284">
        <v>1</v>
      </c>
      <c r="J284" s="3">
        <f t="shared" ca="1" si="20"/>
        <v>44949</v>
      </c>
      <c r="K284" t="str">
        <f t="shared" ca="1" si="21"/>
        <v>16:58:52</v>
      </c>
      <c r="L284" t="s">
        <v>38</v>
      </c>
      <c r="M284" t="s">
        <v>39</v>
      </c>
      <c r="N284" t="s">
        <v>70</v>
      </c>
      <c r="O284" s="2">
        <f t="shared" si="22"/>
        <v>1700</v>
      </c>
      <c r="P284" s="4">
        <f t="shared" si="23"/>
        <v>0</v>
      </c>
      <c r="Q284" s="2">
        <f t="shared" si="24"/>
        <v>1700</v>
      </c>
    </row>
    <row r="285" spans="1:17">
      <c r="A285">
        <v>40416</v>
      </c>
      <c r="B285" t="s">
        <v>66</v>
      </c>
      <c r="C285" t="s">
        <v>174</v>
      </c>
      <c r="D285">
        <v>980559</v>
      </c>
      <c r="E285" t="s">
        <v>68</v>
      </c>
      <c r="F285" t="s">
        <v>69</v>
      </c>
      <c r="G285" t="s">
        <v>20</v>
      </c>
      <c r="H285" s="2">
        <v>299</v>
      </c>
      <c r="I285">
        <v>2</v>
      </c>
      <c r="J285" s="3">
        <f t="shared" ca="1" si="20"/>
        <v>44954</v>
      </c>
      <c r="K285" t="str">
        <f t="shared" ca="1" si="21"/>
        <v>13:15:39</v>
      </c>
      <c r="L285" t="s">
        <v>45</v>
      </c>
      <c r="M285" t="s">
        <v>46</v>
      </c>
      <c r="N285" t="s">
        <v>34</v>
      </c>
      <c r="O285" s="2">
        <f t="shared" si="22"/>
        <v>598</v>
      </c>
      <c r="P285" s="4">
        <f t="shared" si="23"/>
        <v>0.06</v>
      </c>
      <c r="Q285" s="2">
        <f t="shared" si="24"/>
        <v>562.12</v>
      </c>
    </row>
    <row r="286" spans="1:17">
      <c r="A286">
        <v>40432</v>
      </c>
      <c r="B286" t="s">
        <v>17</v>
      </c>
      <c r="E286" t="s">
        <v>18</v>
      </c>
      <c r="F286" t="s">
        <v>19</v>
      </c>
      <c r="G286" t="s">
        <v>20</v>
      </c>
      <c r="H286" s="2">
        <v>300</v>
      </c>
      <c r="I286">
        <v>2</v>
      </c>
      <c r="J286" s="3">
        <f t="shared" ca="1" si="20"/>
        <v>44933</v>
      </c>
      <c r="K286" t="str">
        <f t="shared" ca="1" si="21"/>
        <v>18:18:16</v>
      </c>
      <c r="L286" t="s">
        <v>21</v>
      </c>
      <c r="M286" t="s">
        <v>22</v>
      </c>
      <c r="N286" t="s">
        <v>70</v>
      </c>
      <c r="O286" s="2">
        <f t="shared" si="22"/>
        <v>600</v>
      </c>
      <c r="P286" s="4">
        <f t="shared" si="23"/>
        <v>0</v>
      </c>
      <c r="Q286" s="2">
        <f t="shared" si="24"/>
        <v>600</v>
      </c>
    </row>
    <row r="287" spans="1:17">
      <c r="A287">
        <v>40483</v>
      </c>
      <c r="B287" t="s">
        <v>17</v>
      </c>
      <c r="E287" t="s">
        <v>77</v>
      </c>
      <c r="F287" t="s">
        <v>78</v>
      </c>
      <c r="G287" t="s">
        <v>31</v>
      </c>
      <c r="H287" s="2">
        <v>239</v>
      </c>
      <c r="I287">
        <v>1</v>
      </c>
      <c r="J287" s="3">
        <f t="shared" ca="1" si="20"/>
        <v>44927</v>
      </c>
      <c r="K287" t="str">
        <f t="shared" ca="1" si="21"/>
        <v>12:03:08</v>
      </c>
      <c r="L287" t="s">
        <v>38</v>
      </c>
      <c r="M287" t="s">
        <v>39</v>
      </c>
      <c r="N287" t="s">
        <v>70</v>
      </c>
      <c r="O287" s="2">
        <f t="shared" si="22"/>
        <v>239</v>
      </c>
      <c r="P287" s="4">
        <f t="shared" si="23"/>
        <v>0</v>
      </c>
      <c r="Q287" s="2">
        <f t="shared" si="24"/>
        <v>239</v>
      </c>
    </row>
    <row r="288" spans="1:17">
      <c r="A288">
        <v>40893</v>
      </c>
      <c r="B288" t="s">
        <v>17</v>
      </c>
      <c r="E288" t="s">
        <v>92</v>
      </c>
      <c r="F288" t="s">
        <v>93</v>
      </c>
      <c r="G288" t="s">
        <v>31</v>
      </c>
      <c r="H288" s="2">
        <v>345</v>
      </c>
      <c r="I288">
        <v>2</v>
      </c>
      <c r="J288" s="3">
        <f t="shared" ca="1" si="20"/>
        <v>44954</v>
      </c>
      <c r="K288" t="str">
        <f t="shared" ca="1" si="21"/>
        <v>12:28:47</v>
      </c>
      <c r="L288" t="s">
        <v>45</v>
      </c>
      <c r="M288" t="s">
        <v>46</v>
      </c>
      <c r="N288" t="s">
        <v>47</v>
      </c>
      <c r="O288" s="2">
        <f t="shared" si="22"/>
        <v>690</v>
      </c>
      <c r="P288" s="4">
        <f t="shared" si="23"/>
        <v>0.04</v>
      </c>
      <c r="Q288" s="2">
        <f t="shared" si="24"/>
        <v>662.4</v>
      </c>
    </row>
    <row r="289" spans="1:17">
      <c r="A289">
        <v>40950</v>
      </c>
      <c r="B289" t="s">
        <v>17</v>
      </c>
      <c r="E289" t="s">
        <v>116</v>
      </c>
      <c r="F289" t="s">
        <v>36</v>
      </c>
      <c r="G289" t="s">
        <v>37</v>
      </c>
      <c r="H289" s="2">
        <v>850</v>
      </c>
      <c r="I289">
        <v>2</v>
      </c>
      <c r="J289" s="3">
        <f t="shared" ca="1" si="20"/>
        <v>44936</v>
      </c>
      <c r="K289" t="str">
        <f t="shared" ca="1" si="21"/>
        <v>21:00:23</v>
      </c>
      <c r="L289" t="s">
        <v>45</v>
      </c>
      <c r="M289" t="s">
        <v>46</v>
      </c>
      <c r="N289" t="s">
        <v>47</v>
      </c>
      <c r="O289" s="2">
        <f t="shared" si="22"/>
        <v>1700</v>
      </c>
      <c r="P289" s="4">
        <f t="shared" si="23"/>
        <v>0.04</v>
      </c>
      <c r="Q289" s="2">
        <f t="shared" si="24"/>
        <v>1632</v>
      </c>
    </row>
    <row r="290" spans="1:17">
      <c r="A290">
        <v>40953</v>
      </c>
      <c r="B290" t="s">
        <v>17</v>
      </c>
      <c r="E290" t="s">
        <v>24</v>
      </c>
      <c r="F290" t="s">
        <v>25</v>
      </c>
      <c r="G290" t="s">
        <v>20</v>
      </c>
      <c r="H290" s="2">
        <v>350</v>
      </c>
      <c r="I290">
        <v>2</v>
      </c>
      <c r="J290" s="3">
        <f t="shared" ca="1" si="20"/>
        <v>44941</v>
      </c>
      <c r="K290" t="str">
        <f t="shared" ca="1" si="21"/>
        <v>18:14:37</v>
      </c>
      <c r="L290" t="s">
        <v>38</v>
      </c>
      <c r="M290" t="s">
        <v>39</v>
      </c>
      <c r="N290" t="s">
        <v>47</v>
      </c>
      <c r="O290" s="2">
        <f t="shared" si="22"/>
        <v>700</v>
      </c>
      <c r="P290" s="4">
        <f t="shared" si="23"/>
        <v>0.04</v>
      </c>
      <c r="Q290" s="2">
        <f t="shared" si="24"/>
        <v>672</v>
      </c>
    </row>
    <row r="291" spans="1:17">
      <c r="A291">
        <v>40970</v>
      </c>
      <c r="B291" t="s">
        <v>66</v>
      </c>
      <c r="C291" t="s">
        <v>175</v>
      </c>
      <c r="D291">
        <v>571773</v>
      </c>
      <c r="E291" t="s">
        <v>92</v>
      </c>
      <c r="F291" t="s">
        <v>93</v>
      </c>
      <c r="G291" t="s">
        <v>31</v>
      </c>
      <c r="H291" s="2">
        <v>345</v>
      </c>
      <c r="I291">
        <v>2</v>
      </c>
      <c r="J291" s="3">
        <f t="shared" ca="1" si="20"/>
        <v>44929</v>
      </c>
      <c r="K291" t="str">
        <f t="shared" ca="1" si="21"/>
        <v>19:27:36</v>
      </c>
      <c r="L291" t="s">
        <v>88</v>
      </c>
      <c r="M291" t="s">
        <v>89</v>
      </c>
      <c r="N291" t="s">
        <v>54</v>
      </c>
      <c r="O291" s="2">
        <f t="shared" si="22"/>
        <v>690</v>
      </c>
      <c r="P291" s="4">
        <f t="shared" si="23"/>
        <v>7.0000000000000007E-2</v>
      </c>
      <c r="Q291" s="2">
        <f t="shared" si="24"/>
        <v>641.69999999999993</v>
      </c>
    </row>
    <row r="292" spans="1:17">
      <c r="A292">
        <v>40999</v>
      </c>
      <c r="B292" t="s">
        <v>66</v>
      </c>
      <c r="C292" t="s">
        <v>176</v>
      </c>
      <c r="D292">
        <v>509755</v>
      </c>
      <c r="E292" t="s">
        <v>94</v>
      </c>
      <c r="F292" t="s">
        <v>95</v>
      </c>
      <c r="G292" t="s">
        <v>44</v>
      </c>
      <c r="H292" s="2">
        <v>230</v>
      </c>
      <c r="I292">
        <v>1</v>
      </c>
      <c r="J292" s="3">
        <f t="shared" ca="1" si="20"/>
        <v>44942</v>
      </c>
      <c r="K292" t="str">
        <f t="shared" ca="1" si="21"/>
        <v>19:32:01</v>
      </c>
      <c r="L292" t="s">
        <v>21</v>
      </c>
      <c r="M292" t="s">
        <v>22</v>
      </c>
      <c r="N292" t="s">
        <v>70</v>
      </c>
      <c r="O292" s="2">
        <f t="shared" si="22"/>
        <v>230</v>
      </c>
      <c r="P292" s="4">
        <f t="shared" si="23"/>
        <v>0</v>
      </c>
      <c r="Q292" s="2">
        <f t="shared" si="24"/>
        <v>230</v>
      </c>
    </row>
    <row r="293" spans="1:17">
      <c r="A293">
        <v>41308</v>
      </c>
      <c r="B293" t="s">
        <v>17</v>
      </c>
      <c r="E293" t="s">
        <v>29</v>
      </c>
      <c r="F293" t="s">
        <v>30</v>
      </c>
      <c r="G293" t="s">
        <v>31</v>
      </c>
      <c r="H293" s="2">
        <v>460</v>
      </c>
      <c r="I293">
        <v>1</v>
      </c>
      <c r="J293" s="3">
        <f t="shared" ca="1" si="20"/>
        <v>44932</v>
      </c>
      <c r="K293" t="str">
        <f t="shared" ca="1" si="21"/>
        <v>14:52:25</v>
      </c>
      <c r="L293" t="s">
        <v>48</v>
      </c>
      <c r="M293" t="s">
        <v>49</v>
      </c>
      <c r="N293" t="s">
        <v>54</v>
      </c>
      <c r="O293" s="2">
        <f t="shared" si="22"/>
        <v>460</v>
      </c>
      <c r="P293" s="4">
        <f t="shared" si="23"/>
        <v>7.0000000000000007E-2</v>
      </c>
      <c r="Q293" s="2">
        <f t="shared" si="24"/>
        <v>427.79999999999995</v>
      </c>
    </row>
    <row r="294" spans="1:17">
      <c r="A294">
        <v>41480</v>
      </c>
      <c r="B294" t="s">
        <v>17</v>
      </c>
      <c r="E294" t="s">
        <v>18</v>
      </c>
      <c r="F294" t="s">
        <v>19</v>
      </c>
      <c r="G294" t="s">
        <v>20</v>
      </c>
      <c r="H294" s="2">
        <v>300</v>
      </c>
      <c r="I294">
        <v>1</v>
      </c>
      <c r="J294" s="3">
        <f t="shared" ca="1" si="20"/>
        <v>44941</v>
      </c>
      <c r="K294" t="str">
        <f t="shared" ca="1" si="21"/>
        <v>11:58:57</v>
      </c>
      <c r="L294" t="s">
        <v>32</v>
      </c>
      <c r="M294" t="s">
        <v>33</v>
      </c>
      <c r="N294" t="s">
        <v>28</v>
      </c>
      <c r="O294" s="2">
        <f t="shared" si="22"/>
        <v>300</v>
      </c>
      <c r="P294" s="4">
        <f t="shared" si="23"/>
        <v>0.03</v>
      </c>
      <c r="Q294" s="2">
        <f t="shared" si="24"/>
        <v>291</v>
      </c>
    </row>
    <row r="295" spans="1:17">
      <c r="A295">
        <v>41595</v>
      </c>
      <c r="B295" t="s">
        <v>17</v>
      </c>
      <c r="E295" t="s">
        <v>116</v>
      </c>
      <c r="F295" t="s">
        <v>36</v>
      </c>
      <c r="G295" t="s">
        <v>37</v>
      </c>
      <c r="H295" s="2">
        <v>850</v>
      </c>
      <c r="I295">
        <v>1</v>
      </c>
      <c r="J295" s="3">
        <f t="shared" ca="1" si="20"/>
        <v>44930</v>
      </c>
      <c r="K295" t="str">
        <f t="shared" ca="1" si="21"/>
        <v>15:17:54</v>
      </c>
      <c r="L295" t="s">
        <v>32</v>
      </c>
      <c r="M295" t="s">
        <v>33</v>
      </c>
      <c r="N295" t="s">
        <v>79</v>
      </c>
      <c r="O295" s="2">
        <f t="shared" si="22"/>
        <v>850</v>
      </c>
      <c r="P295" s="4">
        <f t="shared" si="23"/>
        <v>0.05</v>
      </c>
      <c r="Q295" s="2">
        <f t="shared" si="24"/>
        <v>807.5</v>
      </c>
    </row>
    <row r="296" spans="1:17">
      <c r="A296">
        <v>41597</v>
      </c>
      <c r="B296" t="s">
        <v>40</v>
      </c>
      <c r="C296" t="s">
        <v>177</v>
      </c>
      <c r="D296">
        <v>655042</v>
      </c>
      <c r="E296" t="s">
        <v>29</v>
      </c>
      <c r="F296" t="s">
        <v>30</v>
      </c>
      <c r="G296" t="s">
        <v>31</v>
      </c>
      <c r="H296" s="2">
        <v>460</v>
      </c>
      <c r="I296">
        <v>2</v>
      </c>
      <c r="J296" s="3">
        <f t="shared" ca="1" si="20"/>
        <v>44939</v>
      </c>
      <c r="K296" t="str">
        <f t="shared" ca="1" si="21"/>
        <v>18:08:50</v>
      </c>
      <c r="L296" t="s">
        <v>45</v>
      </c>
      <c r="M296" t="s">
        <v>46</v>
      </c>
      <c r="N296" t="s">
        <v>79</v>
      </c>
      <c r="O296" s="2">
        <f t="shared" si="22"/>
        <v>920</v>
      </c>
      <c r="P296" s="4">
        <f t="shared" si="23"/>
        <v>0.05</v>
      </c>
      <c r="Q296" s="2">
        <f t="shared" si="24"/>
        <v>874</v>
      </c>
    </row>
    <row r="297" spans="1:17">
      <c r="A297">
        <v>41620</v>
      </c>
      <c r="B297" t="s">
        <v>17</v>
      </c>
      <c r="E297" t="s">
        <v>42</v>
      </c>
      <c r="F297" t="s">
        <v>43</v>
      </c>
      <c r="G297" t="s">
        <v>44</v>
      </c>
      <c r="H297" s="2">
        <v>449</v>
      </c>
      <c r="I297">
        <v>1</v>
      </c>
      <c r="J297" s="3">
        <f t="shared" ca="1" si="20"/>
        <v>44956</v>
      </c>
      <c r="K297" t="str">
        <f t="shared" ca="1" si="21"/>
        <v>20:48:35</v>
      </c>
      <c r="L297" t="s">
        <v>21</v>
      </c>
      <c r="M297" t="s">
        <v>22</v>
      </c>
      <c r="N297" t="s">
        <v>54</v>
      </c>
      <c r="O297" s="2">
        <f t="shared" si="22"/>
        <v>449</v>
      </c>
      <c r="P297" s="4">
        <f t="shared" si="23"/>
        <v>7.0000000000000007E-2</v>
      </c>
      <c r="Q297" s="2">
        <f t="shared" si="24"/>
        <v>417.57</v>
      </c>
    </row>
    <row r="298" spans="1:17">
      <c r="A298">
        <v>41736</v>
      </c>
      <c r="B298" t="s">
        <v>80</v>
      </c>
      <c r="C298" t="s">
        <v>178</v>
      </c>
      <c r="D298">
        <v>904560</v>
      </c>
      <c r="E298" t="s">
        <v>92</v>
      </c>
      <c r="F298" t="s">
        <v>93</v>
      </c>
      <c r="G298" t="s">
        <v>31</v>
      </c>
      <c r="H298" s="2">
        <v>345</v>
      </c>
      <c r="I298">
        <v>2</v>
      </c>
      <c r="J298" s="3">
        <f t="shared" ca="1" si="20"/>
        <v>44944</v>
      </c>
      <c r="K298" t="str">
        <f t="shared" ca="1" si="21"/>
        <v>16:07:38</v>
      </c>
      <c r="L298" t="s">
        <v>63</v>
      </c>
      <c r="M298" t="s">
        <v>64</v>
      </c>
      <c r="N298" t="s">
        <v>47</v>
      </c>
      <c r="O298" s="2">
        <f t="shared" si="22"/>
        <v>690</v>
      </c>
      <c r="P298" s="4">
        <f t="shared" si="23"/>
        <v>0.04</v>
      </c>
      <c r="Q298" s="2">
        <f t="shared" si="24"/>
        <v>662.4</v>
      </c>
    </row>
    <row r="299" spans="1:17">
      <c r="A299">
        <v>41802</v>
      </c>
      <c r="B299" t="s">
        <v>66</v>
      </c>
      <c r="C299" t="s">
        <v>179</v>
      </c>
      <c r="D299">
        <v>515286</v>
      </c>
      <c r="E299" t="s">
        <v>116</v>
      </c>
      <c r="F299" t="s">
        <v>110</v>
      </c>
      <c r="G299" t="s">
        <v>37</v>
      </c>
      <c r="H299" s="2">
        <v>700</v>
      </c>
      <c r="I299">
        <v>1</v>
      </c>
      <c r="J299" s="3">
        <f t="shared" ca="1" si="20"/>
        <v>44933</v>
      </c>
      <c r="K299" t="str">
        <f t="shared" ca="1" si="21"/>
        <v>17:26:45</v>
      </c>
      <c r="L299" t="s">
        <v>48</v>
      </c>
      <c r="M299" t="s">
        <v>49</v>
      </c>
      <c r="N299" t="s">
        <v>47</v>
      </c>
      <c r="O299" s="2">
        <f t="shared" si="22"/>
        <v>700</v>
      </c>
      <c r="P299" s="4">
        <f t="shared" si="23"/>
        <v>0.04</v>
      </c>
      <c r="Q299" s="2">
        <f t="shared" si="24"/>
        <v>672</v>
      </c>
    </row>
    <row r="300" spans="1:17">
      <c r="A300">
        <v>41825</v>
      </c>
      <c r="B300" t="s">
        <v>17</v>
      </c>
      <c r="E300" t="s">
        <v>57</v>
      </c>
      <c r="F300" t="s">
        <v>58</v>
      </c>
      <c r="G300" t="s">
        <v>31</v>
      </c>
      <c r="H300" s="2">
        <v>339</v>
      </c>
      <c r="I300">
        <v>2</v>
      </c>
      <c r="J300" s="3">
        <f t="shared" ca="1" si="20"/>
        <v>44928</v>
      </c>
      <c r="K300" t="str">
        <f t="shared" ca="1" si="21"/>
        <v>17:41:36</v>
      </c>
      <c r="L300" t="s">
        <v>26</v>
      </c>
      <c r="M300" t="s">
        <v>27</v>
      </c>
      <c r="N300" t="s">
        <v>34</v>
      </c>
      <c r="O300" s="2">
        <f t="shared" si="22"/>
        <v>678</v>
      </c>
      <c r="P300" s="4">
        <f t="shared" si="23"/>
        <v>0.06</v>
      </c>
      <c r="Q300" s="2">
        <f t="shared" si="24"/>
        <v>637.31999999999994</v>
      </c>
    </row>
    <row r="301" spans="1:17">
      <c r="A301">
        <v>42378</v>
      </c>
      <c r="B301" t="s">
        <v>17</v>
      </c>
      <c r="E301" t="s">
        <v>59</v>
      </c>
      <c r="F301" t="s">
        <v>60</v>
      </c>
      <c r="G301" t="s">
        <v>37</v>
      </c>
      <c r="H301" s="2">
        <v>1700</v>
      </c>
      <c r="I301">
        <v>1</v>
      </c>
      <c r="J301" s="3">
        <f t="shared" ca="1" si="20"/>
        <v>44955</v>
      </c>
      <c r="K301" t="str">
        <f t="shared" ca="1" si="21"/>
        <v>18:41:07</v>
      </c>
      <c r="L301" t="s">
        <v>48</v>
      </c>
      <c r="M301" t="s">
        <v>49</v>
      </c>
      <c r="N301" t="s">
        <v>23</v>
      </c>
      <c r="O301" s="2">
        <f t="shared" si="22"/>
        <v>1700</v>
      </c>
      <c r="P301" s="4">
        <f t="shared" si="23"/>
        <v>0.03</v>
      </c>
      <c r="Q301" s="2">
        <f t="shared" si="24"/>
        <v>1649</v>
      </c>
    </row>
    <row r="302" spans="1:17">
      <c r="A302">
        <v>42400</v>
      </c>
      <c r="B302" t="s">
        <v>17</v>
      </c>
      <c r="E302" t="s">
        <v>29</v>
      </c>
      <c r="F302" t="s">
        <v>30</v>
      </c>
      <c r="G302" t="s">
        <v>31</v>
      </c>
      <c r="H302" s="2">
        <v>460</v>
      </c>
      <c r="I302">
        <v>1</v>
      </c>
      <c r="J302" s="3">
        <f t="shared" ca="1" si="20"/>
        <v>44933</v>
      </c>
      <c r="K302" t="str">
        <f t="shared" ca="1" si="21"/>
        <v>12:42:16</v>
      </c>
      <c r="L302" t="s">
        <v>55</v>
      </c>
      <c r="M302" t="s">
        <v>56</v>
      </c>
      <c r="N302" t="s">
        <v>23</v>
      </c>
      <c r="O302" s="2">
        <f t="shared" si="22"/>
        <v>460</v>
      </c>
      <c r="P302" s="4">
        <f t="shared" si="23"/>
        <v>0.03</v>
      </c>
      <c r="Q302" s="2">
        <f t="shared" si="24"/>
        <v>446.2</v>
      </c>
    </row>
    <row r="303" spans="1:17">
      <c r="A303">
        <v>42439</v>
      </c>
      <c r="B303" t="s">
        <v>17</v>
      </c>
      <c r="E303" t="s">
        <v>116</v>
      </c>
      <c r="F303" t="s">
        <v>117</v>
      </c>
      <c r="G303" t="s">
        <v>37</v>
      </c>
      <c r="H303" s="2">
        <v>1400</v>
      </c>
      <c r="I303">
        <v>2</v>
      </c>
      <c r="J303" s="3">
        <f t="shared" ca="1" si="20"/>
        <v>44949</v>
      </c>
      <c r="K303" t="str">
        <f t="shared" ca="1" si="21"/>
        <v>18:22:46</v>
      </c>
      <c r="L303" t="s">
        <v>88</v>
      </c>
      <c r="M303" t="s">
        <v>89</v>
      </c>
      <c r="N303" t="s">
        <v>79</v>
      </c>
      <c r="O303" s="2">
        <f t="shared" si="22"/>
        <v>2800</v>
      </c>
      <c r="P303" s="4">
        <f t="shared" si="23"/>
        <v>0.05</v>
      </c>
      <c r="Q303" s="2">
        <f t="shared" si="24"/>
        <v>2660</v>
      </c>
    </row>
    <row r="304" spans="1:17">
      <c r="A304">
        <v>42565</v>
      </c>
      <c r="B304" t="s">
        <v>17</v>
      </c>
      <c r="E304" t="s">
        <v>94</v>
      </c>
      <c r="F304" t="s">
        <v>95</v>
      </c>
      <c r="G304" t="s">
        <v>44</v>
      </c>
      <c r="H304" s="2">
        <v>230</v>
      </c>
      <c r="I304">
        <v>2</v>
      </c>
      <c r="J304" s="3">
        <f t="shared" ca="1" si="20"/>
        <v>44953</v>
      </c>
      <c r="K304" t="str">
        <f t="shared" ca="1" si="21"/>
        <v>16:44:52</v>
      </c>
      <c r="L304" t="s">
        <v>55</v>
      </c>
      <c r="M304" t="s">
        <v>56</v>
      </c>
      <c r="N304" t="s">
        <v>23</v>
      </c>
      <c r="O304" s="2">
        <f t="shared" si="22"/>
        <v>460</v>
      </c>
      <c r="P304" s="4">
        <f t="shared" si="23"/>
        <v>0.03</v>
      </c>
      <c r="Q304" s="2">
        <f t="shared" si="24"/>
        <v>446.2</v>
      </c>
    </row>
    <row r="305" spans="1:17">
      <c r="A305">
        <v>42670</v>
      </c>
      <c r="B305" t="s">
        <v>17</v>
      </c>
      <c r="E305" t="s">
        <v>77</v>
      </c>
      <c r="F305" t="s">
        <v>78</v>
      </c>
      <c r="G305" t="s">
        <v>31</v>
      </c>
      <c r="H305" s="2">
        <v>239</v>
      </c>
      <c r="I305">
        <v>1</v>
      </c>
      <c r="J305" s="3">
        <f t="shared" ca="1" si="20"/>
        <v>44945</v>
      </c>
      <c r="K305" t="str">
        <f t="shared" ca="1" si="21"/>
        <v>17:42:26</v>
      </c>
      <c r="L305" t="s">
        <v>38</v>
      </c>
      <c r="M305" t="s">
        <v>39</v>
      </c>
      <c r="N305" t="s">
        <v>70</v>
      </c>
      <c r="O305" s="2">
        <f t="shared" si="22"/>
        <v>239</v>
      </c>
      <c r="P305" s="4">
        <f t="shared" si="23"/>
        <v>0</v>
      </c>
      <c r="Q305" s="2">
        <f t="shared" si="24"/>
        <v>239</v>
      </c>
    </row>
    <row r="306" spans="1:17">
      <c r="A306">
        <v>42861</v>
      </c>
      <c r="B306" t="s">
        <v>17</v>
      </c>
      <c r="E306" t="s">
        <v>59</v>
      </c>
      <c r="F306" t="s">
        <v>60</v>
      </c>
      <c r="G306" t="s">
        <v>37</v>
      </c>
      <c r="H306" s="2">
        <v>1700</v>
      </c>
      <c r="I306">
        <v>1</v>
      </c>
      <c r="J306" s="3">
        <f t="shared" ca="1" si="20"/>
        <v>44928</v>
      </c>
      <c r="K306" t="str">
        <f t="shared" ca="1" si="21"/>
        <v>16:00:07</v>
      </c>
      <c r="L306" t="s">
        <v>21</v>
      </c>
      <c r="M306" t="s">
        <v>22</v>
      </c>
      <c r="N306" t="s">
        <v>28</v>
      </c>
      <c r="O306" s="2">
        <f t="shared" si="22"/>
        <v>1700</v>
      </c>
      <c r="P306" s="4">
        <f t="shared" si="23"/>
        <v>0.03</v>
      </c>
      <c r="Q306" s="2">
        <f t="shared" si="24"/>
        <v>1649</v>
      </c>
    </row>
    <row r="307" spans="1:17">
      <c r="A307">
        <v>42904</v>
      </c>
      <c r="B307" t="s">
        <v>17</v>
      </c>
      <c r="E307" t="s">
        <v>131</v>
      </c>
      <c r="F307" t="s">
        <v>132</v>
      </c>
      <c r="G307" t="s">
        <v>20</v>
      </c>
      <c r="H307" s="2">
        <v>200</v>
      </c>
      <c r="I307">
        <v>1</v>
      </c>
      <c r="J307" s="3">
        <f t="shared" ca="1" si="20"/>
        <v>44949</v>
      </c>
      <c r="K307" t="str">
        <f t="shared" ca="1" si="21"/>
        <v>16:50:32</v>
      </c>
      <c r="L307" t="s">
        <v>52</v>
      </c>
      <c r="M307" t="s">
        <v>53</v>
      </c>
      <c r="N307" t="s">
        <v>79</v>
      </c>
      <c r="O307" s="2">
        <f t="shared" si="22"/>
        <v>200</v>
      </c>
      <c r="P307" s="4">
        <f t="shared" si="23"/>
        <v>0.05</v>
      </c>
      <c r="Q307" s="2">
        <f t="shared" si="24"/>
        <v>190</v>
      </c>
    </row>
    <row r="308" spans="1:17">
      <c r="A308">
        <v>42939</v>
      </c>
      <c r="B308" t="s">
        <v>17</v>
      </c>
      <c r="E308" t="s">
        <v>116</v>
      </c>
      <c r="F308" t="s">
        <v>117</v>
      </c>
      <c r="G308" t="s">
        <v>37</v>
      </c>
      <c r="H308" s="2">
        <v>1400</v>
      </c>
      <c r="I308">
        <v>1</v>
      </c>
      <c r="J308" s="3">
        <f t="shared" ca="1" si="20"/>
        <v>44927</v>
      </c>
      <c r="K308" t="str">
        <f t="shared" ca="1" si="21"/>
        <v>11:18:08</v>
      </c>
      <c r="L308" t="s">
        <v>32</v>
      </c>
      <c r="M308" t="s">
        <v>33</v>
      </c>
      <c r="N308" t="s">
        <v>70</v>
      </c>
      <c r="O308" s="2">
        <f t="shared" si="22"/>
        <v>1400</v>
      </c>
      <c r="P308" s="4">
        <f t="shared" si="23"/>
        <v>0</v>
      </c>
      <c r="Q308" s="2">
        <f t="shared" si="24"/>
        <v>1400</v>
      </c>
    </row>
    <row r="309" spans="1:17">
      <c r="A309">
        <v>42950</v>
      </c>
      <c r="B309" t="s">
        <v>17</v>
      </c>
      <c r="E309" t="s">
        <v>96</v>
      </c>
      <c r="F309" t="s">
        <v>97</v>
      </c>
      <c r="G309" t="s">
        <v>20</v>
      </c>
      <c r="H309" s="2">
        <v>450</v>
      </c>
      <c r="I309">
        <v>2</v>
      </c>
      <c r="J309" s="3">
        <f t="shared" ca="1" si="20"/>
        <v>44935</v>
      </c>
      <c r="K309" t="str">
        <f t="shared" ca="1" si="21"/>
        <v>19:48:37</v>
      </c>
      <c r="L309" t="s">
        <v>52</v>
      </c>
      <c r="M309" t="s">
        <v>53</v>
      </c>
      <c r="N309" t="s">
        <v>34</v>
      </c>
      <c r="O309" s="2">
        <f t="shared" si="22"/>
        <v>900</v>
      </c>
      <c r="P309" s="4">
        <f t="shared" si="23"/>
        <v>0.06</v>
      </c>
      <c r="Q309" s="2">
        <f t="shared" si="24"/>
        <v>846</v>
      </c>
    </row>
    <row r="310" spans="1:17">
      <c r="A310">
        <v>43388</v>
      </c>
      <c r="B310" t="s">
        <v>40</v>
      </c>
      <c r="C310" t="s">
        <v>180</v>
      </c>
      <c r="D310">
        <v>524318</v>
      </c>
      <c r="E310" t="s">
        <v>86</v>
      </c>
      <c r="F310" t="s">
        <v>87</v>
      </c>
      <c r="G310" t="s">
        <v>44</v>
      </c>
      <c r="H310" s="2">
        <v>340</v>
      </c>
      <c r="I310">
        <v>1</v>
      </c>
      <c r="J310" s="3">
        <f t="shared" ca="1" si="20"/>
        <v>44943</v>
      </c>
      <c r="K310" t="str">
        <f t="shared" ca="1" si="21"/>
        <v>20:34:31</v>
      </c>
      <c r="L310" t="s">
        <v>48</v>
      </c>
      <c r="M310" t="s">
        <v>49</v>
      </c>
      <c r="N310" t="s">
        <v>54</v>
      </c>
      <c r="O310" s="2">
        <f t="shared" si="22"/>
        <v>340</v>
      </c>
      <c r="P310" s="4">
        <f t="shared" si="23"/>
        <v>7.0000000000000007E-2</v>
      </c>
      <c r="Q310" s="2">
        <f t="shared" si="24"/>
        <v>316.2</v>
      </c>
    </row>
    <row r="311" spans="1:17">
      <c r="A311">
        <v>43454</v>
      </c>
      <c r="B311" t="s">
        <v>40</v>
      </c>
      <c r="C311" t="s">
        <v>181</v>
      </c>
      <c r="D311">
        <v>225002</v>
      </c>
      <c r="E311" t="s">
        <v>123</v>
      </c>
      <c r="F311" t="s">
        <v>124</v>
      </c>
      <c r="G311" t="s">
        <v>44</v>
      </c>
      <c r="H311" s="2">
        <v>345</v>
      </c>
      <c r="I311">
        <v>1</v>
      </c>
      <c r="J311" s="3">
        <f t="shared" ca="1" si="20"/>
        <v>44949</v>
      </c>
      <c r="K311" t="str">
        <f t="shared" ca="1" si="21"/>
        <v>21:50:09</v>
      </c>
      <c r="L311" t="s">
        <v>38</v>
      </c>
      <c r="M311" t="s">
        <v>39</v>
      </c>
      <c r="N311" t="s">
        <v>34</v>
      </c>
      <c r="O311" s="2">
        <f t="shared" si="22"/>
        <v>345</v>
      </c>
      <c r="P311" s="4">
        <f t="shared" si="23"/>
        <v>0.06</v>
      </c>
      <c r="Q311" s="2">
        <f t="shared" si="24"/>
        <v>324.29999999999995</v>
      </c>
    </row>
    <row r="312" spans="1:17">
      <c r="A312">
        <v>43464</v>
      </c>
      <c r="B312" t="s">
        <v>17</v>
      </c>
      <c r="E312" t="s">
        <v>86</v>
      </c>
      <c r="F312" t="s">
        <v>87</v>
      </c>
      <c r="G312" t="s">
        <v>44</v>
      </c>
      <c r="H312" s="2">
        <v>340</v>
      </c>
      <c r="I312">
        <v>1</v>
      </c>
      <c r="J312" s="3">
        <f t="shared" ca="1" si="20"/>
        <v>44935</v>
      </c>
      <c r="K312" t="str">
        <f t="shared" ca="1" si="21"/>
        <v>16:20:15</v>
      </c>
      <c r="L312" t="s">
        <v>55</v>
      </c>
      <c r="M312" t="s">
        <v>56</v>
      </c>
      <c r="N312" t="s">
        <v>23</v>
      </c>
      <c r="O312" s="2">
        <f t="shared" si="22"/>
        <v>340</v>
      </c>
      <c r="P312" s="4">
        <f t="shared" si="23"/>
        <v>0.03</v>
      </c>
      <c r="Q312" s="2">
        <f t="shared" si="24"/>
        <v>329.8</v>
      </c>
    </row>
    <row r="313" spans="1:17">
      <c r="A313">
        <v>43505</v>
      </c>
      <c r="B313" t="s">
        <v>17</v>
      </c>
      <c r="E313" t="s">
        <v>61</v>
      </c>
      <c r="F313" t="s">
        <v>62</v>
      </c>
      <c r="G313" t="s">
        <v>37</v>
      </c>
      <c r="H313" s="2">
        <v>2200</v>
      </c>
      <c r="I313">
        <v>1</v>
      </c>
      <c r="J313" s="3">
        <f t="shared" ca="1" si="20"/>
        <v>44948</v>
      </c>
      <c r="K313" t="str">
        <f t="shared" ca="1" si="21"/>
        <v>15:49:25</v>
      </c>
      <c r="L313" t="s">
        <v>21</v>
      </c>
      <c r="M313" t="s">
        <v>22</v>
      </c>
      <c r="N313" t="s">
        <v>23</v>
      </c>
      <c r="O313" s="2">
        <f t="shared" si="22"/>
        <v>2200</v>
      </c>
      <c r="P313" s="4">
        <f t="shared" si="23"/>
        <v>0.03</v>
      </c>
      <c r="Q313" s="2">
        <f t="shared" si="24"/>
        <v>2134</v>
      </c>
    </row>
    <row r="314" spans="1:17">
      <c r="A314">
        <v>43925</v>
      </c>
      <c r="B314" t="s">
        <v>17</v>
      </c>
      <c r="E314" t="s">
        <v>92</v>
      </c>
      <c r="F314" t="s">
        <v>93</v>
      </c>
      <c r="G314" t="s">
        <v>31</v>
      </c>
      <c r="H314" s="2">
        <v>345</v>
      </c>
      <c r="I314">
        <v>2</v>
      </c>
      <c r="J314" s="3">
        <f t="shared" ca="1" si="20"/>
        <v>44939</v>
      </c>
      <c r="K314" t="str">
        <f t="shared" ca="1" si="21"/>
        <v>21:44:55</v>
      </c>
      <c r="L314" t="s">
        <v>26</v>
      </c>
      <c r="M314" t="s">
        <v>27</v>
      </c>
      <c r="N314" t="s">
        <v>79</v>
      </c>
      <c r="O314" s="2">
        <f t="shared" si="22"/>
        <v>690</v>
      </c>
      <c r="P314" s="4">
        <f t="shared" si="23"/>
        <v>0.05</v>
      </c>
      <c r="Q314" s="2">
        <f t="shared" si="24"/>
        <v>655.5</v>
      </c>
    </row>
    <row r="315" spans="1:17">
      <c r="A315">
        <v>43925</v>
      </c>
      <c r="B315" t="s">
        <v>17</v>
      </c>
      <c r="E315" t="s">
        <v>59</v>
      </c>
      <c r="F315" t="s">
        <v>60</v>
      </c>
      <c r="G315" t="s">
        <v>37</v>
      </c>
      <c r="H315" s="2">
        <v>1700</v>
      </c>
      <c r="I315">
        <v>2</v>
      </c>
      <c r="J315" s="3">
        <f t="shared" ca="1" si="20"/>
        <v>44948</v>
      </c>
      <c r="K315" t="str">
        <f t="shared" ca="1" si="21"/>
        <v>19:53:25</v>
      </c>
      <c r="L315" t="s">
        <v>45</v>
      </c>
      <c r="M315" t="s">
        <v>46</v>
      </c>
      <c r="N315" t="s">
        <v>28</v>
      </c>
      <c r="O315" s="2">
        <f t="shared" si="22"/>
        <v>3400</v>
      </c>
      <c r="P315" s="4">
        <f t="shared" si="23"/>
        <v>0.03</v>
      </c>
      <c r="Q315" s="2">
        <f t="shared" si="24"/>
        <v>3298</v>
      </c>
    </row>
    <row r="316" spans="1:17">
      <c r="A316">
        <v>43925</v>
      </c>
      <c r="B316" t="s">
        <v>17</v>
      </c>
      <c r="E316" t="s">
        <v>68</v>
      </c>
      <c r="F316" t="s">
        <v>69</v>
      </c>
      <c r="G316" t="s">
        <v>20</v>
      </c>
      <c r="H316" s="2">
        <v>299</v>
      </c>
      <c r="I316">
        <v>1</v>
      </c>
      <c r="J316" s="3">
        <f t="shared" ca="1" si="20"/>
        <v>44955</v>
      </c>
      <c r="K316" t="str">
        <f t="shared" ca="1" si="21"/>
        <v>11:33:20</v>
      </c>
      <c r="L316" t="s">
        <v>55</v>
      </c>
      <c r="M316" t="s">
        <v>56</v>
      </c>
      <c r="N316" t="s">
        <v>70</v>
      </c>
      <c r="O316" s="2">
        <f t="shared" si="22"/>
        <v>299</v>
      </c>
      <c r="P316" s="4">
        <f t="shared" si="23"/>
        <v>0</v>
      </c>
      <c r="Q316" s="2">
        <f t="shared" si="24"/>
        <v>299</v>
      </c>
    </row>
    <row r="317" spans="1:17">
      <c r="A317">
        <v>44220</v>
      </c>
      <c r="B317" t="s">
        <v>17</v>
      </c>
      <c r="E317" t="s">
        <v>71</v>
      </c>
      <c r="F317" t="s">
        <v>72</v>
      </c>
      <c r="G317" t="s">
        <v>20</v>
      </c>
      <c r="H317" s="2">
        <v>99</v>
      </c>
      <c r="I317">
        <v>1</v>
      </c>
      <c r="J317" s="3">
        <f t="shared" ca="1" si="20"/>
        <v>44931</v>
      </c>
      <c r="K317" t="str">
        <f t="shared" ca="1" si="21"/>
        <v>19:02:45</v>
      </c>
      <c r="L317" t="s">
        <v>55</v>
      </c>
      <c r="M317" t="s">
        <v>56</v>
      </c>
      <c r="N317" t="s">
        <v>34</v>
      </c>
      <c r="O317" s="2">
        <f t="shared" si="22"/>
        <v>99</v>
      </c>
      <c r="P317" s="4">
        <f t="shared" si="23"/>
        <v>0.06</v>
      </c>
      <c r="Q317" s="2">
        <f t="shared" si="24"/>
        <v>93.059999999999988</v>
      </c>
    </row>
    <row r="318" spans="1:17">
      <c r="A318">
        <v>44317</v>
      </c>
      <c r="B318" t="s">
        <v>17</v>
      </c>
      <c r="E318" t="s">
        <v>107</v>
      </c>
      <c r="F318" t="s">
        <v>108</v>
      </c>
      <c r="G318" t="s">
        <v>44</v>
      </c>
      <c r="H318" s="2">
        <v>240</v>
      </c>
      <c r="I318">
        <v>2</v>
      </c>
      <c r="J318" s="3">
        <f t="shared" ca="1" si="20"/>
        <v>44928</v>
      </c>
      <c r="K318" t="str">
        <f t="shared" ca="1" si="21"/>
        <v>13:58:44</v>
      </c>
      <c r="L318" t="s">
        <v>52</v>
      </c>
      <c r="M318" t="s">
        <v>53</v>
      </c>
      <c r="N318" t="s">
        <v>65</v>
      </c>
      <c r="O318" s="2">
        <f t="shared" si="22"/>
        <v>480</v>
      </c>
      <c r="P318" s="4">
        <f t="shared" si="23"/>
        <v>0.05</v>
      </c>
      <c r="Q318" s="2">
        <f t="shared" si="24"/>
        <v>456</v>
      </c>
    </row>
    <row r="319" spans="1:17">
      <c r="A319">
        <v>44354</v>
      </c>
      <c r="B319" t="s">
        <v>17</v>
      </c>
      <c r="E319" t="s">
        <v>29</v>
      </c>
      <c r="F319" t="s">
        <v>30</v>
      </c>
      <c r="G319" t="s">
        <v>31</v>
      </c>
      <c r="H319" s="2">
        <v>460</v>
      </c>
      <c r="I319">
        <v>2</v>
      </c>
      <c r="J319" s="3">
        <f t="shared" ca="1" si="20"/>
        <v>44933</v>
      </c>
      <c r="K319" t="str">
        <f t="shared" ca="1" si="21"/>
        <v>13:51:27</v>
      </c>
      <c r="L319" t="s">
        <v>55</v>
      </c>
      <c r="M319" t="s">
        <v>56</v>
      </c>
      <c r="N319" t="s">
        <v>70</v>
      </c>
      <c r="O319" s="2">
        <f t="shared" si="22"/>
        <v>920</v>
      </c>
      <c r="P319" s="4">
        <f t="shared" si="23"/>
        <v>0</v>
      </c>
      <c r="Q319" s="2">
        <f t="shared" si="24"/>
        <v>920</v>
      </c>
    </row>
    <row r="320" spans="1:17">
      <c r="A320">
        <v>44379</v>
      </c>
      <c r="B320" t="s">
        <v>66</v>
      </c>
      <c r="C320" t="s">
        <v>182</v>
      </c>
      <c r="D320">
        <v>366280</v>
      </c>
      <c r="E320" t="s">
        <v>116</v>
      </c>
      <c r="F320" t="s">
        <v>110</v>
      </c>
      <c r="G320" t="s">
        <v>37</v>
      </c>
      <c r="H320" s="2">
        <v>700</v>
      </c>
      <c r="I320">
        <v>2</v>
      </c>
      <c r="J320" s="3">
        <f t="shared" ca="1" si="20"/>
        <v>44936</v>
      </c>
      <c r="K320" t="str">
        <f t="shared" ca="1" si="21"/>
        <v>16:50:31</v>
      </c>
      <c r="L320" t="s">
        <v>32</v>
      </c>
      <c r="M320" t="s">
        <v>33</v>
      </c>
      <c r="N320" t="s">
        <v>70</v>
      </c>
      <c r="O320" s="2">
        <f t="shared" si="22"/>
        <v>1400</v>
      </c>
      <c r="P320" s="4">
        <f t="shared" si="23"/>
        <v>0</v>
      </c>
      <c r="Q320" s="2">
        <f t="shared" si="24"/>
        <v>1400</v>
      </c>
    </row>
    <row r="321" spans="1:17">
      <c r="A321">
        <v>44538</v>
      </c>
      <c r="B321" t="s">
        <v>17</v>
      </c>
      <c r="E321" t="s">
        <v>24</v>
      </c>
      <c r="F321" t="s">
        <v>25</v>
      </c>
      <c r="G321" t="s">
        <v>20</v>
      </c>
      <c r="H321" s="2">
        <v>350</v>
      </c>
      <c r="I321">
        <v>2</v>
      </c>
      <c r="J321" s="3">
        <f t="shared" ca="1" si="20"/>
        <v>44950</v>
      </c>
      <c r="K321" t="str">
        <f t="shared" ca="1" si="21"/>
        <v>11:02:04</v>
      </c>
      <c r="L321" t="s">
        <v>55</v>
      </c>
      <c r="M321" t="s">
        <v>56</v>
      </c>
      <c r="N321" t="s">
        <v>23</v>
      </c>
      <c r="O321" s="2">
        <f t="shared" si="22"/>
        <v>700</v>
      </c>
      <c r="P321" s="4">
        <f t="shared" si="23"/>
        <v>0.03</v>
      </c>
      <c r="Q321" s="2">
        <f t="shared" si="24"/>
        <v>679</v>
      </c>
    </row>
    <row r="322" spans="1:17">
      <c r="A322">
        <v>44590</v>
      </c>
      <c r="B322" t="s">
        <v>17</v>
      </c>
      <c r="E322" t="s">
        <v>94</v>
      </c>
      <c r="F322" t="s">
        <v>95</v>
      </c>
      <c r="G322" t="s">
        <v>44</v>
      </c>
      <c r="H322" s="2">
        <v>230</v>
      </c>
      <c r="I322">
        <v>2</v>
      </c>
      <c r="J322" s="3">
        <f t="shared" ref="J322:J385" ca="1" si="25">DATE("2023","1",RANDBETWEEN(1,30))</f>
        <v>44954</v>
      </c>
      <c r="K322" t="str">
        <f t="shared" ref="K322:K385" ca="1" si="26">TEXT(RAND()*(22-11)/24+11/24,"HH:MM:SS")</f>
        <v>20:42:17</v>
      </c>
      <c r="L322" t="s">
        <v>32</v>
      </c>
      <c r="M322" t="s">
        <v>33</v>
      </c>
      <c r="N322" t="s">
        <v>70</v>
      </c>
      <c r="O322" s="2">
        <f t="shared" ref="O322:O385" si="27">$H322*I322</f>
        <v>460</v>
      </c>
      <c r="P322" s="4">
        <f t="shared" ref="P322:P385" si="28">IF(N322="UnionPay",3%,IF(N322="Visa",4%,IF(N322="Mastercard",5%,IF(N322="Apple Pay",3%,IF(N322="Octopus",7%,IF(N322="WeChat Pay",6%,IF(N322="Alipay",5%,IF(N322="Cash",0%))))))))</f>
        <v>0</v>
      </c>
      <c r="Q322" s="2">
        <f t="shared" ref="Q322:Q385" si="29">$O322*(1-P322)</f>
        <v>460</v>
      </c>
    </row>
    <row r="323" spans="1:17">
      <c r="A323">
        <v>44702</v>
      </c>
      <c r="B323" t="s">
        <v>17</v>
      </c>
      <c r="E323" t="s">
        <v>116</v>
      </c>
      <c r="F323" t="s">
        <v>74</v>
      </c>
      <c r="G323" t="s">
        <v>37</v>
      </c>
      <c r="H323" s="2">
        <v>599</v>
      </c>
      <c r="I323">
        <v>1</v>
      </c>
      <c r="J323" s="3">
        <f t="shared" ca="1" si="25"/>
        <v>44951</v>
      </c>
      <c r="K323" t="str">
        <f t="shared" ca="1" si="26"/>
        <v>20:39:45</v>
      </c>
      <c r="L323" t="s">
        <v>63</v>
      </c>
      <c r="M323" t="s">
        <v>64</v>
      </c>
      <c r="N323" t="s">
        <v>28</v>
      </c>
      <c r="O323" s="2">
        <f t="shared" si="27"/>
        <v>599</v>
      </c>
      <c r="P323" s="4">
        <f t="shared" si="28"/>
        <v>0.03</v>
      </c>
      <c r="Q323" s="2">
        <f t="shared" si="29"/>
        <v>581.03</v>
      </c>
    </row>
    <row r="324" spans="1:17">
      <c r="A324">
        <v>45057</v>
      </c>
      <c r="B324" t="s">
        <v>17</v>
      </c>
      <c r="E324" t="s">
        <v>50</v>
      </c>
      <c r="F324" t="s">
        <v>51</v>
      </c>
      <c r="G324" t="s">
        <v>37</v>
      </c>
      <c r="H324" s="2">
        <v>1300</v>
      </c>
      <c r="I324">
        <v>2</v>
      </c>
      <c r="J324" s="3">
        <f t="shared" ca="1" si="25"/>
        <v>44954</v>
      </c>
      <c r="K324" t="str">
        <f t="shared" ca="1" si="26"/>
        <v>19:31:47</v>
      </c>
      <c r="L324" t="s">
        <v>48</v>
      </c>
      <c r="M324" t="s">
        <v>49</v>
      </c>
      <c r="N324" t="s">
        <v>79</v>
      </c>
      <c r="O324" s="2">
        <f t="shared" si="27"/>
        <v>2600</v>
      </c>
      <c r="P324" s="4">
        <f t="shared" si="28"/>
        <v>0.05</v>
      </c>
      <c r="Q324" s="2">
        <f t="shared" si="29"/>
        <v>2470</v>
      </c>
    </row>
    <row r="325" spans="1:17">
      <c r="A325">
        <v>45176</v>
      </c>
      <c r="B325" t="s">
        <v>17</v>
      </c>
      <c r="E325" t="s">
        <v>57</v>
      </c>
      <c r="F325" t="s">
        <v>58</v>
      </c>
      <c r="G325" t="s">
        <v>31</v>
      </c>
      <c r="H325" s="2">
        <v>339</v>
      </c>
      <c r="I325">
        <v>2</v>
      </c>
      <c r="J325" s="3">
        <f t="shared" ca="1" si="25"/>
        <v>44953</v>
      </c>
      <c r="K325" t="str">
        <f t="shared" ca="1" si="26"/>
        <v>15:40:39</v>
      </c>
      <c r="L325" t="s">
        <v>52</v>
      </c>
      <c r="M325" t="s">
        <v>53</v>
      </c>
      <c r="N325" t="s">
        <v>65</v>
      </c>
      <c r="O325" s="2">
        <f t="shared" si="27"/>
        <v>678</v>
      </c>
      <c r="P325" s="4">
        <f t="shared" si="28"/>
        <v>0.05</v>
      </c>
      <c r="Q325" s="2">
        <f t="shared" si="29"/>
        <v>644.1</v>
      </c>
    </row>
    <row r="326" spans="1:17">
      <c r="A326">
        <v>45323</v>
      </c>
      <c r="B326" t="s">
        <v>66</v>
      </c>
      <c r="C326" t="s">
        <v>183</v>
      </c>
      <c r="D326">
        <v>277426</v>
      </c>
      <c r="E326" t="s">
        <v>57</v>
      </c>
      <c r="F326" t="s">
        <v>58</v>
      </c>
      <c r="G326" t="s">
        <v>31</v>
      </c>
      <c r="H326" s="2">
        <v>339</v>
      </c>
      <c r="I326">
        <v>2</v>
      </c>
      <c r="J326" s="3">
        <f t="shared" ca="1" si="25"/>
        <v>44944</v>
      </c>
      <c r="K326" t="str">
        <f t="shared" ca="1" si="26"/>
        <v>20:48:34</v>
      </c>
      <c r="L326" t="s">
        <v>45</v>
      </c>
      <c r="M326" t="s">
        <v>46</v>
      </c>
      <c r="N326" t="s">
        <v>65</v>
      </c>
      <c r="O326" s="2">
        <f t="shared" si="27"/>
        <v>678</v>
      </c>
      <c r="P326" s="4">
        <f t="shared" si="28"/>
        <v>0.05</v>
      </c>
      <c r="Q326" s="2">
        <f t="shared" si="29"/>
        <v>644.1</v>
      </c>
    </row>
    <row r="327" spans="1:17">
      <c r="A327">
        <v>45387</v>
      </c>
      <c r="B327" t="s">
        <v>66</v>
      </c>
      <c r="C327" t="s">
        <v>184</v>
      </c>
      <c r="D327">
        <v>219006</v>
      </c>
      <c r="E327" t="s">
        <v>92</v>
      </c>
      <c r="F327" t="s">
        <v>93</v>
      </c>
      <c r="G327" t="s">
        <v>31</v>
      </c>
      <c r="H327" s="2">
        <v>345</v>
      </c>
      <c r="I327">
        <v>2</v>
      </c>
      <c r="J327" s="3">
        <f t="shared" ca="1" si="25"/>
        <v>44929</v>
      </c>
      <c r="K327" t="str">
        <f t="shared" ca="1" si="26"/>
        <v>14:14:13</v>
      </c>
      <c r="L327" t="s">
        <v>21</v>
      </c>
      <c r="M327" t="s">
        <v>22</v>
      </c>
      <c r="N327" t="s">
        <v>34</v>
      </c>
      <c r="O327" s="2">
        <f t="shared" si="27"/>
        <v>690</v>
      </c>
      <c r="P327" s="4">
        <f t="shared" si="28"/>
        <v>0.06</v>
      </c>
      <c r="Q327" s="2">
        <f t="shared" si="29"/>
        <v>648.59999999999991</v>
      </c>
    </row>
    <row r="328" spans="1:17">
      <c r="A328">
        <v>45680</v>
      </c>
      <c r="B328" t="s">
        <v>17</v>
      </c>
      <c r="E328" t="s">
        <v>29</v>
      </c>
      <c r="F328" t="s">
        <v>30</v>
      </c>
      <c r="G328" t="s">
        <v>31</v>
      </c>
      <c r="H328" s="2">
        <v>460</v>
      </c>
      <c r="I328">
        <v>1</v>
      </c>
      <c r="J328" s="3">
        <f t="shared" ca="1" si="25"/>
        <v>44932</v>
      </c>
      <c r="K328" t="str">
        <f t="shared" ca="1" si="26"/>
        <v>20:03:14</v>
      </c>
      <c r="L328" t="s">
        <v>32</v>
      </c>
      <c r="M328" t="s">
        <v>33</v>
      </c>
      <c r="N328" t="s">
        <v>23</v>
      </c>
      <c r="O328" s="2">
        <f t="shared" si="27"/>
        <v>460</v>
      </c>
      <c r="P328" s="4">
        <f t="shared" si="28"/>
        <v>0.03</v>
      </c>
      <c r="Q328" s="2">
        <f t="shared" si="29"/>
        <v>446.2</v>
      </c>
    </row>
    <row r="329" spans="1:17">
      <c r="A329">
        <v>45698</v>
      </c>
      <c r="B329" t="s">
        <v>80</v>
      </c>
      <c r="C329" t="s">
        <v>185</v>
      </c>
      <c r="D329">
        <v>583753</v>
      </c>
      <c r="E329" t="s">
        <v>59</v>
      </c>
      <c r="F329" t="s">
        <v>60</v>
      </c>
      <c r="G329" t="s">
        <v>37</v>
      </c>
      <c r="H329" s="2">
        <v>1700</v>
      </c>
      <c r="I329">
        <v>1</v>
      </c>
      <c r="J329" s="3">
        <f t="shared" ca="1" si="25"/>
        <v>44936</v>
      </c>
      <c r="K329" t="str">
        <f t="shared" ca="1" si="26"/>
        <v>16:25:52</v>
      </c>
      <c r="L329" t="s">
        <v>45</v>
      </c>
      <c r="M329" t="s">
        <v>46</v>
      </c>
      <c r="N329" t="s">
        <v>65</v>
      </c>
      <c r="O329" s="2">
        <f t="shared" si="27"/>
        <v>1700</v>
      </c>
      <c r="P329" s="4">
        <f t="shared" si="28"/>
        <v>0.05</v>
      </c>
      <c r="Q329" s="2">
        <f t="shared" si="29"/>
        <v>1615</v>
      </c>
    </row>
    <row r="330" spans="1:17">
      <c r="A330">
        <v>45853</v>
      </c>
      <c r="B330" t="s">
        <v>80</v>
      </c>
      <c r="C330" t="s">
        <v>186</v>
      </c>
      <c r="D330">
        <v>952378</v>
      </c>
      <c r="E330" t="s">
        <v>92</v>
      </c>
      <c r="F330" t="s">
        <v>93</v>
      </c>
      <c r="G330" t="s">
        <v>31</v>
      </c>
      <c r="H330" s="2">
        <v>345</v>
      </c>
      <c r="I330">
        <v>2</v>
      </c>
      <c r="J330" s="3">
        <f t="shared" ca="1" si="25"/>
        <v>44934</v>
      </c>
      <c r="K330" t="str">
        <f t="shared" ca="1" si="26"/>
        <v>12:33:25</v>
      </c>
      <c r="L330" t="s">
        <v>45</v>
      </c>
      <c r="M330" t="s">
        <v>46</v>
      </c>
      <c r="N330" t="s">
        <v>79</v>
      </c>
      <c r="O330" s="2">
        <f t="shared" si="27"/>
        <v>690</v>
      </c>
      <c r="P330" s="4">
        <f t="shared" si="28"/>
        <v>0.05</v>
      </c>
      <c r="Q330" s="2">
        <f t="shared" si="29"/>
        <v>655.5</v>
      </c>
    </row>
    <row r="331" spans="1:17">
      <c r="A331">
        <v>46035</v>
      </c>
      <c r="B331" t="s">
        <v>17</v>
      </c>
      <c r="E331" t="s">
        <v>116</v>
      </c>
      <c r="F331" t="s">
        <v>110</v>
      </c>
      <c r="G331" t="s">
        <v>37</v>
      </c>
      <c r="H331" s="2">
        <v>700</v>
      </c>
      <c r="I331">
        <v>2</v>
      </c>
      <c r="J331" s="3">
        <f t="shared" ca="1" si="25"/>
        <v>44927</v>
      </c>
      <c r="K331" t="str">
        <f t="shared" ca="1" si="26"/>
        <v>21:32:40</v>
      </c>
      <c r="L331" t="s">
        <v>38</v>
      </c>
      <c r="M331" t="s">
        <v>39</v>
      </c>
      <c r="N331" t="s">
        <v>47</v>
      </c>
      <c r="O331" s="2">
        <f t="shared" si="27"/>
        <v>1400</v>
      </c>
      <c r="P331" s="4">
        <f t="shared" si="28"/>
        <v>0.04</v>
      </c>
      <c r="Q331" s="2">
        <f t="shared" si="29"/>
        <v>1344</v>
      </c>
    </row>
    <row r="332" spans="1:17">
      <c r="A332">
        <v>46114</v>
      </c>
      <c r="B332" t="s">
        <v>17</v>
      </c>
      <c r="E332" t="s">
        <v>59</v>
      </c>
      <c r="F332" t="s">
        <v>60</v>
      </c>
      <c r="G332" t="s">
        <v>37</v>
      </c>
      <c r="H332" s="2">
        <v>1700</v>
      </c>
      <c r="I332">
        <v>2</v>
      </c>
      <c r="J332" s="3">
        <f t="shared" ca="1" si="25"/>
        <v>44944</v>
      </c>
      <c r="K332" t="str">
        <f t="shared" ca="1" si="26"/>
        <v>11:24:14</v>
      </c>
      <c r="L332" t="s">
        <v>45</v>
      </c>
      <c r="M332" t="s">
        <v>46</v>
      </c>
      <c r="N332" t="s">
        <v>28</v>
      </c>
      <c r="O332" s="2">
        <f t="shared" si="27"/>
        <v>3400</v>
      </c>
      <c r="P332" s="4">
        <f t="shared" si="28"/>
        <v>0.03</v>
      </c>
      <c r="Q332" s="2">
        <f t="shared" si="29"/>
        <v>3298</v>
      </c>
    </row>
    <row r="333" spans="1:17">
      <c r="A333">
        <v>46123</v>
      </c>
      <c r="B333" t="s">
        <v>17</v>
      </c>
      <c r="E333" t="s">
        <v>68</v>
      </c>
      <c r="F333" t="s">
        <v>69</v>
      </c>
      <c r="G333" t="s">
        <v>20</v>
      </c>
      <c r="H333" s="2">
        <v>299</v>
      </c>
      <c r="I333">
        <v>2</v>
      </c>
      <c r="J333" s="3">
        <f t="shared" ca="1" si="25"/>
        <v>44935</v>
      </c>
      <c r="K333" t="str">
        <f t="shared" ca="1" si="26"/>
        <v>17:30:40</v>
      </c>
      <c r="L333" t="s">
        <v>88</v>
      </c>
      <c r="M333" t="s">
        <v>89</v>
      </c>
      <c r="N333" t="s">
        <v>54</v>
      </c>
      <c r="O333" s="2">
        <f t="shared" si="27"/>
        <v>598</v>
      </c>
      <c r="P333" s="4">
        <f t="shared" si="28"/>
        <v>7.0000000000000007E-2</v>
      </c>
      <c r="Q333" s="2">
        <f t="shared" si="29"/>
        <v>556.14</v>
      </c>
    </row>
    <row r="334" spans="1:17">
      <c r="A334">
        <v>46155</v>
      </c>
      <c r="B334" t="s">
        <v>17</v>
      </c>
      <c r="E334" t="s">
        <v>61</v>
      </c>
      <c r="F334" t="s">
        <v>62</v>
      </c>
      <c r="G334" t="s">
        <v>37</v>
      </c>
      <c r="H334" s="2">
        <v>2200</v>
      </c>
      <c r="I334">
        <v>2</v>
      </c>
      <c r="J334" s="3">
        <f t="shared" ca="1" si="25"/>
        <v>44930</v>
      </c>
      <c r="K334" t="str">
        <f t="shared" ca="1" si="26"/>
        <v>14:47:04</v>
      </c>
      <c r="L334" t="s">
        <v>88</v>
      </c>
      <c r="M334" t="s">
        <v>89</v>
      </c>
      <c r="N334" t="s">
        <v>65</v>
      </c>
      <c r="O334" s="2">
        <f t="shared" si="27"/>
        <v>4400</v>
      </c>
      <c r="P334" s="4">
        <f t="shared" si="28"/>
        <v>0.05</v>
      </c>
      <c r="Q334" s="2">
        <f t="shared" si="29"/>
        <v>4180</v>
      </c>
    </row>
    <row r="335" spans="1:17">
      <c r="A335">
        <v>46261</v>
      </c>
      <c r="B335" t="s">
        <v>17</v>
      </c>
      <c r="E335" t="s">
        <v>57</v>
      </c>
      <c r="F335" t="s">
        <v>58</v>
      </c>
      <c r="G335" t="s">
        <v>31</v>
      </c>
      <c r="H335" s="2">
        <v>339</v>
      </c>
      <c r="I335">
        <v>1</v>
      </c>
      <c r="J335" s="3">
        <f t="shared" ca="1" si="25"/>
        <v>44934</v>
      </c>
      <c r="K335" t="str">
        <f t="shared" ca="1" si="26"/>
        <v>18:15:19</v>
      </c>
      <c r="L335" t="s">
        <v>48</v>
      </c>
      <c r="M335" t="s">
        <v>49</v>
      </c>
      <c r="N335" t="s">
        <v>65</v>
      </c>
      <c r="O335" s="2">
        <f t="shared" si="27"/>
        <v>339</v>
      </c>
      <c r="P335" s="4">
        <f t="shared" si="28"/>
        <v>0.05</v>
      </c>
      <c r="Q335" s="2">
        <f t="shared" si="29"/>
        <v>322.05</v>
      </c>
    </row>
    <row r="336" spans="1:17">
      <c r="A336">
        <v>46405</v>
      </c>
      <c r="B336" t="s">
        <v>80</v>
      </c>
      <c r="C336" t="s">
        <v>187</v>
      </c>
      <c r="D336">
        <v>505530</v>
      </c>
      <c r="E336" t="s">
        <v>29</v>
      </c>
      <c r="F336" t="s">
        <v>30</v>
      </c>
      <c r="G336" t="s">
        <v>31</v>
      </c>
      <c r="H336" s="2">
        <v>460</v>
      </c>
      <c r="I336">
        <v>1</v>
      </c>
      <c r="J336" s="3">
        <f t="shared" ca="1" si="25"/>
        <v>44928</v>
      </c>
      <c r="K336" t="str">
        <f t="shared" ca="1" si="26"/>
        <v>13:30:20</v>
      </c>
      <c r="L336" t="s">
        <v>52</v>
      </c>
      <c r="M336" t="s">
        <v>53</v>
      </c>
      <c r="N336" t="s">
        <v>34</v>
      </c>
      <c r="O336" s="2">
        <f t="shared" si="27"/>
        <v>460</v>
      </c>
      <c r="P336" s="4">
        <f t="shared" si="28"/>
        <v>0.06</v>
      </c>
      <c r="Q336" s="2">
        <f t="shared" si="29"/>
        <v>432.4</v>
      </c>
    </row>
    <row r="337" spans="1:17">
      <c r="A337">
        <v>46419</v>
      </c>
      <c r="B337" t="s">
        <v>17</v>
      </c>
      <c r="E337" t="s">
        <v>71</v>
      </c>
      <c r="F337" t="s">
        <v>72</v>
      </c>
      <c r="G337" t="s">
        <v>20</v>
      </c>
      <c r="H337" s="2">
        <v>99</v>
      </c>
      <c r="I337">
        <v>2</v>
      </c>
      <c r="J337" s="3">
        <f t="shared" ca="1" si="25"/>
        <v>44944</v>
      </c>
      <c r="K337" t="str">
        <f t="shared" ca="1" si="26"/>
        <v>18:38:38</v>
      </c>
      <c r="L337" t="s">
        <v>48</v>
      </c>
      <c r="M337" t="s">
        <v>49</v>
      </c>
      <c r="N337" t="s">
        <v>70</v>
      </c>
      <c r="O337" s="2">
        <f t="shared" si="27"/>
        <v>198</v>
      </c>
      <c r="P337" s="4">
        <f t="shared" si="28"/>
        <v>0</v>
      </c>
      <c r="Q337" s="2">
        <f t="shared" si="29"/>
        <v>198</v>
      </c>
    </row>
    <row r="338" spans="1:17">
      <c r="A338">
        <v>46426</v>
      </c>
      <c r="B338" t="s">
        <v>80</v>
      </c>
      <c r="C338" t="s">
        <v>188</v>
      </c>
      <c r="D338">
        <v>874077</v>
      </c>
      <c r="E338" t="s">
        <v>57</v>
      </c>
      <c r="F338" t="s">
        <v>58</v>
      </c>
      <c r="G338" t="s">
        <v>31</v>
      </c>
      <c r="H338" s="2">
        <v>339</v>
      </c>
      <c r="I338">
        <v>1</v>
      </c>
      <c r="J338" s="3">
        <f t="shared" ca="1" si="25"/>
        <v>44946</v>
      </c>
      <c r="K338" t="str">
        <f t="shared" ca="1" si="26"/>
        <v>17:23:09</v>
      </c>
      <c r="L338" t="s">
        <v>48</v>
      </c>
      <c r="M338" t="s">
        <v>49</v>
      </c>
      <c r="N338" t="s">
        <v>70</v>
      </c>
      <c r="O338" s="2">
        <f t="shared" si="27"/>
        <v>339</v>
      </c>
      <c r="P338" s="4">
        <f t="shared" si="28"/>
        <v>0</v>
      </c>
      <c r="Q338" s="2">
        <f t="shared" si="29"/>
        <v>339</v>
      </c>
    </row>
    <row r="339" spans="1:17">
      <c r="A339">
        <v>46560</v>
      </c>
      <c r="B339" t="s">
        <v>80</v>
      </c>
      <c r="C339" t="s">
        <v>189</v>
      </c>
      <c r="D339">
        <v>102962</v>
      </c>
      <c r="E339" t="s">
        <v>116</v>
      </c>
      <c r="F339" t="s">
        <v>110</v>
      </c>
      <c r="G339" t="s">
        <v>37</v>
      </c>
      <c r="H339" s="2">
        <v>700</v>
      </c>
      <c r="I339">
        <v>2</v>
      </c>
      <c r="J339" s="3">
        <f t="shared" ca="1" si="25"/>
        <v>44952</v>
      </c>
      <c r="K339" t="str">
        <f t="shared" ca="1" si="26"/>
        <v>17:44:53</v>
      </c>
      <c r="L339" t="s">
        <v>32</v>
      </c>
      <c r="M339" t="s">
        <v>33</v>
      </c>
      <c r="N339" t="s">
        <v>47</v>
      </c>
      <c r="O339" s="2">
        <f t="shared" si="27"/>
        <v>1400</v>
      </c>
      <c r="P339" s="4">
        <f t="shared" si="28"/>
        <v>0.04</v>
      </c>
      <c r="Q339" s="2">
        <f t="shared" si="29"/>
        <v>1344</v>
      </c>
    </row>
    <row r="340" spans="1:17">
      <c r="A340">
        <v>46611</v>
      </c>
      <c r="B340" t="s">
        <v>80</v>
      </c>
      <c r="C340" t="s">
        <v>190</v>
      </c>
      <c r="D340">
        <v>815418</v>
      </c>
      <c r="E340" t="s">
        <v>107</v>
      </c>
      <c r="F340" t="s">
        <v>108</v>
      </c>
      <c r="G340" t="s">
        <v>44</v>
      </c>
      <c r="H340" s="2">
        <v>240</v>
      </c>
      <c r="I340">
        <v>1</v>
      </c>
      <c r="J340" s="3">
        <f t="shared" ca="1" si="25"/>
        <v>44947</v>
      </c>
      <c r="K340" t="str">
        <f t="shared" ca="1" si="26"/>
        <v>18:40:03</v>
      </c>
      <c r="L340" t="s">
        <v>21</v>
      </c>
      <c r="M340" t="s">
        <v>22</v>
      </c>
      <c r="N340" t="s">
        <v>47</v>
      </c>
      <c r="O340" s="2">
        <f t="shared" si="27"/>
        <v>240</v>
      </c>
      <c r="P340" s="4">
        <f t="shared" si="28"/>
        <v>0.04</v>
      </c>
      <c r="Q340" s="2">
        <f t="shared" si="29"/>
        <v>230.39999999999998</v>
      </c>
    </row>
    <row r="341" spans="1:17">
      <c r="A341">
        <v>46777</v>
      </c>
      <c r="B341" t="s">
        <v>17</v>
      </c>
      <c r="E341" t="s">
        <v>18</v>
      </c>
      <c r="F341" t="s">
        <v>19</v>
      </c>
      <c r="G341" t="s">
        <v>20</v>
      </c>
      <c r="H341" s="2">
        <v>300</v>
      </c>
      <c r="I341">
        <v>1</v>
      </c>
      <c r="J341" s="3">
        <f t="shared" ca="1" si="25"/>
        <v>44929</v>
      </c>
      <c r="K341" t="str">
        <f t="shared" ca="1" si="26"/>
        <v>11:02:28</v>
      </c>
      <c r="L341" t="s">
        <v>55</v>
      </c>
      <c r="M341" t="s">
        <v>56</v>
      </c>
      <c r="N341" t="s">
        <v>47</v>
      </c>
      <c r="O341" s="2">
        <f t="shared" si="27"/>
        <v>300</v>
      </c>
      <c r="P341" s="4">
        <f t="shared" si="28"/>
        <v>0.04</v>
      </c>
      <c r="Q341" s="2">
        <f t="shared" si="29"/>
        <v>288</v>
      </c>
    </row>
    <row r="342" spans="1:17">
      <c r="A342">
        <v>47006</v>
      </c>
      <c r="B342" t="s">
        <v>17</v>
      </c>
      <c r="E342" t="s">
        <v>96</v>
      </c>
      <c r="F342" t="s">
        <v>97</v>
      </c>
      <c r="G342" t="s">
        <v>20</v>
      </c>
      <c r="H342" s="2">
        <v>450</v>
      </c>
      <c r="I342">
        <v>1</v>
      </c>
      <c r="J342" s="3">
        <f t="shared" ca="1" si="25"/>
        <v>44943</v>
      </c>
      <c r="K342" t="str">
        <f t="shared" ca="1" si="26"/>
        <v>20:52:44</v>
      </c>
      <c r="L342" t="s">
        <v>63</v>
      </c>
      <c r="M342" t="s">
        <v>64</v>
      </c>
      <c r="N342" t="s">
        <v>79</v>
      </c>
      <c r="O342" s="2">
        <f t="shared" si="27"/>
        <v>450</v>
      </c>
      <c r="P342" s="4">
        <f t="shared" si="28"/>
        <v>0.05</v>
      </c>
      <c r="Q342" s="2">
        <f t="shared" si="29"/>
        <v>427.5</v>
      </c>
    </row>
    <row r="343" spans="1:17">
      <c r="A343">
        <v>47072</v>
      </c>
      <c r="B343" t="s">
        <v>17</v>
      </c>
      <c r="E343" t="s">
        <v>71</v>
      </c>
      <c r="F343" t="s">
        <v>72</v>
      </c>
      <c r="G343" t="s">
        <v>20</v>
      </c>
      <c r="H343" s="2">
        <v>99</v>
      </c>
      <c r="I343">
        <v>2</v>
      </c>
      <c r="J343" s="3">
        <f t="shared" ca="1" si="25"/>
        <v>44934</v>
      </c>
      <c r="K343" t="str">
        <f t="shared" ca="1" si="26"/>
        <v>13:13:16</v>
      </c>
      <c r="L343" t="s">
        <v>52</v>
      </c>
      <c r="M343" t="s">
        <v>53</v>
      </c>
      <c r="N343" t="s">
        <v>34</v>
      </c>
      <c r="O343" s="2">
        <f t="shared" si="27"/>
        <v>198</v>
      </c>
      <c r="P343" s="4">
        <f t="shared" si="28"/>
        <v>0.06</v>
      </c>
      <c r="Q343" s="2">
        <f t="shared" si="29"/>
        <v>186.11999999999998</v>
      </c>
    </row>
    <row r="344" spans="1:17">
      <c r="A344">
        <v>47098</v>
      </c>
      <c r="B344" t="s">
        <v>17</v>
      </c>
      <c r="E344" t="s">
        <v>131</v>
      </c>
      <c r="F344" t="s">
        <v>132</v>
      </c>
      <c r="G344" t="s">
        <v>20</v>
      </c>
      <c r="H344" s="2">
        <v>200</v>
      </c>
      <c r="I344">
        <v>2</v>
      </c>
      <c r="J344" s="3">
        <f t="shared" ca="1" si="25"/>
        <v>44940</v>
      </c>
      <c r="K344" t="str">
        <f t="shared" ca="1" si="26"/>
        <v>20:15:15</v>
      </c>
      <c r="L344" t="s">
        <v>21</v>
      </c>
      <c r="M344" t="s">
        <v>22</v>
      </c>
      <c r="N344" t="s">
        <v>47</v>
      </c>
      <c r="O344" s="2">
        <f t="shared" si="27"/>
        <v>400</v>
      </c>
      <c r="P344" s="4">
        <f t="shared" si="28"/>
        <v>0.04</v>
      </c>
      <c r="Q344" s="2">
        <f t="shared" si="29"/>
        <v>384</v>
      </c>
    </row>
    <row r="345" spans="1:17">
      <c r="A345">
        <v>47115</v>
      </c>
      <c r="B345" t="s">
        <v>17</v>
      </c>
      <c r="E345" t="s">
        <v>131</v>
      </c>
      <c r="F345" t="s">
        <v>132</v>
      </c>
      <c r="G345" t="s">
        <v>20</v>
      </c>
      <c r="H345" s="2">
        <v>200</v>
      </c>
      <c r="I345">
        <v>1</v>
      </c>
      <c r="J345" s="3">
        <f t="shared" ca="1" si="25"/>
        <v>44939</v>
      </c>
      <c r="K345" t="str">
        <f t="shared" ca="1" si="26"/>
        <v>16:32:20</v>
      </c>
      <c r="L345" t="s">
        <v>55</v>
      </c>
      <c r="M345" t="s">
        <v>56</v>
      </c>
      <c r="N345" t="s">
        <v>79</v>
      </c>
      <c r="O345" s="2">
        <f t="shared" si="27"/>
        <v>200</v>
      </c>
      <c r="P345" s="4">
        <f t="shared" si="28"/>
        <v>0.05</v>
      </c>
      <c r="Q345" s="2">
        <f t="shared" si="29"/>
        <v>190</v>
      </c>
    </row>
    <row r="346" spans="1:17">
      <c r="A346">
        <v>47167</v>
      </c>
      <c r="B346" t="s">
        <v>17</v>
      </c>
      <c r="E346" t="s">
        <v>113</v>
      </c>
      <c r="F346" t="s">
        <v>114</v>
      </c>
      <c r="G346" t="s">
        <v>44</v>
      </c>
      <c r="H346" s="2">
        <v>560</v>
      </c>
      <c r="I346">
        <v>1</v>
      </c>
      <c r="J346" s="3">
        <f t="shared" ca="1" si="25"/>
        <v>44944</v>
      </c>
      <c r="K346" t="str">
        <f t="shared" ca="1" si="26"/>
        <v>18:04:05</v>
      </c>
      <c r="L346" t="s">
        <v>38</v>
      </c>
      <c r="M346" t="s">
        <v>39</v>
      </c>
      <c r="N346" t="s">
        <v>79</v>
      </c>
      <c r="O346" s="2">
        <f t="shared" si="27"/>
        <v>560</v>
      </c>
      <c r="P346" s="4">
        <f t="shared" si="28"/>
        <v>0.05</v>
      </c>
      <c r="Q346" s="2">
        <f t="shared" si="29"/>
        <v>532</v>
      </c>
    </row>
    <row r="347" spans="1:17">
      <c r="A347">
        <v>47177</v>
      </c>
      <c r="B347" t="s">
        <v>66</v>
      </c>
      <c r="C347" t="s">
        <v>191</v>
      </c>
      <c r="D347">
        <v>435245</v>
      </c>
      <c r="E347" t="s">
        <v>107</v>
      </c>
      <c r="F347" t="s">
        <v>108</v>
      </c>
      <c r="G347" t="s">
        <v>44</v>
      </c>
      <c r="H347" s="2">
        <v>240</v>
      </c>
      <c r="I347">
        <v>2</v>
      </c>
      <c r="J347" s="3">
        <f t="shared" ca="1" si="25"/>
        <v>44955</v>
      </c>
      <c r="K347" t="str">
        <f t="shared" ca="1" si="26"/>
        <v>12:17:20</v>
      </c>
      <c r="L347" t="s">
        <v>63</v>
      </c>
      <c r="M347" t="s">
        <v>64</v>
      </c>
      <c r="N347" t="s">
        <v>65</v>
      </c>
      <c r="O347" s="2">
        <f t="shared" si="27"/>
        <v>480</v>
      </c>
      <c r="P347" s="4">
        <f t="shared" si="28"/>
        <v>0.05</v>
      </c>
      <c r="Q347" s="2">
        <f t="shared" si="29"/>
        <v>456</v>
      </c>
    </row>
    <row r="348" spans="1:17">
      <c r="A348">
        <v>47259</v>
      </c>
      <c r="B348" t="s">
        <v>40</v>
      </c>
      <c r="C348" t="s">
        <v>192</v>
      </c>
      <c r="D348">
        <v>564320</v>
      </c>
      <c r="E348" t="s">
        <v>116</v>
      </c>
      <c r="F348" t="s">
        <v>36</v>
      </c>
      <c r="G348" t="s">
        <v>37</v>
      </c>
      <c r="H348" s="2">
        <v>850</v>
      </c>
      <c r="I348">
        <v>1</v>
      </c>
      <c r="J348" s="3">
        <f t="shared" ca="1" si="25"/>
        <v>44928</v>
      </c>
      <c r="K348" t="str">
        <f t="shared" ca="1" si="26"/>
        <v>15:50:14</v>
      </c>
      <c r="L348" t="s">
        <v>26</v>
      </c>
      <c r="M348" t="s">
        <v>27</v>
      </c>
      <c r="N348" t="s">
        <v>70</v>
      </c>
      <c r="O348" s="2">
        <f t="shared" si="27"/>
        <v>850</v>
      </c>
      <c r="P348" s="4">
        <f t="shared" si="28"/>
        <v>0</v>
      </c>
      <c r="Q348" s="2">
        <f t="shared" si="29"/>
        <v>850</v>
      </c>
    </row>
    <row r="349" spans="1:17">
      <c r="A349">
        <v>47469</v>
      </c>
      <c r="B349" t="s">
        <v>40</v>
      </c>
      <c r="C349" t="s">
        <v>193</v>
      </c>
      <c r="D349">
        <v>542176</v>
      </c>
      <c r="E349" t="s">
        <v>113</v>
      </c>
      <c r="F349" t="s">
        <v>114</v>
      </c>
      <c r="G349" t="s">
        <v>44</v>
      </c>
      <c r="H349" s="2">
        <v>560</v>
      </c>
      <c r="I349">
        <v>1</v>
      </c>
      <c r="J349" s="3">
        <f t="shared" ca="1" si="25"/>
        <v>44949</v>
      </c>
      <c r="K349" t="str">
        <f t="shared" ca="1" si="26"/>
        <v>17:27:57</v>
      </c>
      <c r="L349" t="s">
        <v>55</v>
      </c>
      <c r="M349" t="s">
        <v>56</v>
      </c>
      <c r="N349" t="s">
        <v>65</v>
      </c>
      <c r="O349" s="2">
        <f t="shared" si="27"/>
        <v>560</v>
      </c>
      <c r="P349" s="4">
        <f t="shared" si="28"/>
        <v>0.05</v>
      </c>
      <c r="Q349" s="2">
        <f t="shared" si="29"/>
        <v>532</v>
      </c>
    </row>
    <row r="350" spans="1:17">
      <c r="A350">
        <v>47477</v>
      </c>
      <c r="B350" t="s">
        <v>80</v>
      </c>
      <c r="C350" t="s">
        <v>194</v>
      </c>
      <c r="D350">
        <v>534631</v>
      </c>
      <c r="E350" t="s">
        <v>116</v>
      </c>
      <c r="F350" t="s">
        <v>110</v>
      </c>
      <c r="G350" t="s">
        <v>37</v>
      </c>
      <c r="H350" s="2">
        <v>700</v>
      </c>
      <c r="I350">
        <v>1</v>
      </c>
      <c r="J350" s="3">
        <f t="shared" ca="1" si="25"/>
        <v>44938</v>
      </c>
      <c r="K350" t="str">
        <f t="shared" ca="1" si="26"/>
        <v>16:19:37</v>
      </c>
      <c r="L350" t="s">
        <v>32</v>
      </c>
      <c r="M350" t="s">
        <v>33</v>
      </c>
      <c r="N350" t="s">
        <v>34</v>
      </c>
      <c r="O350" s="2">
        <f t="shared" si="27"/>
        <v>700</v>
      </c>
      <c r="P350" s="4">
        <f t="shared" si="28"/>
        <v>0.06</v>
      </c>
      <c r="Q350" s="2">
        <f t="shared" si="29"/>
        <v>658</v>
      </c>
    </row>
    <row r="351" spans="1:17">
      <c r="A351">
        <v>47513</v>
      </c>
      <c r="B351" t="s">
        <v>17</v>
      </c>
      <c r="E351" t="s">
        <v>57</v>
      </c>
      <c r="F351" t="s">
        <v>58</v>
      </c>
      <c r="G351" t="s">
        <v>31</v>
      </c>
      <c r="H351" s="2">
        <v>339</v>
      </c>
      <c r="I351">
        <v>1</v>
      </c>
      <c r="J351" s="3">
        <f t="shared" ca="1" si="25"/>
        <v>44940</v>
      </c>
      <c r="K351" t="str">
        <f t="shared" ca="1" si="26"/>
        <v>17:04:55</v>
      </c>
      <c r="L351" t="s">
        <v>45</v>
      </c>
      <c r="M351" t="s">
        <v>46</v>
      </c>
      <c r="N351" t="s">
        <v>23</v>
      </c>
      <c r="O351" s="2">
        <f t="shared" si="27"/>
        <v>339</v>
      </c>
      <c r="P351" s="4">
        <f t="shared" si="28"/>
        <v>0.03</v>
      </c>
      <c r="Q351" s="2">
        <f t="shared" si="29"/>
        <v>328.83</v>
      </c>
    </row>
    <row r="352" spans="1:17">
      <c r="A352">
        <v>47520</v>
      </c>
      <c r="B352" t="s">
        <v>66</v>
      </c>
      <c r="C352" t="s">
        <v>195</v>
      </c>
      <c r="D352">
        <v>682216</v>
      </c>
      <c r="E352" t="s">
        <v>29</v>
      </c>
      <c r="F352" t="s">
        <v>30</v>
      </c>
      <c r="G352" t="s">
        <v>31</v>
      </c>
      <c r="H352" s="2">
        <v>460</v>
      </c>
      <c r="I352">
        <v>1</v>
      </c>
      <c r="J352" s="3">
        <f t="shared" ca="1" si="25"/>
        <v>44936</v>
      </c>
      <c r="K352" t="str">
        <f t="shared" ca="1" si="26"/>
        <v>18:06:56</v>
      </c>
      <c r="L352" t="s">
        <v>52</v>
      </c>
      <c r="M352" t="s">
        <v>53</v>
      </c>
      <c r="N352" t="s">
        <v>65</v>
      </c>
      <c r="O352" s="2">
        <f t="shared" si="27"/>
        <v>460</v>
      </c>
      <c r="P352" s="4">
        <f t="shared" si="28"/>
        <v>0.05</v>
      </c>
      <c r="Q352" s="2">
        <f t="shared" si="29"/>
        <v>437</v>
      </c>
    </row>
    <row r="353" spans="1:17">
      <c r="A353">
        <v>47870</v>
      </c>
      <c r="B353" t="s">
        <v>40</v>
      </c>
      <c r="C353" t="s">
        <v>196</v>
      </c>
      <c r="D353">
        <v>840560</v>
      </c>
      <c r="E353" t="s">
        <v>77</v>
      </c>
      <c r="F353" t="s">
        <v>78</v>
      </c>
      <c r="G353" t="s">
        <v>31</v>
      </c>
      <c r="H353" s="2">
        <v>239</v>
      </c>
      <c r="I353">
        <v>1</v>
      </c>
      <c r="J353" s="3">
        <f t="shared" ca="1" si="25"/>
        <v>44944</v>
      </c>
      <c r="K353" t="str">
        <f t="shared" ca="1" si="26"/>
        <v>20:53:14</v>
      </c>
      <c r="L353" t="s">
        <v>88</v>
      </c>
      <c r="M353" t="s">
        <v>89</v>
      </c>
      <c r="N353" t="s">
        <v>28</v>
      </c>
      <c r="O353" s="2">
        <f t="shared" si="27"/>
        <v>239</v>
      </c>
      <c r="P353" s="4">
        <f t="shared" si="28"/>
        <v>0.03</v>
      </c>
      <c r="Q353" s="2">
        <f t="shared" si="29"/>
        <v>231.82999999999998</v>
      </c>
    </row>
    <row r="354" spans="1:17">
      <c r="A354">
        <v>48003</v>
      </c>
      <c r="B354" t="s">
        <v>80</v>
      </c>
      <c r="C354" t="s">
        <v>197</v>
      </c>
      <c r="D354">
        <v>346452</v>
      </c>
      <c r="E354" t="s">
        <v>116</v>
      </c>
      <c r="F354" t="s">
        <v>121</v>
      </c>
      <c r="G354" t="s">
        <v>37</v>
      </c>
      <c r="H354" s="2">
        <v>900</v>
      </c>
      <c r="I354">
        <v>1</v>
      </c>
      <c r="J354" s="3">
        <f t="shared" ca="1" si="25"/>
        <v>44929</v>
      </c>
      <c r="K354" t="str">
        <f t="shared" ca="1" si="26"/>
        <v>11:49:51</v>
      </c>
      <c r="L354" t="s">
        <v>55</v>
      </c>
      <c r="M354" t="s">
        <v>56</v>
      </c>
      <c r="N354" t="s">
        <v>47</v>
      </c>
      <c r="O354" s="2">
        <f t="shared" si="27"/>
        <v>900</v>
      </c>
      <c r="P354" s="4">
        <f t="shared" si="28"/>
        <v>0.04</v>
      </c>
      <c r="Q354" s="2">
        <f t="shared" si="29"/>
        <v>864</v>
      </c>
    </row>
    <row r="355" spans="1:17">
      <c r="A355">
        <v>48123</v>
      </c>
      <c r="B355" t="s">
        <v>17</v>
      </c>
      <c r="E355" t="s">
        <v>84</v>
      </c>
      <c r="F355" t="s">
        <v>85</v>
      </c>
      <c r="G355" t="s">
        <v>44</v>
      </c>
      <c r="H355" s="2">
        <v>389</v>
      </c>
      <c r="I355">
        <v>3</v>
      </c>
      <c r="J355" s="3">
        <f t="shared" ca="1" si="25"/>
        <v>44955</v>
      </c>
      <c r="K355" t="str">
        <f t="shared" ca="1" si="26"/>
        <v>14:22:46</v>
      </c>
      <c r="L355" t="s">
        <v>32</v>
      </c>
      <c r="M355" t="s">
        <v>33</v>
      </c>
      <c r="N355" t="s">
        <v>47</v>
      </c>
      <c r="O355" s="2">
        <f t="shared" si="27"/>
        <v>1167</v>
      </c>
      <c r="P355" s="4">
        <f t="shared" si="28"/>
        <v>0.04</v>
      </c>
      <c r="Q355" s="2">
        <f t="shared" si="29"/>
        <v>1120.32</v>
      </c>
    </row>
    <row r="356" spans="1:17">
      <c r="A356">
        <v>48183</v>
      </c>
      <c r="B356" t="s">
        <v>17</v>
      </c>
      <c r="E356" t="s">
        <v>42</v>
      </c>
      <c r="F356" t="s">
        <v>43</v>
      </c>
      <c r="G356" t="s">
        <v>44</v>
      </c>
      <c r="H356" s="2">
        <v>449</v>
      </c>
      <c r="I356">
        <v>2</v>
      </c>
      <c r="J356" s="3">
        <f t="shared" ca="1" si="25"/>
        <v>44949</v>
      </c>
      <c r="K356" t="str">
        <f t="shared" ca="1" si="26"/>
        <v>14:20:48</v>
      </c>
      <c r="L356" t="s">
        <v>32</v>
      </c>
      <c r="M356" t="s">
        <v>33</v>
      </c>
      <c r="N356" t="s">
        <v>28</v>
      </c>
      <c r="O356" s="2">
        <f t="shared" si="27"/>
        <v>898</v>
      </c>
      <c r="P356" s="4">
        <f t="shared" si="28"/>
        <v>0.03</v>
      </c>
      <c r="Q356" s="2">
        <f t="shared" si="29"/>
        <v>871.06</v>
      </c>
    </row>
    <row r="357" spans="1:17">
      <c r="A357">
        <v>48238</v>
      </c>
      <c r="B357" t="s">
        <v>40</v>
      </c>
      <c r="C357" t="s">
        <v>198</v>
      </c>
      <c r="D357">
        <v>112027</v>
      </c>
      <c r="E357" t="s">
        <v>116</v>
      </c>
      <c r="F357" t="s">
        <v>110</v>
      </c>
      <c r="G357" t="s">
        <v>37</v>
      </c>
      <c r="H357" s="2">
        <v>700</v>
      </c>
      <c r="I357">
        <v>2</v>
      </c>
      <c r="J357" s="3">
        <f t="shared" ca="1" si="25"/>
        <v>44930</v>
      </c>
      <c r="K357" t="str">
        <f t="shared" ca="1" si="26"/>
        <v>12:06:34</v>
      </c>
      <c r="L357" t="s">
        <v>26</v>
      </c>
      <c r="M357" t="s">
        <v>27</v>
      </c>
      <c r="N357" t="s">
        <v>79</v>
      </c>
      <c r="O357" s="2">
        <f t="shared" si="27"/>
        <v>1400</v>
      </c>
      <c r="P357" s="4">
        <f t="shared" si="28"/>
        <v>0.05</v>
      </c>
      <c r="Q357" s="2">
        <f t="shared" si="29"/>
        <v>1330</v>
      </c>
    </row>
    <row r="358" spans="1:17">
      <c r="A358">
        <v>48244</v>
      </c>
      <c r="B358" t="s">
        <v>17</v>
      </c>
      <c r="E358" t="s">
        <v>18</v>
      </c>
      <c r="F358" t="s">
        <v>19</v>
      </c>
      <c r="G358" t="s">
        <v>20</v>
      </c>
      <c r="H358" s="2">
        <v>300</v>
      </c>
      <c r="I358">
        <v>2</v>
      </c>
      <c r="J358" s="3">
        <f t="shared" ca="1" si="25"/>
        <v>44935</v>
      </c>
      <c r="K358" t="str">
        <f t="shared" ca="1" si="26"/>
        <v>13:52:19</v>
      </c>
      <c r="L358" t="s">
        <v>38</v>
      </c>
      <c r="M358" t="s">
        <v>39</v>
      </c>
      <c r="N358" t="s">
        <v>23</v>
      </c>
      <c r="O358" s="2">
        <f t="shared" si="27"/>
        <v>600</v>
      </c>
      <c r="P358" s="4">
        <f t="shared" si="28"/>
        <v>0.03</v>
      </c>
      <c r="Q358" s="2">
        <f t="shared" si="29"/>
        <v>582</v>
      </c>
    </row>
    <row r="359" spans="1:17">
      <c r="A359">
        <v>48268</v>
      </c>
      <c r="B359" t="s">
        <v>66</v>
      </c>
      <c r="C359" t="s">
        <v>199</v>
      </c>
      <c r="D359">
        <v>511690</v>
      </c>
      <c r="E359" t="s">
        <v>71</v>
      </c>
      <c r="F359" t="s">
        <v>72</v>
      </c>
      <c r="G359" t="s">
        <v>20</v>
      </c>
      <c r="H359" s="2">
        <v>99</v>
      </c>
      <c r="I359">
        <v>1</v>
      </c>
      <c r="J359" s="3">
        <f t="shared" ca="1" si="25"/>
        <v>44932</v>
      </c>
      <c r="K359" t="str">
        <f t="shared" ca="1" si="26"/>
        <v>21:26:28</v>
      </c>
      <c r="L359" t="s">
        <v>26</v>
      </c>
      <c r="M359" t="s">
        <v>27</v>
      </c>
      <c r="N359" t="s">
        <v>70</v>
      </c>
      <c r="O359" s="2">
        <f t="shared" si="27"/>
        <v>99</v>
      </c>
      <c r="P359" s="4">
        <f t="shared" si="28"/>
        <v>0</v>
      </c>
      <c r="Q359" s="2">
        <f t="shared" si="29"/>
        <v>99</v>
      </c>
    </row>
    <row r="360" spans="1:17">
      <c r="A360">
        <v>48286</v>
      </c>
      <c r="B360" t="s">
        <v>17</v>
      </c>
      <c r="E360" t="s">
        <v>125</v>
      </c>
      <c r="F360" t="s">
        <v>126</v>
      </c>
      <c r="G360" t="s">
        <v>44</v>
      </c>
      <c r="H360" s="2">
        <v>499</v>
      </c>
      <c r="I360">
        <v>2</v>
      </c>
      <c r="J360" s="3">
        <f t="shared" ca="1" si="25"/>
        <v>44939</v>
      </c>
      <c r="K360" t="str">
        <f t="shared" ca="1" si="26"/>
        <v>11:48:27</v>
      </c>
      <c r="L360" t="s">
        <v>55</v>
      </c>
      <c r="M360" t="s">
        <v>56</v>
      </c>
      <c r="N360" t="s">
        <v>65</v>
      </c>
      <c r="O360" s="2">
        <f t="shared" si="27"/>
        <v>998</v>
      </c>
      <c r="P360" s="4">
        <f t="shared" si="28"/>
        <v>0.05</v>
      </c>
      <c r="Q360" s="2">
        <f t="shared" si="29"/>
        <v>948.09999999999991</v>
      </c>
    </row>
    <row r="361" spans="1:17">
      <c r="A361">
        <v>48287</v>
      </c>
      <c r="B361" t="s">
        <v>17</v>
      </c>
      <c r="E361" t="s">
        <v>116</v>
      </c>
      <c r="F361" t="s">
        <v>110</v>
      </c>
      <c r="G361" t="s">
        <v>37</v>
      </c>
      <c r="H361" s="2">
        <v>700</v>
      </c>
      <c r="I361">
        <v>1</v>
      </c>
      <c r="J361" s="3">
        <f t="shared" ca="1" si="25"/>
        <v>44945</v>
      </c>
      <c r="K361" t="str">
        <f t="shared" ca="1" si="26"/>
        <v>15:27:26</v>
      </c>
      <c r="L361" t="s">
        <v>21</v>
      </c>
      <c r="M361" t="s">
        <v>22</v>
      </c>
      <c r="N361" t="s">
        <v>79</v>
      </c>
      <c r="O361" s="2">
        <f t="shared" si="27"/>
        <v>700</v>
      </c>
      <c r="P361" s="4">
        <f t="shared" si="28"/>
        <v>0.05</v>
      </c>
      <c r="Q361" s="2">
        <f t="shared" si="29"/>
        <v>665</v>
      </c>
    </row>
    <row r="362" spans="1:17">
      <c r="A362">
        <v>48758</v>
      </c>
      <c r="B362" t="s">
        <v>17</v>
      </c>
      <c r="E362" t="s">
        <v>96</v>
      </c>
      <c r="F362" t="s">
        <v>97</v>
      </c>
      <c r="G362" t="s">
        <v>20</v>
      </c>
      <c r="H362" s="2">
        <v>450</v>
      </c>
      <c r="I362">
        <v>1</v>
      </c>
      <c r="J362" s="3">
        <f t="shared" ca="1" si="25"/>
        <v>44943</v>
      </c>
      <c r="K362" t="str">
        <f t="shared" ca="1" si="26"/>
        <v>20:34:14</v>
      </c>
      <c r="L362" t="s">
        <v>48</v>
      </c>
      <c r="M362" t="s">
        <v>49</v>
      </c>
      <c r="N362" t="s">
        <v>23</v>
      </c>
      <c r="O362" s="2">
        <f t="shared" si="27"/>
        <v>450</v>
      </c>
      <c r="P362" s="4">
        <f t="shared" si="28"/>
        <v>0.03</v>
      </c>
      <c r="Q362" s="2">
        <f t="shared" si="29"/>
        <v>436.5</v>
      </c>
    </row>
    <row r="363" spans="1:17">
      <c r="A363">
        <v>48779</v>
      </c>
      <c r="B363" t="s">
        <v>17</v>
      </c>
      <c r="E363" t="s">
        <v>128</v>
      </c>
      <c r="F363" t="s">
        <v>129</v>
      </c>
      <c r="G363" t="s">
        <v>44</v>
      </c>
      <c r="H363" s="2">
        <v>499</v>
      </c>
      <c r="I363">
        <v>2</v>
      </c>
      <c r="J363" s="3">
        <f t="shared" ca="1" si="25"/>
        <v>44932</v>
      </c>
      <c r="K363" t="str">
        <f t="shared" ca="1" si="26"/>
        <v>16:05:22</v>
      </c>
      <c r="L363" t="s">
        <v>45</v>
      </c>
      <c r="M363" t="s">
        <v>46</v>
      </c>
      <c r="N363" t="s">
        <v>28</v>
      </c>
      <c r="O363" s="2">
        <f t="shared" si="27"/>
        <v>998</v>
      </c>
      <c r="P363" s="4">
        <f t="shared" si="28"/>
        <v>0.03</v>
      </c>
      <c r="Q363" s="2">
        <f t="shared" si="29"/>
        <v>968.06</v>
      </c>
    </row>
    <row r="364" spans="1:17">
      <c r="A364">
        <v>48940</v>
      </c>
      <c r="B364" t="s">
        <v>17</v>
      </c>
      <c r="E364" t="s">
        <v>92</v>
      </c>
      <c r="F364" t="s">
        <v>93</v>
      </c>
      <c r="G364" t="s">
        <v>31</v>
      </c>
      <c r="H364" s="2">
        <v>345</v>
      </c>
      <c r="I364">
        <v>1</v>
      </c>
      <c r="J364" s="3">
        <f t="shared" ca="1" si="25"/>
        <v>44952</v>
      </c>
      <c r="K364" t="str">
        <f t="shared" ca="1" si="26"/>
        <v>20:19:24</v>
      </c>
      <c r="L364" t="s">
        <v>88</v>
      </c>
      <c r="M364" t="s">
        <v>89</v>
      </c>
      <c r="N364" t="s">
        <v>23</v>
      </c>
      <c r="O364" s="2">
        <f t="shared" si="27"/>
        <v>345</v>
      </c>
      <c r="P364" s="4">
        <f t="shared" si="28"/>
        <v>0.03</v>
      </c>
      <c r="Q364" s="2">
        <f t="shared" si="29"/>
        <v>334.65</v>
      </c>
    </row>
    <row r="365" spans="1:17">
      <c r="A365">
        <v>49097</v>
      </c>
      <c r="B365" t="s">
        <v>17</v>
      </c>
      <c r="E365" t="s">
        <v>61</v>
      </c>
      <c r="F365" t="s">
        <v>62</v>
      </c>
      <c r="G365" t="s">
        <v>37</v>
      </c>
      <c r="H365" s="2">
        <v>2200</v>
      </c>
      <c r="I365">
        <v>2</v>
      </c>
      <c r="J365" s="3">
        <f t="shared" ca="1" si="25"/>
        <v>44929</v>
      </c>
      <c r="K365" t="str">
        <f t="shared" ca="1" si="26"/>
        <v>21:06:18</v>
      </c>
      <c r="L365" t="s">
        <v>52</v>
      </c>
      <c r="M365" t="s">
        <v>53</v>
      </c>
      <c r="N365" t="s">
        <v>54</v>
      </c>
      <c r="O365" s="2">
        <f t="shared" si="27"/>
        <v>4400</v>
      </c>
      <c r="P365" s="4">
        <f t="shared" si="28"/>
        <v>7.0000000000000007E-2</v>
      </c>
      <c r="Q365" s="2">
        <f t="shared" si="29"/>
        <v>4091.9999999999995</v>
      </c>
    </row>
    <row r="366" spans="1:17">
      <c r="A366">
        <v>49107</v>
      </c>
      <c r="B366" t="s">
        <v>17</v>
      </c>
      <c r="E366" t="s">
        <v>61</v>
      </c>
      <c r="F366" t="s">
        <v>62</v>
      </c>
      <c r="G366" t="s">
        <v>37</v>
      </c>
      <c r="H366" s="2">
        <v>2200</v>
      </c>
      <c r="I366">
        <v>2</v>
      </c>
      <c r="J366" s="3">
        <f t="shared" ca="1" si="25"/>
        <v>44943</v>
      </c>
      <c r="K366" t="str">
        <f t="shared" ca="1" si="26"/>
        <v>13:14:28</v>
      </c>
      <c r="L366" t="s">
        <v>38</v>
      </c>
      <c r="M366" t="s">
        <v>39</v>
      </c>
      <c r="N366" t="s">
        <v>34</v>
      </c>
      <c r="O366" s="2">
        <f t="shared" si="27"/>
        <v>4400</v>
      </c>
      <c r="P366" s="4">
        <f t="shared" si="28"/>
        <v>0.06</v>
      </c>
      <c r="Q366" s="2">
        <f t="shared" si="29"/>
        <v>4136</v>
      </c>
    </row>
    <row r="367" spans="1:17">
      <c r="A367">
        <v>49148</v>
      </c>
      <c r="B367" t="s">
        <v>17</v>
      </c>
      <c r="E367" t="s">
        <v>71</v>
      </c>
      <c r="F367" t="s">
        <v>72</v>
      </c>
      <c r="G367" t="s">
        <v>20</v>
      </c>
      <c r="H367" s="2">
        <v>99</v>
      </c>
      <c r="I367">
        <v>1</v>
      </c>
      <c r="J367" s="3">
        <f t="shared" ca="1" si="25"/>
        <v>44938</v>
      </c>
      <c r="K367" t="str">
        <f t="shared" ca="1" si="26"/>
        <v>16:12:40</v>
      </c>
      <c r="L367" t="s">
        <v>63</v>
      </c>
      <c r="M367" t="s">
        <v>64</v>
      </c>
      <c r="N367" t="s">
        <v>79</v>
      </c>
      <c r="O367" s="2">
        <f t="shared" si="27"/>
        <v>99</v>
      </c>
      <c r="P367" s="4">
        <f t="shared" si="28"/>
        <v>0.05</v>
      </c>
      <c r="Q367" s="2">
        <f t="shared" si="29"/>
        <v>94.05</v>
      </c>
    </row>
    <row r="368" spans="1:17">
      <c r="A368">
        <v>49171</v>
      </c>
      <c r="B368" t="s">
        <v>17</v>
      </c>
      <c r="E368" t="s">
        <v>125</v>
      </c>
      <c r="F368" t="s">
        <v>126</v>
      </c>
      <c r="G368" t="s">
        <v>44</v>
      </c>
      <c r="H368" s="2">
        <v>499</v>
      </c>
      <c r="I368">
        <v>2</v>
      </c>
      <c r="J368" s="3">
        <f t="shared" ca="1" si="25"/>
        <v>44953</v>
      </c>
      <c r="K368" t="str">
        <f t="shared" ca="1" si="26"/>
        <v>19:02:13</v>
      </c>
      <c r="L368" t="s">
        <v>88</v>
      </c>
      <c r="M368" t="s">
        <v>89</v>
      </c>
      <c r="N368" t="s">
        <v>23</v>
      </c>
      <c r="O368" s="2">
        <f t="shared" si="27"/>
        <v>998</v>
      </c>
      <c r="P368" s="4">
        <f t="shared" si="28"/>
        <v>0.03</v>
      </c>
      <c r="Q368" s="2">
        <f t="shared" si="29"/>
        <v>968.06</v>
      </c>
    </row>
    <row r="369" spans="1:17">
      <c r="A369">
        <v>49306</v>
      </c>
      <c r="B369" t="s">
        <v>66</v>
      </c>
      <c r="C369" t="s">
        <v>200</v>
      </c>
      <c r="D369">
        <v>984630</v>
      </c>
      <c r="E369" t="s">
        <v>131</v>
      </c>
      <c r="F369" t="s">
        <v>132</v>
      </c>
      <c r="G369" t="s">
        <v>20</v>
      </c>
      <c r="H369" s="2">
        <v>200</v>
      </c>
      <c r="I369">
        <v>2</v>
      </c>
      <c r="J369" s="3">
        <f t="shared" ca="1" si="25"/>
        <v>44937</v>
      </c>
      <c r="K369" t="str">
        <f t="shared" ca="1" si="26"/>
        <v>19:09:08</v>
      </c>
      <c r="L369" t="s">
        <v>55</v>
      </c>
      <c r="M369" t="s">
        <v>56</v>
      </c>
      <c r="N369" t="s">
        <v>54</v>
      </c>
      <c r="O369" s="2">
        <f t="shared" si="27"/>
        <v>400</v>
      </c>
      <c r="P369" s="4">
        <f t="shared" si="28"/>
        <v>7.0000000000000007E-2</v>
      </c>
      <c r="Q369" s="2">
        <f t="shared" si="29"/>
        <v>372</v>
      </c>
    </row>
    <row r="370" spans="1:17">
      <c r="A370">
        <v>49358</v>
      </c>
      <c r="B370" t="s">
        <v>17</v>
      </c>
      <c r="E370" t="s">
        <v>24</v>
      </c>
      <c r="F370" t="s">
        <v>25</v>
      </c>
      <c r="G370" t="s">
        <v>20</v>
      </c>
      <c r="H370" s="2">
        <v>350</v>
      </c>
      <c r="I370">
        <v>2</v>
      </c>
      <c r="J370" s="3">
        <f t="shared" ca="1" si="25"/>
        <v>44929</v>
      </c>
      <c r="K370" t="str">
        <f t="shared" ca="1" si="26"/>
        <v>18:23:36</v>
      </c>
      <c r="L370" t="s">
        <v>45</v>
      </c>
      <c r="M370" t="s">
        <v>46</v>
      </c>
      <c r="N370" t="s">
        <v>65</v>
      </c>
      <c r="O370" s="2">
        <f t="shared" si="27"/>
        <v>700</v>
      </c>
      <c r="P370" s="4">
        <f t="shared" si="28"/>
        <v>0.05</v>
      </c>
      <c r="Q370" s="2">
        <f t="shared" si="29"/>
        <v>665</v>
      </c>
    </row>
    <row r="371" spans="1:17">
      <c r="A371">
        <v>49457</v>
      </c>
      <c r="B371" t="s">
        <v>17</v>
      </c>
      <c r="E371" t="s">
        <v>131</v>
      </c>
      <c r="F371" t="s">
        <v>132</v>
      </c>
      <c r="G371" t="s">
        <v>20</v>
      </c>
      <c r="H371" s="2">
        <v>200</v>
      </c>
      <c r="I371">
        <v>2</v>
      </c>
      <c r="J371" s="3">
        <f t="shared" ca="1" si="25"/>
        <v>44937</v>
      </c>
      <c r="K371" t="str">
        <f t="shared" ca="1" si="26"/>
        <v>16:19:30</v>
      </c>
      <c r="L371" t="s">
        <v>48</v>
      </c>
      <c r="M371" t="s">
        <v>49</v>
      </c>
      <c r="N371" t="s">
        <v>34</v>
      </c>
      <c r="O371" s="2">
        <f t="shared" si="27"/>
        <v>400</v>
      </c>
      <c r="P371" s="4">
        <f t="shared" si="28"/>
        <v>0.06</v>
      </c>
      <c r="Q371" s="2">
        <f t="shared" si="29"/>
        <v>376</v>
      </c>
    </row>
    <row r="372" spans="1:17">
      <c r="A372">
        <v>49710</v>
      </c>
      <c r="B372" t="s">
        <v>17</v>
      </c>
      <c r="E372" t="s">
        <v>77</v>
      </c>
      <c r="F372" t="s">
        <v>78</v>
      </c>
      <c r="G372" t="s">
        <v>31</v>
      </c>
      <c r="H372" s="2">
        <v>239</v>
      </c>
      <c r="I372">
        <v>2</v>
      </c>
      <c r="J372" s="3">
        <f t="shared" ca="1" si="25"/>
        <v>44954</v>
      </c>
      <c r="K372" t="str">
        <f t="shared" ca="1" si="26"/>
        <v>12:24:41</v>
      </c>
      <c r="L372" t="s">
        <v>88</v>
      </c>
      <c r="M372" t="s">
        <v>89</v>
      </c>
      <c r="N372" t="s">
        <v>65</v>
      </c>
      <c r="O372" s="2">
        <f t="shared" si="27"/>
        <v>478</v>
      </c>
      <c r="P372" s="4">
        <f t="shared" si="28"/>
        <v>0.05</v>
      </c>
      <c r="Q372" s="2">
        <f t="shared" si="29"/>
        <v>454.09999999999997</v>
      </c>
    </row>
    <row r="373" spans="1:17">
      <c r="A373">
        <v>49991</v>
      </c>
      <c r="B373" t="s">
        <v>17</v>
      </c>
      <c r="E373" t="s">
        <v>24</v>
      </c>
      <c r="F373" t="s">
        <v>25</v>
      </c>
      <c r="G373" t="s">
        <v>20</v>
      </c>
      <c r="H373" s="2">
        <v>350</v>
      </c>
      <c r="I373">
        <v>2</v>
      </c>
      <c r="J373" s="3">
        <f t="shared" ca="1" si="25"/>
        <v>44927</v>
      </c>
      <c r="K373" t="str">
        <f t="shared" ca="1" si="26"/>
        <v>16:47:22</v>
      </c>
      <c r="L373" t="s">
        <v>32</v>
      </c>
      <c r="M373" t="s">
        <v>33</v>
      </c>
      <c r="N373" t="s">
        <v>28</v>
      </c>
      <c r="O373" s="2">
        <f t="shared" si="27"/>
        <v>700</v>
      </c>
      <c r="P373" s="4">
        <f t="shared" si="28"/>
        <v>0.03</v>
      </c>
      <c r="Q373" s="2">
        <f t="shared" si="29"/>
        <v>679</v>
      </c>
    </row>
    <row r="374" spans="1:17">
      <c r="A374">
        <v>50049</v>
      </c>
      <c r="B374" t="s">
        <v>17</v>
      </c>
      <c r="E374" t="s">
        <v>96</v>
      </c>
      <c r="F374" t="s">
        <v>97</v>
      </c>
      <c r="G374" t="s">
        <v>20</v>
      </c>
      <c r="H374" s="2">
        <v>450</v>
      </c>
      <c r="I374">
        <v>2</v>
      </c>
      <c r="J374" s="3">
        <f t="shared" ca="1" si="25"/>
        <v>44951</v>
      </c>
      <c r="K374" t="str">
        <f t="shared" ca="1" si="26"/>
        <v>17:35:14</v>
      </c>
      <c r="L374" t="s">
        <v>52</v>
      </c>
      <c r="M374" t="s">
        <v>53</v>
      </c>
      <c r="N374" t="s">
        <v>70</v>
      </c>
      <c r="O374" s="2">
        <f t="shared" si="27"/>
        <v>900</v>
      </c>
      <c r="P374" s="4">
        <f t="shared" si="28"/>
        <v>0</v>
      </c>
      <c r="Q374" s="2">
        <f t="shared" si="29"/>
        <v>900</v>
      </c>
    </row>
    <row r="375" spans="1:17">
      <c r="A375">
        <v>50145</v>
      </c>
      <c r="B375" t="s">
        <v>17</v>
      </c>
      <c r="E375" t="s">
        <v>77</v>
      </c>
      <c r="F375" t="s">
        <v>78</v>
      </c>
      <c r="G375" t="s">
        <v>31</v>
      </c>
      <c r="H375" s="2">
        <v>239</v>
      </c>
      <c r="I375">
        <v>1</v>
      </c>
      <c r="J375" s="3">
        <f t="shared" ca="1" si="25"/>
        <v>44932</v>
      </c>
      <c r="K375" t="str">
        <f t="shared" ca="1" si="26"/>
        <v>18:10:38</v>
      </c>
      <c r="L375" t="s">
        <v>88</v>
      </c>
      <c r="M375" t="s">
        <v>89</v>
      </c>
      <c r="N375" t="s">
        <v>34</v>
      </c>
      <c r="O375" s="2">
        <f t="shared" si="27"/>
        <v>239</v>
      </c>
      <c r="P375" s="4">
        <f t="shared" si="28"/>
        <v>0.06</v>
      </c>
      <c r="Q375" s="2">
        <f t="shared" si="29"/>
        <v>224.66</v>
      </c>
    </row>
    <row r="376" spans="1:17">
      <c r="A376">
        <v>50169</v>
      </c>
      <c r="B376" t="s">
        <v>17</v>
      </c>
      <c r="E376" t="s">
        <v>92</v>
      </c>
      <c r="F376" t="s">
        <v>93</v>
      </c>
      <c r="G376" t="s">
        <v>31</v>
      </c>
      <c r="H376" s="2">
        <v>345</v>
      </c>
      <c r="I376">
        <v>2</v>
      </c>
      <c r="J376" s="3">
        <f t="shared" ca="1" si="25"/>
        <v>44936</v>
      </c>
      <c r="K376" t="str">
        <f t="shared" ca="1" si="26"/>
        <v>21:18:24</v>
      </c>
      <c r="L376" t="s">
        <v>26</v>
      </c>
      <c r="M376" t="s">
        <v>27</v>
      </c>
      <c r="N376" t="s">
        <v>47</v>
      </c>
      <c r="O376" s="2">
        <f t="shared" si="27"/>
        <v>690</v>
      </c>
      <c r="P376" s="4">
        <f t="shared" si="28"/>
        <v>0.04</v>
      </c>
      <c r="Q376" s="2">
        <f t="shared" si="29"/>
        <v>662.4</v>
      </c>
    </row>
    <row r="377" spans="1:17">
      <c r="A377">
        <v>50232</v>
      </c>
      <c r="B377" t="s">
        <v>40</v>
      </c>
      <c r="C377" t="s">
        <v>201</v>
      </c>
      <c r="D377">
        <v>998175</v>
      </c>
      <c r="E377" t="s">
        <v>61</v>
      </c>
      <c r="F377" t="s">
        <v>62</v>
      </c>
      <c r="G377" t="s">
        <v>37</v>
      </c>
      <c r="H377" s="2">
        <v>2200</v>
      </c>
      <c r="I377">
        <v>2</v>
      </c>
      <c r="J377" s="3">
        <f t="shared" ca="1" si="25"/>
        <v>44944</v>
      </c>
      <c r="K377" t="str">
        <f t="shared" ca="1" si="26"/>
        <v>12:13:19</v>
      </c>
      <c r="L377" t="s">
        <v>21</v>
      </c>
      <c r="M377" t="s">
        <v>22</v>
      </c>
      <c r="N377" t="s">
        <v>70</v>
      </c>
      <c r="O377" s="2">
        <f t="shared" si="27"/>
        <v>4400</v>
      </c>
      <c r="P377" s="4">
        <f t="shared" si="28"/>
        <v>0</v>
      </c>
      <c r="Q377" s="2">
        <f t="shared" si="29"/>
        <v>4400</v>
      </c>
    </row>
    <row r="378" spans="1:17">
      <c r="A378">
        <v>50280</v>
      </c>
      <c r="B378" t="s">
        <v>80</v>
      </c>
      <c r="C378" t="s">
        <v>202</v>
      </c>
      <c r="D378">
        <v>405529</v>
      </c>
      <c r="E378" t="s">
        <v>116</v>
      </c>
      <c r="F378" t="s">
        <v>36</v>
      </c>
      <c r="G378" t="s">
        <v>37</v>
      </c>
      <c r="H378" s="2">
        <v>850</v>
      </c>
      <c r="I378">
        <v>2</v>
      </c>
      <c r="J378" s="3">
        <f t="shared" ca="1" si="25"/>
        <v>44949</v>
      </c>
      <c r="K378" t="str">
        <f t="shared" ca="1" si="26"/>
        <v>20:10:57</v>
      </c>
      <c r="L378" t="s">
        <v>48</v>
      </c>
      <c r="M378" t="s">
        <v>49</v>
      </c>
      <c r="N378" t="s">
        <v>54</v>
      </c>
      <c r="O378" s="2">
        <f t="shared" si="27"/>
        <v>1700</v>
      </c>
      <c r="P378" s="4">
        <f t="shared" si="28"/>
        <v>7.0000000000000007E-2</v>
      </c>
      <c r="Q378" s="2">
        <f t="shared" si="29"/>
        <v>1581</v>
      </c>
    </row>
    <row r="379" spans="1:17">
      <c r="A379">
        <v>50325</v>
      </c>
      <c r="B379" t="s">
        <v>17</v>
      </c>
      <c r="E379" t="s">
        <v>29</v>
      </c>
      <c r="F379" t="s">
        <v>30</v>
      </c>
      <c r="G379" t="s">
        <v>31</v>
      </c>
      <c r="H379" s="2">
        <v>460</v>
      </c>
      <c r="I379">
        <v>2</v>
      </c>
      <c r="J379" s="3">
        <f t="shared" ca="1" si="25"/>
        <v>44933</v>
      </c>
      <c r="K379" t="str">
        <f t="shared" ca="1" si="26"/>
        <v>11:50:56</v>
      </c>
      <c r="L379" t="s">
        <v>63</v>
      </c>
      <c r="M379" t="s">
        <v>64</v>
      </c>
      <c r="N379" t="s">
        <v>47</v>
      </c>
      <c r="O379" s="2">
        <f t="shared" si="27"/>
        <v>920</v>
      </c>
      <c r="P379" s="4">
        <f t="shared" si="28"/>
        <v>0.04</v>
      </c>
      <c r="Q379" s="2">
        <f t="shared" si="29"/>
        <v>883.19999999999993</v>
      </c>
    </row>
    <row r="380" spans="1:17">
      <c r="A380">
        <v>50438</v>
      </c>
      <c r="B380" t="s">
        <v>17</v>
      </c>
      <c r="E380" t="s">
        <v>84</v>
      </c>
      <c r="F380" t="s">
        <v>85</v>
      </c>
      <c r="G380" t="s">
        <v>44</v>
      </c>
      <c r="H380" s="2">
        <v>389</v>
      </c>
      <c r="I380">
        <v>2</v>
      </c>
      <c r="J380" s="3">
        <f t="shared" ca="1" si="25"/>
        <v>44928</v>
      </c>
      <c r="K380" t="str">
        <f t="shared" ca="1" si="26"/>
        <v>16:32:42</v>
      </c>
      <c r="L380" t="s">
        <v>88</v>
      </c>
      <c r="M380" t="s">
        <v>89</v>
      </c>
      <c r="N380" t="s">
        <v>28</v>
      </c>
      <c r="O380" s="2">
        <f t="shared" si="27"/>
        <v>778</v>
      </c>
      <c r="P380" s="4">
        <f t="shared" si="28"/>
        <v>0.03</v>
      </c>
      <c r="Q380" s="2">
        <f t="shared" si="29"/>
        <v>754.66</v>
      </c>
    </row>
    <row r="381" spans="1:17">
      <c r="A381">
        <v>50478</v>
      </c>
      <c r="B381" t="s">
        <v>17</v>
      </c>
      <c r="E381" t="s">
        <v>59</v>
      </c>
      <c r="F381" t="s">
        <v>60</v>
      </c>
      <c r="G381" t="s">
        <v>37</v>
      </c>
      <c r="H381" s="2">
        <v>1700</v>
      </c>
      <c r="I381">
        <v>1</v>
      </c>
      <c r="J381" s="3">
        <f t="shared" ca="1" si="25"/>
        <v>44935</v>
      </c>
      <c r="K381" t="str">
        <f t="shared" ca="1" si="26"/>
        <v>19:50:40</v>
      </c>
      <c r="L381" t="s">
        <v>55</v>
      </c>
      <c r="M381" t="s">
        <v>56</v>
      </c>
      <c r="N381" t="s">
        <v>23</v>
      </c>
      <c r="O381" s="2">
        <f t="shared" si="27"/>
        <v>1700</v>
      </c>
      <c r="P381" s="4">
        <f t="shared" si="28"/>
        <v>0.03</v>
      </c>
      <c r="Q381" s="2">
        <f t="shared" si="29"/>
        <v>1649</v>
      </c>
    </row>
    <row r="382" spans="1:17">
      <c r="A382">
        <v>50497</v>
      </c>
      <c r="B382" t="s">
        <v>66</v>
      </c>
      <c r="C382" t="s">
        <v>203</v>
      </c>
      <c r="D382">
        <v>343968</v>
      </c>
      <c r="E382" t="s">
        <v>133</v>
      </c>
      <c r="F382" t="s">
        <v>134</v>
      </c>
      <c r="G382" t="s">
        <v>44</v>
      </c>
      <c r="H382" s="2">
        <v>200</v>
      </c>
      <c r="I382">
        <v>3</v>
      </c>
      <c r="J382" s="3">
        <f t="shared" ca="1" si="25"/>
        <v>44930</v>
      </c>
      <c r="K382" t="str">
        <f t="shared" ca="1" si="26"/>
        <v>12:36:32</v>
      </c>
      <c r="L382" t="s">
        <v>32</v>
      </c>
      <c r="M382" t="s">
        <v>33</v>
      </c>
      <c r="N382" t="s">
        <v>65</v>
      </c>
      <c r="O382" s="2">
        <f t="shared" si="27"/>
        <v>600</v>
      </c>
      <c r="P382" s="4">
        <f t="shared" si="28"/>
        <v>0.05</v>
      </c>
      <c r="Q382" s="2">
        <f t="shared" si="29"/>
        <v>570</v>
      </c>
    </row>
    <row r="383" spans="1:17">
      <c r="A383">
        <v>50850</v>
      </c>
      <c r="B383" t="s">
        <v>17</v>
      </c>
      <c r="E383" t="s">
        <v>92</v>
      </c>
      <c r="F383" t="s">
        <v>93</v>
      </c>
      <c r="G383" t="s">
        <v>31</v>
      </c>
      <c r="H383" s="2">
        <v>345</v>
      </c>
      <c r="I383">
        <v>1</v>
      </c>
      <c r="J383" s="3">
        <f t="shared" ca="1" si="25"/>
        <v>44950</v>
      </c>
      <c r="K383" t="str">
        <f t="shared" ca="1" si="26"/>
        <v>12:40:53</v>
      </c>
      <c r="L383" t="s">
        <v>88</v>
      </c>
      <c r="M383" t="s">
        <v>89</v>
      </c>
      <c r="N383" t="s">
        <v>79</v>
      </c>
      <c r="O383" s="2">
        <f t="shared" si="27"/>
        <v>345</v>
      </c>
      <c r="P383" s="4">
        <f t="shared" si="28"/>
        <v>0.05</v>
      </c>
      <c r="Q383" s="2">
        <f t="shared" si="29"/>
        <v>327.75</v>
      </c>
    </row>
    <row r="384" spans="1:17">
      <c r="A384">
        <v>51037</v>
      </c>
      <c r="B384" t="s">
        <v>40</v>
      </c>
      <c r="C384" t="s">
        <v>204</v>
      </c>
      <c r="D384">
        <v>943891</v>
      </c>
      <c r="E384" t="s">
        <v>42</v>
      </c>
      <c r="F384" t="s">
        <v>43</v>
      </c>
      <c r="G384" t="s">
        <v>44</v>
      </c>
      <c r="H384" s="2">
        <v>449</v>
      </c>
      <c r="I384">
        <v>2</v>
      </c>
      <c r="J384" s="3">
        <f t="shared" ca="1" si="25"/>
        <v>44946</v>
      </c>
      <c r="K384" t="str">
        <f t="shared" ca="1" si="26"/>
        <v>17:32:01</v>
      </c>
      <c r="L384" t="s">
        <v>88</v>
      </c>
      <c r="M384" t="s">
        <v>89</v>
      </c>
      <c r="N384" t="s">
        <v>65</v>
      </c>
      <c r="O384" s="2">
        <f t="shared" si="27"/>
        <v>898</v>
      </c>
      <c r="P384" s="4">
        <f t="shared" si="28"/>
        <v>0.05</v>
      </c>
      <c r="Q384" s="2">
        <f t="shared" si="29"/>
        <v>853.09999999999991</v>
      </c>
    </row>
    <row r="385" spans="1:17">
      <c r="A385">
        <v>51056</v>
      </c>
      <c r="B385" t="s">
        <v>80</v>
      </c>
      <c r="C385" t="s">
        <v>205</v>
      </c>
      <c r="D385">
        <v>492832</v>
      </c>
      <c r="E385" t="s">
        <v>75</v>
      </c>
      <c r="F385" t="s">
        <v>76</v>
      </c>
      <c r="G385" t="s">
        <v>37</v>
      </c>
      <c r="H385" s="2">
        <v>990</v>
      </c>
      <c r="I385">
        <v>2</v>
      </c>
      <c r="J385" s="3">
        <f t="shared" ca="1" si="25"/>
        <v>44936</v>
      </c>
      <c r="K385" t="str">
        <f t="shared" ca="1" si="26"/>
        <v>18:12:47</v>
      </c>
      <c r="L385" t="s">
        <v>45</v>
      </c>
      <c r="M385" t="s">
        <v>46</v>
      </c>
      <c r="N385" t="s">
        <v>79</v>
      </c>
      <c r="O385" s="2">
        <f t="shared" si="27"/>
        <v>1980</v>
      </c>
      <c r="P385" s="4">
        <f t="shared" si="28"/>
        <v>0.05</v>
      </c>
      <c r="Q385" s="2">
        <f t="shared" si="29"/>
        <v>1881</v>
      </c>
    </row>
    <row r="386" spans="1:17">
      <c r="A386">
        <v>51102</v>
      </c>
      <c r="B386" t="s">
        <v>17</v>
      </c>
      <c r="E386" t="s">
        <v>84</v>
      </c>
      <c r="F386" t="s">
        <v>85</v>
      </c>
      <c r="G386" t="s">
        <v>44</v>
      </c>
      <c r="H386" s="2">
        <v>389</v>
      </c>
      <c r="I386">
        <v>1</v>
      </c>
      <c r="J386" s="3">
        <f t="shared" ref="J386:J449" ca="1" si="30">DATE("2023","1",RANDBETWEEN(1,30))</f>
        <v>44955</v>
      </c>
      <c r="K386" t="str">
        <f t="shared" ref="K386:K449" ca="1" si="31">TEXT(RAND()*(22-11)/24+11/24,"HH:MM:SS")</f>
        <v>17:47:18</v>
      </c>
      <c r="L386" t="s">
        <v>63</v>
      </c>
      <c r="M386" t="s">
        <v>64</v>
      </c>
      <c r="N386" t="s">
        <v>28</v>
      </c>
      <c r="O386" s="2">
        <f t="shared" ref="O386:O449" si="32">$H386*I386</f>
        <v>389</v>
      </c>
      <c r="P386" s="4">
        <f t="shared" ref="P386:P449" si="33">IF(N386="UnionPay",3%,IF(N386="Visa",4%,IF(N386="Mastercard",5%,IF(N386="Apple Pay",3%,IF(N386="Octopus",7%,IF(N386="WeChat Pay",6%,IF(N386="Alipay",5%,IF(N386="Cash",0%))))))))</f>
        <v>0.03</v>
      </c>
      <c r="Q386" s="2">
        <f t="shared" ref="Q386:Q449" si="34">$O386*(1-P386)</f>
        <v>377.33</v>
      </c>
    </row>
    <row r="387" spans="1:17">
      <c r="A387">
        <v>51244</v>
      </c>
      <c r="B387" t="s">
        <v>40</v>
      </c>
      <c r="C387" t="s">
        <v>206</v>
      </c>
      <c r="D387">
        <v>765321</v>
      </c>
      <c r="E387" t="s">
        <v>57</v>
      </c>
      <c r="F387" t="s">
        <v>58</v>
      </c>
      <c r="G387" t="s">
        <v>31</v>
      </c>
      <c r="H387" s="2">
        <v>339</v>
      </c>
      <c r="I387">
        <v>2</v>
      </c>
      <c r="J387" s="3">
        <f t="shared" ca="1" si="30"/>
        <v>44953</v>
      </c>
      <c r="K387" t="str">
        <f t="shared" ca="1" si="31"/>
        <v>11:38:29</v>
      </c>
      <c r="L387" t="s">
        <v>48</v>
      </c>
      <c r="M387" t="s">
        <v>49</v>
      </c>
      <c r="N387" t="s">
        <v>23</v>
      </c>
      <c r="O387" s="2">
        <f t="shared" si="32"/>
        <v>678</v>
      </c>
      <c r="P387" s="4">
        <f t="shared" si="33"/>
        <v>0.03</v>
      </c>
      <c r="Q387" s="2">
        <f t="shared" si="34"/>
        <v>657.66</v>
      </c>
    </row>
    <row r="388" spans="1:17">
      <c r="A388">
        <v>51244</v>
      </c>
      <c r="B388" t="s">
        <v>40</v>
      </c>
      <c r="C388" t="s">
        <v>206</v>
      </c>
      <c r="D388">
        <v>765321</v>
      </c>
      <c r="E388" t="s">
        <v>107</v>
      </c>
      <c r="F388" t="s">
        <v>108</v>
      </c>
      <c r="G388" t="s">
        <v>44</v>
      </c>
      <c r="H388" s="2">
        <v>240</v>
      </c>
      <c r="I388">
        <v>1</v>
      </c>
      <c r="J388" s="3">
        <f t="shared" ca="1" si="30"/>
        <v>44942</v>
      </c>
      <c r="K388" t="str">
        <f t="shared" ca="1" si="31"/>
        <v>14:56:07</v>
      </c>
      <c r="L388" t="s">
        <v>52</v>
      </c>
      <c r="M388" t="s">
        <v>53</v>
      </c>
      <c r="N388" t="s">
        <v>34</v>
      </c>
      <c r="O388" s="2">
        <f t="shared" si="32"/>
        <v>240</v>
      </c>
      <c r="P388" s="4">
        <f t="shared" si="33"/>
        <v>0.06</v>
      </c>
      <c r="Q388" s="2">
        <f t="shared" si="34"/>
        <v>225.6</v>
      </c>
    </row>
    <row r="389" spans="1:17">
      <c r="A389">
        <v>51306</v>
      </c>
      <c r="B389" t="s">
        <v>17</v>
      </c>
      <c r="E389" t="s">
        <v>131</v>
      </c>
      <c r="F389" t="s">
        <v>132</v>
      </c>
      <c r="G389" t="s">
        <v>20</v>
      </c>
      <c r="H389" s="2">
        <v>200</v>
      </c>
      <c r="I389">
        <v>2</v>
      </c>
      <c r="J389" s="3">
        <f t="shared" ca="1" si="30"/>
        <v>44927</v>
      </c>
      <c r="K389" t="str">
        <f t="shared" ca="1" si="31"/>
        <v>19:08:10</v>
      </c>
      <c r="L389" t="s">
        <v>88</v>
      </c>
      <c r="M389" t="s">
        <v>89</v>
      </c>
      <c r="N389" t="s">
        <v>23</v>
      </c>
      <c r="O389" s="2">
        <f t="shared" si="32"/>
        <v>400</v>
      </c>
      <c r="P389" s="4">
        <f t="shared" si="33"/>
        <v>0.03</v>
      </c>
      <c r="Q389" s="2">
        <f t="shared" si="34"/>
        <v>388</v>
      </c>
    </row>
    <row r="390" spans="1:17">
      <c r="A390">
        <v>51310</v>
      </c>
      <c r="B390" t="s">
        <v>17</v>
      </c>
      <c r="E390" t="s">
        <v>57</v>
      </c>
      <c r="F390" t="s">
        <v>58</v>
      </c>
      <c r="G390" t="s">
        <v>31</v>
      </c>
      <c r="H390" s="2">
        <v>339</v>
      </c>
      <c r="I390">
        <v>1</v>
      </c>
      <c r="J390" s="3">
        <f t="shared" ca="1" si="30"/>
        <v>44944</v>
      </c>
      <c r="K390" t="str">
        <f t="shared" ca="1" si="31"/>
        <v>20:12:10</v>
      </c>
      <c r="L390" t="s">
        <v>38</v>
      </c>
      <c r="M390" t="s">
        <v>39</v>
      </c>
      <c r="N390" t="s">
        <v>34</v>
      </c>
      <c r="O390" s="2">
        <f t="shared" si="32"/>
        <v>339</v>
      </c>
      <c r="P390" s="4">
        <f t="shared" si="33"/>
        <v>0.06</v>
      </c>
      <c r="Q390" s="2">
        <f t="shared" si="34"/>
        <v>318.65999999999997</v>
      </c>
    </row>
    <row r="391" spans="1:17">
      <c r="A391">
        <v>51440</v>
      </c>
      <c r="B391" t="s">
        <v>17</v>
      </c>
      <c r="E391" t="s">
        <v>116</v>
      </c>
      <c r="F391" t="s">
        <v>36</v>
      </c>
      <c r="G391" t="s">
        <v>37</v>
      </c>
      <c r="H391" s="2">
        <v>850</v>
      </c>
      <c r="I391">
        <v>1</v>
      </c>
      <c r="J391" s="3">
        <f t="shared" ca="1" si="30"/>
        <v>44951</v>
      </c>
      <c r="K391" t="str">
        <f t="shared" ca="1" si="31"/>
        <v>16:50:27</v>
      </c>
      <c r="L391" t="s">
        <v>88</v>
      </c>
      <c r="M391" t="s">
        <v>89</v>
      </c>
      <c r="N391" t="s">
        <v>47</v>
      </c>
      <c r="O391" s="2">
        <f t="shared" si="32"/>
        <v>850</v>
      </c>
      <c r="P391" s="4">
        <f t="shared" si="33"/>
        <v>0.04</v>
      </c>
      <c r="Q391" s="2">
        <f t="shared" si="34"/>
        <v>816</v>
      </c>
    </row>
    <row r="392" spans="1:17">
      <c r="A392">
        <v>51499</v>
      </c>
      <c r="B392" t="s">
        <v>17</v>
      </c>
      <c r="E392" t="s">
        <v>24</v>
      </c>
      <c r="F392" t="s">
        <v>25</v>
      </c>
      <c r="G392" t="s">
        <v>20</v>
      </c>
      <c r="H392" s="2">
        <v>350</v>
      </c>
      <c r="I392">
        <v>1</v>
      </c>
      <c r="J392" s="3">
        <f t="shared" ca="1" si="30"/>
        <v>44950</v>
      </c>
      <c r="K392" t="str">
        <f t="shared" ca="1" si="31"/>
        <v>11:51:23</v>
      </c>
      <c r="L392" t="s">
        <v>63</v>
      </c>
      <c r="M392" t="s">
        <v>64</v>
      </c>
      <c r="N392" t="s">
        <v>47</v>
      </c>
      <c r="O392" s="2">
        <f t="shared" si="32"/>
        <v>350</v>
      </c>
      <c r="P392" s="4">
        <f t="shared" si="33"/>
        <v>0.04</v>
      </c>
      <c r="Q392" s="2">
        <f t="shared" si="34"/>
        <v>336</v>
      </c>
    </row>
    <row r="393" spans="1:17">
      <c r="A393">
        <v>51516</v>
      </c>
      <c r="B393" t="s">
        <v>17</v>
      </c>
      <c r="E393" t="s">
        <v>18</v>
      </c>
      <c r="F393" t="s">
        <v>19</v>
      </c>
      <c r="G393" t="s">
        <v>20</v>
      </c>
      <c r="H393" s="2">
        <v>300</v>
      </c>
      <c r="I393">
        <v>2</v>
      </c>
      <c r="J393" s="3">
        <f t="shared" ca="1" si="30"/>
        <v>44946</v>
      </c>
      <c r="K393" t="str">
        <f t="shared" ca="1" si="31"/>
        <v>21:28:02</v>
      </c>
      <c r="L393" t="s">
        <v>32</v>
      </c>
      <c r="M393" t="s">
        <v>33</v>
      </c>
      <c r="N393" t="s">
        <v>34</v>
      </c>
      <c r="O393" s="2">
        <f t="shared" si="32"/>
        <v>600</v>
      </c>
      <c r="P393" s="4">
        <f t="shared" si="33"/>
        <v>0.06</v>
      </c>
      <c r="Q393" s="2">
        <f t="shared" si="34"/>
        <v>564</v>
      </c>
    </row>
    <row r="394" spans="1:17">
      <c r="A394">
        <v>51886</v>
      </c>
      <c r="B394" t="s">
        <v>17</v>
      </c>
      <c r="E394" t="s">
        <v>86</v>
      </c>
      <c r="F394" t="s">
        <v>87</v>
      </c>
      <c r="G394" t="s">
        <v>44</v>
      </c>
      <c r="H394" s="2">
        <v>340</v>
      </c>
      <c r="I394">
        <v>1</v>
      </c>
      <c r="J394" s="3">
        <f t="shared" ca="1" si="30"/>
        <v>44935</v>
      </c>
      <c r="K394" t="str">
        <f t="shared" ca="1" si="31"/>
        <v>12:00:56</v>
      </c>
      <c r="L394" t="s">
        <v>21</v>
      </c>
      <c r="M394" t="s">
        <v>22</v>
      </c>
      <c r="N394" t="s">
        <v>47</v>
      </c>
      <c r="O394" s="2">
        <f t="shared" si="32"/>
        <v>340</v>
      </c>
      <c r="P394" s="4">
        <f t="shared" si="33"/>
        <v>0.04</v>
      </c>
      <c r="Q394" s="2">
        <f t="shared" si="34"/>
        <v>326.39999999999998</v>
      </c>
    </row>
    <row r="395" spans="1:17">
      <c r="A395">
        <v>51913</v>
      </c>
      <c r="B395" t="s">
        <v>17</v>
      </c>
      <c r="E395" t="s">
        <v>131</v>
      </c>
      <c r="F395" t="s">
        <v>132</v>
      </c>
      <c r="G395" t="s">
        <v>20</v>
      </c>
      <c r="H395" s="2">
        <v>200</v>
      </c>
      <c r="I395">
        <v>2</v>
      </c>
      <c r="J395" s="3">
        <f t="shared" ca="1" si="30"/>
        <v>44947</v>
      </c>
      <c r="K395" t="str">
        <f t="shared" ca="1" si="31"/>
        <v>16:46:11</v>
      </c>
      <c r="L395" t="s">
        <v>45</v>
      </c>
      <c r="M395" t="s">
        <v>46</v>
      </c>
      <c r="N395" t="s">
        <v>79</v>
      </c>
      <c r="O395" s="2">
        <f t="shared" si="32"/>
        <v>400</v>
      </c>
      <c r="P395" s="4">
        <f t="shared" si="33"/>
        <v>0.05</v>
      </c>
      <c r="Q395" s="2">
        <f t="shared" si="34"/>
        <v>380</v>
      </c>
    </row>
    <row r="396" spans="1:17">
      <c r="A396">
        <v>52022</v>
      </c>
      <c r="B396" t="s">
        <v>17</v>
      </c>
      <c r="E396" t="s">
        <v>68</v>
      </c>
      <c r="F396" t="s">
        <v>69</v>
      </c>
      <c r="G396" t="s">
        <v>20</v>
      </c>
      <c r="H396" s="2">
        <v>299</v>
      </c>
      <c r="I396">
        <v>2</v>
      </c>
      <c r="J396" s="3">
        <f t="shared" ca="1" si="30"/>
        <v>44955</v>
      </c>
      <c r="K396" t="str">
        <f t="shared" ca="1" si="31"/>
        <v>20:28:15</v>
      </c>
      <c r="L396" t="s">
        <v>88</v>
      </c>
      <c r="M396" t="s">
        <v>89</v>
      </c>
      <c r="N396" t="s">
        <v>23</v>
      </c>
      <c r="O396" s="2">
        <f t="shared" si="32"/>
        <v>598</v>
      </c>
      <c r="P396" s="4">
        <f t="shared" si="33"/>
        <v>0.03</v>
      </c>
      <c r="Q396" s="2">
        <f t="shared" si="34"/>
        <v>580.05999999999995</v>
      </c>
    </row>
    <row r="397" spans="1:17">
      <c r="A397">
        <v>52119</v>
      </c>
      <c r="B397" t="s">
        <v>17</v>
      </c>
      <c r="E397" t="s">
        <v>125</v>
      </c>
      <c r="F397" t="s">
        <v>126</v>
      </c>
      <c r="G397" t="s">
        <v>44</v>
      </c>
      <c r="H397" s="2">
        <v>499</v>
      </c>
      <c r="I397">
        <v>1</v>
      </c>
      <c r="J397" s="3">
        <f t="shared" ca="1" si="30"/>
        <v>44942</v>
      </c>
      <c r="K397" t="str">
        <f t="shared" ca="1" si="31"/>
        <v>17:54:25</v>
      </c>
      <c r="L397" t="s">
        <v>21</v>
      </c>
      <c r="M397" t="s">
        <v>22</v>
      </c>
      <c r="N397" t="s">
        <v>34</v>
      </c>
      <c r="O397" s="2">
        <f t="shared" si="32"/>
        <v>499</v>
      </c>
      <c r="P397" s="4">
        <f t="shared" si="33"/>
        <v>0.06</v>
      </c>
      <c r="Q397" s="2">
        <f t="shared" si="34"/>
        <v>469.05999999999995</v>
      </c>
    </row>
    <row r="398" spans="1:17">
      <c r="A398">
        <v>52121</v>
      </c>
      <c r="B398" t="s">
        <v>40</v>
      </c>
      <c r="C398" t="s">
        <v>207</v>
      </c>
      <c r="D398">
        <v>210664</v>
      </c>
      <c r="E398" t="s">
        <v>59</v>
      </c>
      <c r="F398" t="s">
        <v>60</v>
      </c>
      <c r="G398" t="s">
        <v>37</v>
      </c>
      <c r="H398" s="2">
        <v>1700</v>
      </c>
      <c r="I398">
        <v>2</v>
      </c>
      <c r="J398" s="3">
        <f t="shared" ca="1" si="30"/>
        <v>44933</v>
      </c>
      <c r="K398" t="str">
        <f t="shared" ca="1" si="31"/>
        <v>11:09:13</v>
      </c>
      <c r="L398" t="s">
        <v>52</v>
      </c>
      <c r="M398" t="s">
        <v>53</v>
      </c>
      <c r="N398" t="s">
        <v>23</v>
      </c>
      <c r="O398" s="2">
        <f t="shared" si="32"/>
        <v>3400</v>
      </c>
      <c r="P398" s="4">
        <f t="shared" si="33"/>
        <v>0.03</v>
      </c>
      <c r="Q398" s="2">
        <f t="shared" si="34"/>
        <v>3298</v>
      </c>
    </row>
    <row r="399" spans="1:17">
      <c r="A399">
        <v>52135</v>
      </c>
      <c r="B399" t="s">
        <v>17</v>
      </c>
      <c r="E399" t="s">
        <v>18</v>
      </c>
      <c r="F399" t="s">
        <v>19</v>
      </c>
      <c r="G399" t="s">
        <v>20</v>
      </c>
      <c r="H399" s="2">
        <v>300</v>
      </c>
      <c r="I399">
        <v>2</v>
      </c>
      <c r="J399" s="3">
        <f t="shared" ca="1" si="30"/>
        <v>44941</v>
      </c>
      <c r="K399" t="str">
        <f t="shared" ca="1" si="31"/>
        <v>20:24:38</v>
      </c>
      <c r="L399" t="s">
        <v>26</v>
      </c>
      <c r="M399" t="s">
        <v>27</v>
      </c>
      <c r="N399" t="s">
        <v>47</v>
      </c>
      <c r="O399" s="2">
        <f t="shared" si="32"/>
        <v>600</v>
      </c>
      <c r="P399" s="4">
        <f t="shared" si="33"/>
        <v>0.04</v>
      </c>
      <c r="Q399" s="2">
        <f t="shared" si="34"/>
        <v>576</v>
      </c>
    </row>
    <row r="400" spans="1:17">
      <c r="A400">
        <v>52152</v>
      </c>
      <c r="B400" t="s">
        <v>40</v>
      </c>
      <c r="C400" t="s">
        <v>208</v>
      </c>
      <c r="D400">
        <v>971279</v>
      </c>
      <c r="E400" t="s">
        <v>57</v>
      </c>
      <c r="F400" t="s">
        <v>58</v>
      </c>
      <c r="G400" t="s">
        <v>31</v>
      </c>
      <c r="H400" s="2">
        <v>339</v>
      </c>
      <c r="I400">
        <v>1</v>
      </c>
      <c r="J400" s="3">
        <f t="shared" ca="1" si="30"/>
        <v>44938</v>
      </c>
      <c r="K400" t="str">
        <f t="shared" ca="1" si="31"/>
        <v>15:17:31</v>
      </c>
      <c r="L400" t="s">
        <v>32</v>
      </c>
      <c r="M400" t="s">
        <v>33</v>
      </c>
      <c r="N400" t="s">
        <v>23</v>
      </c>
      <c r="O400" s="2">
        <f t="shared" si="32"/>
        <v>339</v>
      </c>
      <c r="P400" s="4">
        <f t="shared" si="33"/>
        <v>0.03</v>
      </c>
      <c r="Q400" s="2">
        <f t="shared" si="34"/>
        <v>328.83</v>
      </c>
    </row>
    <row r="401" spans="1:17">
      <c r="A401">
        <v>52171</v>
      </c>
      <c r="B401" t="s">
        <v>17</v>
      </c>
      <c r="E401" t="s">
        <v>96</v>
      </c>
      <c r="F401" t="s">
        <v>97</v>
      </c>
      <c r="G401" t="s">
        <v>20</v>
      </c>
      <c r="H401" s="2">
        <v>450</v>
      </c>
      <c r="I401">
        <v>2</v>
      </c>
      <c r="J401" s="3">
        <f t="shared" ca="1" si="30"/>
        <v>44927</v>
      </c>
      <c r="K401" t="str">
        <f t="shared" ca="1" si="31"/>
        <v>20:51:24</v>
      </c>
      <c r="L401" t="s">
        <v>52</v>
      </c>
      <c r="M401" t="s">
        <v>53</v>
      </c>
      <c r="N401" t="s">
        <v>79</v>
      </c>
      <c r="O401" s="2">
        <f t="shared" si="32"/>
        <v>900</v>
      </c>
      <c r="P401" s="4">
        <f t="shared" si="33"/>
        <v>0.05</v>
      </c>
      <c r="Q401" s="2">
        <f t="shared" si="34"/>
        <v>855</v>
      </c>
    </row>
    <row r="402" spans="1:17">
      <c r="A402">
        <v>52194</v>
      </c>
      <c r="B402" t="s">
        <v>17</v>
      </c>
      <c r="E402" t="s">
        <v>68</v>
      </c>
      <c r="F402" t="s">
        <v>69</v>
      </c>
      <c r="G402" t="s">
        <v>20</v>
      </c>
      <c r="H402" s="2">
        <v>299</v>
      </c>
      <c r="I402">
        <v>1</v>
      </c>
      <c r="J402" s="3">
        <f t="shared" ca="1" si="30"/>
        <v>44932</v>
      </c>
      <c r="K402" t="str">
        <f t="shared" ca="1" si="31"/>
        <v>13:33:42</v>
      </c>
      <c r="L402" t="s">
        <v>38</v>
      </c>
      <c r="M402" t="s">
        <v>39</v>
      </c>
      <c r="N402" t="s">
        <v>54</v>
      </c>
      <c r="O402" s="2">
        <f t="shared" si="32"/>
        <v>299</v>
      </c>
      <c r="P402" s="4">
        <f t="shared" si="33"/>
        <v>7.0000000000000007E-2</v>
      </c>
      <c r="Q402" s="2">
        <f t="shared" si="34"/>
        <v>278.07</v>
      </c>
    </row>
    <row r="403" spans="1:17">
      <c r="A403">
        <v>52244</v>
      </c>
      <c r="B403" t="s">
        <v>17</v>
      </c>
      <c r="E403" t="s">
        <v>68</v>
      </c>
      <c r="F403" t="s">
        <v>69</v>
      </c>
      <c r="G403" t="s">
        <v>20</v>
      </c>
      <c r="H403" s="2">
        <v>299</v>
      </c>
      <c r="I403">
        <v>2</v>
      </c>
      <c r="J403" s="3">
        <f t="shared" ca="1" si="30"/>
        <v>44927</v>
      </c>
      <c r="K403" t="str">
        <f t="shared" ca="1" si="31"/>
        <v>20:29:30</v>
      </c>
      <c r="L403" t="s">
        <v>55</v>
      </c>
      <c r="M403" t="s">
        <v>56</v>
      </c>
      <c r="N403" t="s">
        <v>79</v>
      </c>
      <c r="O403" s="2">
        <f t="shared" si="32"/>
        <v>598</v>
      </c>
      <c r="P403" s="4">
        <f t="shared" si="33"/>
        <v>0.05</v>
      </c>
      <c r="Q403" s="2">
        <f t="shared" si="34"/>
        <v>568.1</v>
      </c>
    </row>
    <row r="404" spans="1:17">
      <c r="A404">
        <v>52287</v>
      </c>
      <c r="B404" t="s">
        <v>17</v>
      </c>
      <c r="E404" t="s">
        <v>68</v>
      </c>
      <c r="F404" t="s">
        <v>69</v>
      </c>
      <c r="G404" t="s">
        <v>20</v>
      </c>
      <c r="H404" s="2">
        <v>299</v>
      </c>
      <c r="I404">
        <v>1</v>
      </c>
      <c r="J404" s="3">
        <f t="shared" ca="1" si="30"/>
        <v>44932</v>
      </c>
      <c r="K404" t="str">
        <f t="shared" ca="1" si="31"/>
        <v>12:21:51</v>
      </c>
      <c r="L404" t="s">
        <v>38</v>
      </c>
      <c r="M404" t="s">
        <v>39</v>
      </c>
      <c r="N404" t="s">
        <v>70</v>
      </c>
      <c r="O404" s="2">
        <f t="shared" si="32"/>
        <v>299</v>
      </c>
      <c r="P404" s="4">
        <f t="shared" si="33"/>
        <v>0</v>
      </c>
      <c r="Q404" s="2">
        <f t="shared" si="34"/>
        <v>299</v>
      </c>
    </row>
    <row r="405" spans="1:17">
      <c r="A405">
        <v>52360</v>
      </c>
      <c r="B405" t="s">
        <v>17</v>
      </c>
      <c r="E405" t="s">
        <v>116</v>
      </c>
      <c r="F405" t="s">
        <v>117</v>
      </c>
      <c r="G405" t="s">
        <v>37</v>
      </c>
      <c r="H405" s="2">
        <v>1400</v>
      </c>
      <c r="I405">
        <v>2</v>
      </c>
      <c r="J405" s="3">
        <f t="shared" ca="1" si="30"/>
        <v>44935</v>
      </c>
      <c r="K405" t="str">
        <f t="shared" ca="1" si="31"/>
        <v>20:23:00</v>
      </c>
      <c r="L405" t="s">
        <v>45</v>
      </c>
      <c r="M405" t="s">
        <v>46</v>
      </c>
      <c r="N405" t="s">
        <v>47</v>
      </c>
      <c r="O405" s="2">
        <f t="shared" si="32"/>
        <v>2800</v>
      </c>
      <c r="P405" s="4">
        <f t="shared" si="33"/>
        <v>0.04</v>
      </c>
      <c r="Q405" s="2">
        <f t="shared" si="34"/>
        <v>2688</v>
      </c>
    </row>
    <row r="406" spans="1:17">
      <c r="A406">
        <v>52374</v>
      </c>
      <c r="B406" t="s">
        <v>17</v>
      </c>
      <c r="E406" t="s">
        <v>57</v>
      </c>
      <c r="F406" t="s">
        <v>58</v>
      </c>
      <c r="G406" t="s">
        <v>31</v>
      </c>
      <c r="H406" s="2">
        <v>339</v>
      </c>
      <c r="I406">
        <v>1</v>
      </c>
      <c r="J406" s="3">
        <f t="shared" ca="1" si="30"/>
        <v>44947</v>
      </c>
      <c r="K406" t="str">
        <f t="shared" ca="1" si="31"/>
        <v>21:28:51</v>
      </c>
      <c r="L406" t="s">
        <v>48</v>
      </c>
      <c r="M406" t="s">
        <v>49</v>
      </c>
      <c r="N406" t="s">
        <v>47</v>
      </c>
      <c r="O406" s="2">
        <f t="shared" si="32"/>
        <v>339</v>
      </c>
      <c r="P406" s="4">
        <f t="shared" si="33"/>
        <v>0.04</v>
      </c>
      <c r="Q406" s="2">
        <f t="shared" si="34"/>
        <v>325.44</v>
      </c>
    </row>
    <row r="407" spans="1:17">
      <c r="A407">
        <v>52451</v>
      </c>
      <c r="B407" t="s">
        <v>17</v>
      </c>
      <c r="E407" t="s">
        <v>75</v>
      </c>
      <c r="F407" t="s">
        <v>76</v>
      </c>
      <c r="G407" t="s">
        <v>37</v>
      </c>
      <c r="H407" s="2">
        <v>990</v>
      </c>
      <c r="I407">
        <v>2</v>
      </c>
      <c r="J407" s="3">
        <f t="shared" ca="1" si="30"/>
        <v>44929</v>
      </c>
      <c r="K407" t="str">
        <f t="shared" ca="1" si="31"/>
        <v>11:20:57</v>
      </c>
      <c r="L407" t="s">
        <v>32</v>
      </c>
      <c r="M407" t="s">
        <v>33</v>
      </c>
      <c r="N407" t="s">
        <v>23</v>
      </c>
      <c r="O407" s="2">
        <f t="shared" si="32"/>
        <v>1980</v>
      </c>
      <c r="P407" s="4">
        <f t="shared" si="33"/>
        <v>0.03</v>
      </c>
      <c r="Q407" s="2">
        <f t="shared" si="34"/>
        <v>1920.6</v>
      </c>
    </row>
    <row r="408" spans="1:17">
      <c r="A408">
        <v>52566</v>
      </c>
      <c r="B408" t="s">
        <v>17</v>
      </c>
      <c r="E408" t="s">
        <v>116</v>
      </c>
      <c r="F408" t="s">
        <v>117</v>
      </c>
      <c r="G408" t="s">
        <v>37</v>
      </c>
      <c r="H408" s="2">
        <v>1400</v>
      </c>
      <c r="I408">
        <v>2</v>
      </c>
      <c r="J408" s="3">
        <f t="shared" ca="1" si="30"/>
        <v>44950</v>
      </c>
      <c r="K408" t="str">
        <f t="shared" ca="1" si="31"/>
        <v>12:17:20</v>
      </c>
      <c r="L408" t="s">
        <v>21</v>
      </c>
      <c r="M408" t="s">
        <v>22</v>
      </c>
      <c r="N408" t="s">
        <v>54</v>
      </c>
      <c r="O408" s="2">
        <f t="shared" si="32"/>
        <v>2800</v>
      </c>
      <c r="P408" s="4">
        <f t="shared" si="33"/>
        <v>7.0000000000000007E-2</v>
      </c>
      <c r="Q408" s="2">
        <f t="shared" si="34"/>
        <v>2604</v>
      </c>
    </row>
    <row r="409" spans="1:17">
      <c r="A409">
        <v>52627</v>
      </c>
      <c r="B409" t="s">
        <v>17</v>
      </c>
      <c r="E409" t="s">
        <v>50</v>
      </c>
      <c r="F409" t="s">
        <v>51</v>
      </c>
      <c r="G409" t="s">
        <v>37</v>
      </c>
      <c r="H409" s="2">
        <v>1300</v>
      </c>
      <c r="I409">
        <v>2</v>
      </c>
      <c r="J409" s="3">
        <f t="shared" ca="1" si="30"/>
        <v>44928</v>
      </c>
      <c r="K409" t="str">
        <f t="shared" ca="1" si="31"/>
        <v>15:02:18</v>
      </c>
      <c r="L409" t="s">
        <v>32</v>
      </c>
      <c r="M409" t="s">
        <v>33</v>
      </c>
      <c r="N409" t="s">
        <v>23</v>
      </c>
      <c r="O409" s="2">
        <f t="shared" si="32"/>
        <v>2600</v>
      </c>
      <c r="P409" s="4">
        <f t="shared" si="33"/>
        <v>0.03</v>
      </c>
      <c r="Q409" s="2">
        <f t="shared" si="34"/>
        <v>2522</v>
      </c>
    </row>
    <row r="410" spans="1:17">
      <c r="A410">
        <v>52653</v>
      </c>
      <c r="B410" t="s">
        <v>17</v>
      </c>
      <c r="E410" t="s">
        <v>116</v>
      </c>
      <c r="F410" t="s">
        <v>36</v>
      </c>
      <c r="G410" t="s">
        <v>37</v>
      </c>
      <c r="H410" s="2">
        <v>850</v>
      </c>
      <c r="I410">
        <v>2</v>
      </c>
      <c r="J410" s="3">
        <f t="shared" ca="1" si="30"/>
        <v>44935</v>
      </c>
      <c r="K410" t="str">
        <f t="shared" ca="1" si="31"/>
        <v>12:23:12</v>
      </c>
      <c r="L410" t="s">
        <v>45</v>
      </c>
      <c r="M410" t="s">
        <v>46</v>
      </c>
      <c r="N410" t="s">
        <v>79</v>
      </c>
      <c r="O410" s="2">
        <f t="shared" si="32"/>
        <v>1700</v>
      </c>
      <c r="P410" s="4">
        <f t="shared" si="33"/>
        <v>0.05</v>
      </c>
      <c r="Q410" s="2">
        <f t="shared" si="34"/>
        <v>1615</v>
      </c>
    </row>
    <row r="411" spans="1:17">
      <c r="A411">
        <v>52688</v>
      </c>
      <c r="B411" t="s">
        <v>17</v>
      </c>
      <c r="E411" t="s">
        <v>94</v>
      </c>
      <c r="F411" t="s">
        <v>95</v>
      </c>
      <c r="G411" t="s">
        <v>44</v>
      </c>
      <c r="H411" s="2">
        <v>230</v>
      </c>
      <c r="I411">
        <v>3</v>
      </c>
      <c r="J411" s="3">
        <f t="shared" ca="1" si="30"/>
        <v>44950</v>
      </c>
      <c r="K411" t="str">
        <f t="shared" ca="1" si="31"/>
        <v>18:10:54</v>
      </c>
      <c r="L411" t="s">
        <v>55</v>
      </c>
      <c r="M411" t="s">
        <v>56</v>
      </c>
      <c r="N411" t="s">
        <v>47</v>
      </c>
      <c r="O411" s="2">
        <f t="shared" si="32"/>
        <v>690</v>
      </c>
      <c r="P411" s="4">
        <f t="shared" si="33"/>
        <v>0.04</v>
      </c>
      <c r="Q411" s="2">
        <f t="shared" si="34"/>
        <v>662.4</v>
      </c>
    </row>
    <row r="412" spans="1:17">
      <c r="A412">
        <v>52748</v>
      </c>
      <c r="B412" t="s">
        <v>17</v>
      </c>
      <c r="E412" t="s">
        <v>92</v>
      </c>
      <c r="F412" t="s">
        <v>93</v>
      </c>
      <c r="G412" t="s">
        <v>31</v>
      </c>
      <c r="H412" s="2">
        <v>345</v>
      </c>
      <c r="I412">
        <v>1</v>
      </c>
      <c r="J412" s="3">
        <f t="shared" ca="1" si="30"/>
        <v>44945</v>
      </c>
      <c r="K412" t="str">
        <f t="shared" ca="1" si="31"/>
        <v>15:37:44</v>
      </c>
      <c r="L412" t="s">
        <v>21</v>
      </c>
      <c r="M412" t="s">
        <v>22</v>
      </c>
      <c r="N412" t="s">
        <v>79</v>
      </c>
      <c r="O412" s="2">
        <f t="shared" si="32"/>
        <v>345</v>
      </c>
      <c r="P412" s="4">
        <f t="shared" si="33"/>
        <v>0.05</v>
      </c>
      <c r="Q412" s="2">
        <f t="shared" si="34"/>
        <v>327.75</v>
      </c>
    </row>
    <row r="413" spans="1:17">
      <c r="A413">
        <v>52754</v>
      </c>
      <c r="B413" t="s">
        <v>17</v>
      </c>
      <c r="E413" t="s">
        <v>57</v>
      </c>
      <c r="F413" t="s">
        <v>58</v>
      </c>
      <c r="G413" t="s">
        <v>31</v>
      </c>
      <c r="H413" s="2">
        <v>339</v>
      </c>
      <c r="I413">
        <v>2</v>
      </c>
      <c r="J413" s="3">
        <f t="shared" ca="1" si="30"/>
        <v>44947</v>
      </c>
      <c r="K413" t="str">
        <f t="shared" ca="1" si="31"/>
        <v>11:51:55</v>
      </c>
      <c r="L413" t="s">
        <v>63</v>
      </c>
      <c r="M413" t="s">
        <v>64</v>
      </c>
      <c r="N413" t="s">
        <v>34</v>
      </c>
      <c r="O413" s="2">
        <f t="shared" si="32"/>
        <v>678</v>
      </c>
      <c r="P413" s="4">
        <f t="shared" si="33"/>
        <v>0.06</v>
      </c>
      <c r="Q413" s="2">
        <f t="shared" si="34"/>
        <v>637.31999999999994</v>
      </c>
    </row>
    <row r="414" spans="1:17">
      <c r="A414">
        <v>52778</v>
      </c>
      <c r="B414" t="s">
        <v>17</v>
      </c>
      <c r="E414" t="s">
        <v>68</v>
      </c>
      <c r="F414" t="s">
        <v>69</v>
      </c>
      <c r="G414" t="s">
        <v>20</v>
      </c>
      <c r="H414" s="2">
        <v>299</v>
      </c>
      <c r="I414">
        <v>1</v>
      </c>
      <c r="J414" s="3">
        <f t="shared" ca="1" si="30"/>
        <v>44930</v>
      </c>
      <c r="K414" t="str">
        <f t="shared" ca="1" si="31"/>
        <v>19:45:05</v>
      </c>
      <c r="L414" t="s">
        <v>32</v>
      </c>
      <c r="M414" t="s">
        <v>33</v>
      </c>
      <c r="N414" t="s">
        <v>54</v>
      </c>
      <c r="O414" s="2">
        <f t="shared" si="32"/>
        <v>299</v>
      </c>
      <c r="P414" s="4">
        <f t="shared" si="33"/>
        <v>7.0000000000000007E-2</v>
      </c>
      <c r="Q414" s="2">
        <f t="shared" si="34"/>
        <v>278.07</v>
      </c>
    </row>
    <row r="415" spans="1:17">
      <c r="A415">
        <v>53142</v>
      </c>
      <c r="B415" t="s">
        <v>17</v>
      </c>
      <c r="E415" t="s">
        <v>61</v>
      </c>
      <c r="F415" t="s">
        <v>62</v>
      </c>
      <c r="G415" t="s">
        <v>37</v>
      </c>
      <c r="H415" s="2">
        <v>2200</v>
      </c>
      <c r="I415">
        <v>2</v>
      </c>
      <c r="J415" s="3">
        <f t="shared" ca="1" si="30"/>
        <v>44954</v>
      </c>
      <c r="K415" t="str">
        <f t="shared" ca="1" si="31"/>
        <v>15:39:11</v>
      </c>
      <c r="L415" t="s">
        <v>26</v>
      </c>
      <c r="M415" t="s">
        <v>27</v>
      </c>
      <c r="N415" t="s">
        <v>34</v>
      </c>
      <c r="O415" s="2">
        <f t="shared" si="32"/>
        <v>4400</v>
      </c>
      <c r="P415" s="4">
        <f t="shared" si="33"/>
        <v>0.06</v>
      </c>
      <c r="Q415" s="2">
        <f t="shared" si="34"/>
        <v>4136</v>
      </c>
    </row>
    <row r="416" spans="1:17">
      <c r="A416">
        <v>53223</v>
      </c>
      <c r="B416" t="s">
        <v>17</v>
      </c>
      <c r="E416" t="s">
        <v>96</v>
      </c>
      <c r="F416" t="s">
        <v>97</v>
      </c>
      <c r="G416" t="s">
        <v>20</v>
      </c>
      <c r="H416" s="2">
        <v>450</v>
      </c>
      <c r="I416">
        <v>2</v>
      </c>
      <c r="J416" s="3">
        <f t="shared" ca="1" si="30"/>
        <v>44938</v>
      </c>
      <c r="K416" t="str">
        <f t="shared" ca="1" si="31"/>
        <v>19:23:01</v>
      </c>
      <c r="L416" t="s">
        <v>88</v>
      </c>
      <c r="M416" t="s">
        <v>89</v>
      </c>
      <c r="N416" t="s">
        <v>79</v>
      </c>
      <c r="O416" s="2">
        <f t="shared" si="32"/>
        <v>900</v>
      </c>
      <c r="P416" s="4">
        <f t="shared" si="33"/>
        <v>0.05</v>
      </c>
      <c r="Q416" s="2">
        <f t="shared" si="34"/>
        <v>855</v>
      </c>
    </row>
    <row r="417" spans="1:17">
      <c r="A417">
        <v>53282</v>
      </c>
      <c r="B417" t="s">
        <v>17</v>
      </c>
      <c r="E417" t="s">
        <v>77</v>
      </c>
      <c r="F417" t="s">
        <v>78</v>
      </c>
      <c r="G417" t="s">
        <v>31</v>
      </c>
      <c r="H417" s="2">
        <v>239</v>
      </c>
      <c r="I417">
        <v>1</v>
      </c>
      <c r="J417" s="3">
        <f t="shared" ca="1" si="30"/>
        <v>44929</v>
      </c>
      <c r="K417" t="str">
        <f t="shared" ca="1" si="31"/>
        <v>20:43:17</v>
      </c>
      <c r="L417" t="s">
        <v>21</v>
      </c>
      <c r="M417" t="s">
        <v>22</v>
      </c>
      <c r="N417" t="s">
        <v>70</v>
      </c>
      <c r="O417" s="2">
        <f t="shared" si="32"/>
        <v>239</v>
      </c>
      <c r="P417" s="4">
        <f t="shared" si="33"/>
        <v>0</v>
      </c>
      <c r="Q417" s="2">
        <f t="shared" si="34"/>
        <v>239</v>
      </c>
    </row>
    <row r="418" spans="1:17">
      <c r="A418">
        <v>53284</v>
      </c>
      <c r="B418" t="s">
        <v>17</v>
      </c>
      <c r="E418" t="s">
        <v>42</v>
      </c>
      <c r="F418" t="s">
        <v>43</v>
      </c>
      <c r="G418" t="s">
        <v>44</v>
      </c>
      <c r="H418" s="2">
        <v>449</v>
      </c>
      <c r="I418">
        <v>2</v>
      </c>
      <c r="J418" s="3">
        <f t="shared" ca="1" si="30"/>
        <v>44929</v>
      </c>
      <c r="K418" t="str">
        <f t="shared" ca="1" si="31"/>
        <v>16:33:53</v>
      </c>
      <c r="L418" t="s">
        <v>32</v>
      </c>
      <c r="M418" t="s">
        <v>33</v>
      </c>
      <c r="N418" t="s">
        <v>65</v>
      </c>
      <c r="O418" s="2">
        <f t="shared" si="32"/>
        <v>898</v>
      </c>
      <c r="P418" s="4">
        <f t="shared" si="33"/>
        <v>0.05</v>
      </c>
      <c r="Q418" s="2">
        <f t="shared" si="34"/>
        <v>853.09999999999991</v>
      </c>
    </row>
    <row r="419" spans="1:17">
      <c r="A419">
        <v>53506</v>
      </c>
      <c r="B419" t="s">
        <v>17</v>
      </c>
      <c r="E419" t="s">
        <v>24</v>
      </c>
      <c r="F419" t="s">
        <v>25</v>
      </c>
      <c r="G419" t="s">
        <v>20</v>
      </c>
      <c r="H419" s="2">
        <v>350</v>
      </c>
      <c r="I419">
        <v>1</v>
      </c>
      <c r="J419" s="3">
        <f t="shared" ca="1" si="30"/>
        <v>44945</v>
      </c>
      <c r="K419" t="str">
        <f t="shared" ca="1" si="31"/>
        <v>18:09:00</v>
      </c>
      <c r="L419" t="s">
        <v>55</v>
      </c>
      <c r="M419" t="s">
        <v>56</v>
      </c>
      <c r="N419" t="s">
        <v>54</v>
      </c>
      <c r="O419" s="2">
        <f t="shared" si="32"/>
        <v>350</v>
      </c>
      <c r="P419" s="4">
        <f t="shared" si="33"/>
        <v>7.0000000000000007E-2</v>
      </c>
      <c r="Q419" s="2">
        <f t="shared" si="34"/>
        <v>325.5</v>
      </c>
    </row>
    <row r="420" spans="1:17">
      <c r="A420">
        <v>53528</v>
      </c>
      <c r="B420" t="s">
        <v>17</v>
      </c>
      <c r="E420" t="s">
        <v>24</v>
      </c>
      <c r="F420" t="s">
        <v>25</v>
      </c>
      <c r="G420" t="s">
        <v>20</v>
      </c>
      <c r="H420" s="2">
        <v>350</v>
      </c>
      <c r="I420">
        <v>2</v>
      </c>
      <c r="J420" s="3">
        <f t="shared" ca="1" si="30"/>
        <v>44939</v>
      </c>
      <c r="K420" t="str">
        <f t="shared" ca="1" si="31"/>
        <v>15:38:36</v>
      </c>
      <c r="L420" t="s">
        <v>88</v>
      </c>
      <c r="M420" t="s">
        <v>89</v>
      </c>
      <c r="N420" t="s">
        <v>79</v>
      </c>
      <c r="O420" s="2">
        <f t="shared" si="32"/>
        <v>700</v>
      </c>
      <c r="P420" s="4">
        <f t="shared" si="33"/>
        <v>0.05</v>
      </c>
      <c r="Q420" s="2">
        <f t="shared" si="34"/>
        <v>665</v>
      </c>
    </row>
    <row r="421" spans="1:17">
      <c r="A421">
        <v>53569</v>
      </c>
      <c r="B421" t="s">
        <v>17</v>
      </c>
      <c r="E421" t="s">
        <v>116</v>
      </c>
      <c r="F421" t="s">
        <v>110</v>
      </c>
      <c r="G421" t="s">
        <v>37</v>
      </c>
      <c r="H421" s="2">
        <v>700</v>
      </c>
      <c r="I421">
        <v>1</v>
      </c>
      <c r="J421" s="3">
        <f t="shared" ca="1" si="30"/>
        <v>44933</v>
      </c>
      <c r="K421" t="str">
        <f t="shared" ca="1" si="31"/>
        <v>17:30:35</v>
      </c>
      <c r="L421" t="s">
        <v>48</v>
      </c>
      <c r="M421" t="s">
        <v>49</v>
      </c>
      <c r="N421" t="s">
        <v>65</v>
      </c>
      <c r="O421" s="2">
        <f t="shared" si="32"/>
        <v>700</v>
      </c>
      <c r="P421" s="4">
        <f t="shared" si="33"/>
        <v>0.05</v>
      </c>
      <c r="Q421" s="2">
        <f t="shared" si="34"/>
        <v>665</v>
      </c>
    </row>
    <row r="422" spans="1:17">
      <c r="A422">
        <v>53748</v>
      </c>
      <c r="B422" t="s">
        <v>17</v>
      </c>
      <c r="E422" t="s">
        <v>116</v>
      </c>
      <c r="F422" t="s">
        <v>122</v>
      </c>
      <c r="G422" t="s">
        <v>37</v>
      </c>
      <c r="H422" s="2">
        <v>600</v>
      </c>
      <c r="I422">
        <v>1</v>
      </c>
      <c r="J422" s="3">
        <f t="shared" ca="1" si="30"/>
        <v>44930</v>
      </c>
      <c r="K422" t="str">
        <f t="shared" ca="1" si="31"/>
        <v>15:49:41</v>
      </c>
      <c r="L422" t="s">
        <v>32</v>
      </c>
      <c r="M422" t="s">
        <v>33</v>
      </c>
      <c r="N422" t="s">
        <v>65</v>
      </c>
      <c r="O422" s="2">
        <f t="shared" si="32"/>
        <v>600</v>
      </c>
      <c r="P422" s="4">
        <f t="shared" si="33"/>
        <v>0.05</v>
      </c>
      <c r="Q422" s="2">
        <f t="shared" si="34"/>
        <v>570</v>
      </c>
    </row>
    <row r="423" spans="1:17">
      <c r="A423">
        <v>53924</v>
      </c>
      <c r="B423" t="s">
        <v>17</v>
      </c>
      <c r="E423" t="s">
        <v>86</v>
      </c>
      <c r="F423" t="s">
        <v>87</v>
      </c>
      <c r="G423" t="s">
        <v>44</v>
      </c>
      <c r="H423" s="2">
        <v>340</v>
      </c>
      <c r="I423">
        <v>2</v>
      </c>
      <c r="J423" s="3">
        <f t="shared" ca="1" si="30"/>
        <v>44940</v>
      </c>
      <c r="K423" t="str">
        <f t="shared" ca="1" si="31"/>
        <v>20:55:58</v>
      </c>
      <c r="L423" t="s">
        <v>38</v>
      </c>
      <c r="M423" t="s">
        <v>39</v>
      </c>
      <c r="N423" t="s">
        <v>28</v>
      </c>
      <c r="O423" s="2">
        <f t="shared" si="32"/>
        <v>680</v>
      </c>
      <c r="P423" s="4">
        <f t="shared" si="33"/>
        <v>0.03</v>
      </c>
      <c r="Q423" s="2">
        <f t="shared" si="34"/>
        <v>659.6</v>
      </c>
    </row>
    <row r="424" spans="1:17">
      <c r="A424">
        <v>54017</v>
      </c>
      <c r="B424" t="s">
        <v>66</v>
      </c>
      <c r="C424" t="s">
        <v>209</v>
      </c>
      <c r="D424">
        <v>957766</v>
      </c>
      <c r="E424" t="s">
        <v>61</v>
      </c>
      <c r="F424" t="s">
        <v>62</v>
      </c>
      <c r="G424" t="s">
        <v>37</v>
      </c>
      <c r="H424" s="2">
        <v>2200</v>
      </c>
      <c r="I424">
        <v>2</v>
      </c>
      <c r="J424" s="3">
        <f t="shared" ca="1" si="30"/>
        <v>44935</v>
      </c>
      <c r="K424" t="str">
        <f t="shared" ca="1" si="31"/>
        <v>21:24:53</v>
      </c>
      <c r="L424" t="s">
        <v>63</v>
      </c>
      <c r="M424" t="s">
        <v>64</v>
      </c>
      <c r="N424" t="s">
        <v>34</v>
      </c>
      <c r="O424" s="2">
        <f t="shared" si="32"/>
        <v>4400</v>
      </c>
      <c r="P424" s="4">
        <f t="shared" si="33"/>
        <v>0.06</v>
      </c>
      <c r="Q424" s="2">
        <f t="shared" si="34"/>
        <v>4136</v>
      </c>
    </row>
    <row r="425" spans="1:17">
      <c r="A425">
        <v>54051</v>
      </c>
      <c r="B425" t="s">
        <v>40</v>
      </c>
      <c r="C425" t="s">
        <v>210</v>
      </c>
      <c r="D425">
        <v>485310</v>
      </c>
      <c r="E425" t="s">
        <v>116</v>
      </c>
      <c r="F425" t="s">
        <v>110</v>
      </c>
      <c r="G425" t="s">
        <v>37</v>
      </c>
      <c r="H425" s="2">
        <v>700</v>
      </c>
      <c r="I425">
        <v>2</v>
      </c>
      <c r="J425" s="3">
        <f t="shared" ca="1" si="30"/>
        <v>44947</v>
      </c>
      <c r="K425" t="str">
        <f t="shared" ca="1" si="31"/>
        <v>11:37:14</v>
      </c>
      <c r="L425" t="s">
        <v>45</v>
      </c>
      <c r="M425" t="s">
        <v>46</v>
      </c>
      <c r="N425" t="s">
        <v>28</v>
      </c>
      <c r="O425" s="2">
        <f t="shared" si="32"/>
        <v>1400</v>
      </c>
      <c r="P425" s="4">
        <f t="shared" si="33"/>
        <v>0.03</v>
      </c>
      <c r="Q425" s="2">
        <f t="shared" si="34"/>
        <v>1358</v>
      </c>
    </row>
    <row r="426" spans="1:17">
      <c r="A426">
        <v>54073</v>
      </c>
      <c r="B426" t="s">
        <v>17</v>
      </c>
      <c r="E426" t="s">
        <v>77</v>
      </c>
      <c r="F426" t="s">
        <v>78</v>
      </c>
      <c r="G426" t="s">
        <v>31</v>
      </c>
      <c r="H426" s="2">
        <v>239</v>
      </c>
      <c r="I426">
        <v>1</v>
      </c>
      <c r="J426" s="3">
        <f t="shared" ca="1" si="30"/>
        <v>44929</v>
      </c>
      <c r="K426" t="str">
        <f t="shared" ca="1" si="31"/>
        <v>18:35:15</v>
      </c>
      <c r="L426" t="s">
        <v>38</v>
      </c>
      <c r="M426" t="s">
        <v>39</v>
      </c>
      <c r="N426" t="s">
        <v>23</v>
      </c>
      <c r="O426" s="2">
        <f t="shared" si="32"/>
        <v>239</v>
      </c>
      <c r="P426" s="4">
        <f t="shared" si="33"/>
        <v>0.03</v>
      </c>
      <c r="Q426" s="2">
        <f t="shared" si="34"/>
        <v>231.82999999999998</v>
      </c>
    </row>
    <row r="427" spans="1:17">
      <c r="A427">
        <v>54162</v>
      </c>
      <c r="B427" t="s">
        <v>17</v>
      </c>
      <c r="E427" t="s">
        <v>57</v>
      </c>
      <c r="F427" t="s">
        <v>58</v>
      </c>
      <c r="G427" t="s">
        <v>31</v>
      </c>
      <c r="H427" s="2">
        <v>339</v>
      </c>
      <c r="I427">
        <v>2</v>
      </c>
      <c r="J427" s="3">
        <f t="shared" ca="1" si="30"/>
        <v>44948</v>
      </c>
      <c r="K427" t="str">
        <f t="shared" ca="1" si="31"/>
        <v>13:07:48</v>
      </c>
      <c r="L427" t="s">
        <v>45</v>
      </c>
      <c r="M427" t="s">
        <v>46</v>
      </c>
      <c r="N427" t="s">
        <v>79</v>
      </c>
      <c r="O427" s="2">
        <f t="shared" si="32"/>
        <v>678</v>
      </c>
      <c r="P427" s="4">
        <f t="shared" si="33"/>
        <v>0.05</v>
      </c>
      <c r="Q427" s="2">
        <f t="shared" si="34"/>
        <v>644.1</v>
      </c>
    </row>
    <row r="428" spans="1:17">
      <c r="A428">
        <v>54223</v>
      </c>
      <c r="B428" t="s">
        <v>17</v>
      </c>
      <c r="E428" t="s">
        <v>42</v>
      </c>
      <c r="F428" t="s">
        <v>43</v>
      </c>
      <c r="G428" t="s">
        <v>44</v>
      </c>
      <c r="H428" s="2">
        <v>449</v>
      </c>
      <c r="I428">
        <v>2</v>
      </c>
      <c r="J428" s="3">
        <f t="shared" ca="1" si="30"/>
        <v>44932</v>
      </c>
      <c r="K428" t="str">
        <f t="shared" ca="1" si="31"/>
        <v>13:39:10</v>
      </c>
      <c r="L428" t="s">
        <v>26</v>
      </c>
      <c r="M428" t="s">
        <v>27</v>
      </c>
      <c r="N428" t="s">
        <v>34</v>
      </c>
      <c r="O428" s="2">
        <f t="shared" si="32"/>
        <v>898</v>
      </c>
      <c r="P428" s="4">
        <f t="shared" si="33"/>
        <v>0.06</v>
      </c>
      <c r="Q428" s="2">
        <f t="shared" si="34"/>
        <v>844.12</v>
      </c>
    </row>
    <row r="429" spans="1:17">
      <c r="A429">
        <v>54223</v>
      </c>
      <c r="B429" t="s">
        <v>17</v>
      </c>
      <c r="E429" t="s">
        <v>96</v>
      </c>
      <c r="F429" t="s">
        <v>97</v>
      </c>
      <c r="G429" t="s">
        <v>20</v>
      </c>
      <c r="H429" s="2">
        <v>450</v>
      </c>
      <c r="I429">
        <v>2</v>
      </c>
      <c r="J429" s="3">
        <f t="shared" ca="1" si="30"/>
        <v>44955</v>
      </c>
      <c r="K429" t="str">
        <f t="shared" ca="1" si="31"/>
        <v>20:23:12</v>
      </c>
      <c r="L429" t="s">
        <v>26</v>
      </c>
      <c r="M429" t="s">
        <v>27</v>
      </c>
      <c r="N429" t="s">
        <v>65</v>
      </c>
      <c r="O429" s="2">
        <f t="shared" si="32"/>
        <v>900</v>
      </c>
      <c r="P429" s="4">
        <f t="shared" si="33"/>
        <v>0.05</v>
      </c>
      <c r="Q429" s="2">
        <f t="shared" si="34"/>
        <v>855</v>
      </c>
    </row>
    <row r="430" spans="1:17">
      <c r="A430">
        <v>54223</v>
      </c>
      <c r="B430" t="s">
        <v>17</v>
      </c>
      <c r="E430" t="s">
        <v>92</v>
      </c>
      <c r="F430" t="s">
        <v>93</v>
      </c>
      <c r="G430" t="s">
        <v>31</v>
      </c>
      <c r="H430" s="2">
        <v>345</v>
      </c>
      <c r="I430">
        <v>2</v>
      </c>
      <c r="J430" s="3">
        <f t="shared" ca="1" si="30"/>
        <v>44939</v>
      </c>
      <c r="K430" t="str">
        <f t="shared" ca="1" si="31"/>
        <v>13:51:15</v>
      </c>
      <c r="L430" t="s">
        <v>52</v>
      </c>
      <c r="M430" t="s">
        <v>53</v>
      </c>
      <c r="N430" t="s">
        <v>79</v>
      </c>
      <c r="O430" s="2">
        <f t="shared" si="32"/>
        <v>690</v>
      </c>
      <c r="P430" s="4">
        <f t="shared" si="33"/>
        <v>0.05</v>
      </c>
      <c r="Q430" s="2">
        <f t="shared" si="34"/>
        <v>655.5</v>
      </c>
    </row>
    <row r="431" spans="1:17">
      <c r="A431">
        <v>54330</v>
      </c>
      <c r="B431" t="s">
        <v>17</v>
      </c>
      <c r="E431" t="s">
        <v>84</v>
      </c>
      <c r="F431" t="s">
        <v>85</v>
      </c>
      <c r="G431" t="s">
        <v>44</v>
      </c>
      <c r="H431" s="2">
        <v>389</v>
      </c>
      <c r="I431">
        <v>1</v>
      </c>
      <c r="J431" s="3">
        <f t="shared" ca="1" si="30"/>
        <v>44932</v>
      </c>
      <c r="K431" t="str">
        <f t="shared" ca="1" si="31"/>
        <v>12:09:52</v>
      </c>
      <c r="L431" t="s">
        <v>38</v>
      </c>
      <c r="M431" t="s">
        <v>39</v>
      </c>
      <c r="N431" t="s">
        <v>70</v>
      </c>
      <c r="O431" s="2">
        <f t="shared" si="32"/>
        <v>389</v>
      </c>
      <c r="P431" s="4">
        <f t="shared" si="33"/>
        <v>0</v>
      </c>
      <c r="Q431" s="2">
        <f t="shared" si="34"/>
        <v>389</v>
      </c>
    </row>
    <row r="432" spans="1:17">
      <c r="A432">
        <v>54467</v>
      </c>
      <c r="B432" t="s">
        <v>17</v>
      </c>
      <c r="E432" t="s">
        <v>84</v>
      </c>
      <c r="F432" t="s">
        <v>85</v>
      </c>
      <c r="G432" t="s">
        <v>44</v>
      </c>
      <c r="H432" s="2">
        <v>389</v>
      </c>
      <c r="I432">
        <v>2</v>
      </c>
      <c r="J432" s="3">
        <f t="shared" ca="1" si="30"/>
        <v>44955</v>
      </c>
      <c r="K432" t="str">
        <f t="shared" ca="1" si="31"/>
        <v>14:22:07</v>
      </c>
      <c r="L432" t="s">
        <v>26</v>
      </c>
      <c r="M432" t="s">
        <v>27</v>
      </c>
      <c r="N432" t="s">
        <v>34</v>
      </c>
      <c r="O432" s="2">
        <f t="shared" si="32"/>
        <v>778</v>
      </c>
      <c r="P432" s="4">
        <f t="shared" si="33"/>
        <v>0.06</v>
      </c>
      <c r="Q432" s="2">
        <f t="shared" si="34"/>
        <v>731.31999999999994</v>
      </c>
    </row>
    <row r="433" spans="1:17">
      <c r="A433">
        <v>54513</v>
      </c>
      <c r="B433" t="s">
        <v>17</v>
      </c>
      <c r="E433" t="s">
        <v>18</v>
      </c>
      <c r="F433" t="s">
        <v>19</v>
      </c>
      <c r="G433" t="s">
        <v>20</v>
      </c>
      <c r="H433" s="2">
        <v>300</v>
      </c>
      <c r="I433">
        <v>2</v>
      </c>
      <c r="J433" s="3">
        <f t="shared" ca="1" si="30"/>
        <v>44932</v>
      </c>
      <c r="K433" t="str">
        <f t="shared" ca="1" si="31"/>
        <v>11:57:17</v>
      </c>
      <c r="L433" t="s">
        <v>55</v>
      </c>
      <c r="M433" t="s">
        <v>56</v>
      </c>
      <c r="N433" t="s">
        <v>65</v>
      </c>
      <c r="O433" s="2">
        <f t="shared" si="32"/>
        <v>600</v>
      </c>
      <c r="P433" s="4">
        <f t="shared" si="33"/>
        <v>0.05</v>
      </c>
      <c r="Q433" s="2">
        <f t="shared" si="34"/>
        <v>570</v>
      </c>
    </row>
    <row r="434" spans="1:17">
      <c r="A434">
        <v>54537</v>
      </c>
      <c r="B434" t="s">
        <v>17</v>
      </c>
      <c r="E434" t="s">
        <v>29</v>
      </c>
      <c r="F434" t="s">
        <v>30</v>
      </c>
      <c r="G434" t="s">
        <v>31</v>
      </c>
      <c r="H434" s="2">
        <v>460</v>
      </c>
      <c r="I434">
        <v>2</v>
      </c>
      <c r="J434" s="3">
        <f t="shared" ca="1" si="30"/>
        <v>44931</v>
      </c>
      <c r="K434" t="str">
        <f t="shared" ca="1" si="31"/>
        <v>21:55:18</v>
      </c>
      <c r="L434" t="s">
        <v>21</v>
      </c>
      <c r="M434" t="s">
        <v>22</v>
      </c>
      <c r="N434" t="s">
        <v>79</v>
      </c>
      <c r="O434" s="2">
        <f t="shared" si="32"/>
        <v>920</v>
      </c>
      <c r="P434" s="4">
        <f t="shared" si="33"/>
        <v>0.05</v>
      </c>
      <c r="Q434" s="2">
        <f t="shared" si="34"/>
        <v>874</v>
      </c>
    </row>
    <row r="435" spans="1:17">
      <c r="A435">
        <v>54745</v>
      </c>
      <c r="B435" t="s">
        <v>17</v>
      </c>
      <c r="E435" t="s">
        <v>24</v>
      </c>
      <c r="F435" t="s">
        <v>25</v>
      </c>
      <c r="G435" t="s">
        <v>20</v>
      </c>
      <c r="H435" s="2">
        <v>350</v>
      </c>
      <c r="I435">
        <v>2</v>
      </c>
      <c r="J435" s="3">
        <f t="shared" ca="1" si="30"/>
        <v>44949</v>
      </c>
      <c r="K435" t="str">
        <f t="shared" ca="1" si="31"/>
        <v>17:31:37</v>
      </c>
      <c r="L435" t="s">
        <v>45</v>
      </c>
      <c r="M435" t="s">
        <v>46</v>
      </c>
      <c r="N435" t="s">
        <v>23</v>
      </c>
      <c r="O435" s="2">
        <f t="shared" si="32"/>
        <v>700</v>
      </c>
      <c r="P435" s="4">
        <f t="shared" si="33"/>
        <v>0.03</v>
      </c>
      <c r="Q435" s="2">
        <f t="shared" si="34"/>
        <v>679</v>
      </c>
    </row>
    <row r="436" spans="1:17">
      <c r="A436">
        <v>54868</v>
      </c>
      <c r="B436" t="s">
        <v>17</v>
      </c>
      <c r="E436" t="s">
        <v>24</v>
      </c>
      <c r="F436" t="s">
        <v>25</v>
      </c>
      <c r="G436" t="s">
        <v>20</v>
      </c>
      <c r="H436" s="2">
        <v>350</v>
      </c>
      <c r="I436">
        <v>1</v>
      </c>
      <c r="J436" s="3">
        <f t="shared" ca="1" si="30"/>
        <v>44955</v>
      </c>
      <c r="K436" t="str">
        <f t="shared" ca="1" si="31"/>
        <v>20:03:50</v>
      </c>
      <c r="L436" t="s">
        <v>52</v>
      </c>
      <c r="M436" t="s">
        <v>53</v>
      </c>
      <c r="N436" t="s">
        <v>23</v>
      </c>
      <c r="O436" s="2">
        <f t="shared" si="32"/>
        <v>350</v>
      </c>
      <c r="P436" s="4">
        <f t="shared" si="33"/>
        <v>0.03</v>
      </c>
      <c r="Q436" s="2">
        <f t="shared" si="34"/>
        <v>339.5</v>
      </c>
    </row>
    <row r="437" spans="1:17">
      <c r="A437">
        <v>54915</v>
      </c>
      <c r="B437" t="s">
        <v>17</v>
      </c>
      <c r="E437" t="s">
        <v>57</v>
      </c>
      <c r="F437" t="s">
        <v>58</v>
      </c>
      <c r="G437" t="s">
        <v>31</v>
      </c>
      <c r="H437" s="2">
        <v>339</v>
      </c>
      <c r="I437">
        <v>1</v>
      </c>
      <c r="J437" s="3">
        <f t="shared" ca="1" si="30"/>
        <v>44954</v>
      </c>
      <c r="K437" t="str">
        <f t="shared" ca="1" si="31"/>
        <v>21:27:56</v>
      </c>
      <c r="L437" t="s">
        <v>21</v>
      </c>
      <c r="M437" t="s">
        <v>22</v>
      </c>
      <c r="N437" t="s">
        <v>23</v>
      </c>
      <c r="O437" s="2">
        <f t="shared" si="32"/>
        <v>339</v>
      </c>
      <c r="P437" s="4">
        <f t="shared" si="33"/>
        <v>0.03</v>
      </c>
      <c r="Q437" s="2">
        <f t="shared" si="34"/>
        <v>328.83</v>
      </c>
    </row>
    <row r="438" spans="1:17">
      <c r="A438">
        <v>54917</v>
      </c>
      <c r="B438" t="s">
        <v>17</v>
      </c>
      <c r="E438" t="s">
        <v>92</v>
      </c>
      <c r="F438" t="s">
        <v>93</v>
      </c>
      <c r="G438" t="s">
        <v>31</v>
      </c>
      <c r="H438" s="2">
        <v>345</v>
      </c>
      <c r="I438">
        <v>2</v>
      </c>
      <c r="J438" s="3">
        <f t="shared" ca="1" si="30"/>
        <v>44943</v>
      </c>
      <c r="K438" t="str">
        <f t="shared" ca="1" si="31"/>
        <v>11:20:04</v>
      </c>
      <c r="L438" t="s">
        <v>55</v>
      </c>
      <c r="M438" t="s">
        <v>56</v>
      </c>
      <c r="N438" t="s">
        <v>54</v>
      </c>
      <c r="O438" s="2">
        <f t="shared" si="32"/>
        <v>690</v>
      </c>
      <c r="P438" s="4">
        <f t="shared" si="33"/>
        <v>7.0000000000000007E-2</v>
      </c>
      <c r="Q438" s="2">
        <f t="shared" si="34"/>
        <v>641.69999999999993</v>
      </c>
    </row>
    <row r="439" spans="1:17">
      <c r="A439">
        <v>54927</v>
      </c>
      <c r="B439" t="s">
        <v>17</v>
      </c>
      <c r="E439" t="s">
        <v>57</v>
      </c>
      <c r="F439" t="s">
        <v>58</v>
      </c>
      <c r="G439" t="s">
        <v>31</v>
      </c>
      <c r="H439" s="2">
        <v>339</v>
      </c>
      <c r="I439">
        <v>1</v>
      </c>
      <c r="J439" s="3">
        <f t="shared" ca="1" si="30"/>
        <v>44955</v>
      </c>
      <c r="K439" t="str">
        <f t="shared" ca="1" si="31"/>
        <v>19:56:05</v>
      </c>
      <c r="L439" t="s">
        <v>88</v>
      </c>
      <c r="M439" t="s">
        <v>89</v>
      </c>
      <c r="N439" t="s">
        <v>23</v>
      </c>
      <c r="O439" s="2">
        <f t="shared" si="32"/>
        <v>339</v>
      </c>
      <c r="P439" s="4">
        <f t="shared" si="33"/>
        <v>0.03</v>
      </c>
      <c r="Q439" s="2">
        <f t="shared" si="34"/>
        <v>328.83</v>
      </c>
    </row>
    <row r="440" spans="1:17">
      <c r="A440">
        <v>55020</v>
      </c>
      <c r="B440" t="s">
        <v>40</v>
      </c>
      <c r="C440" t="s">
        <v>211</v>
      </c>
      <c r="D440">
        <v>485812</v>
      </c>
      <c r="E440" t="s">
        <v>94</v>
      </c>
      <c r="F440" t="s">
        <v>95</v>
      </c>
      <c r="G440" t="s">
        <v>44</v>
      </c>
      <c r="H440" s="2">
        <v>230</v>
      </c>
      <c r="I440">
        <v>2</v>
      </c>
      <c r="J440" s="3">
        <f t="shared" ca="1" si="30"/>
        <v>44951</v>
      </c>
      <c r="K440" t="str">
        <f t="shared" ca="1" si="31"/>
        <v>15:24:33</v>
      </c>
      <c r="L440" t="s">
        <v>55</v>
      </c>
      <c r="M440" t="s">
        <v>56</v>
      </c>
      <c r="N440" t="s">
        <v>65</v>
      </c>
      <c r="O440" s="2">
        <f t="shared" si="32"/>
        <v>460</v>
      </c>
      <c r="P440" s="4">
        <f t="shared" si="33"/>
        <v>0.05</v>
      </c>
      <c r="Q440" s="2">
        <f t="shared" si="34"/>
        <v>437</v>
      </c>
    </row>
    <row r="441" spans="1:17">
      <c r="A441">
        <v>55260</v>
      </c>
      <c r="B441" t="s">
        <v>17</v>
      </c>
      <c r="E441" t="s">
        <v>68</v>
      </c>
      <c r="F441" t="s">
        <v>69</v>
      </c>
      <c r="G441" t="s">
        <v>20</v>
      </c>
      <c r="H441" s="2">
        <v>299</v>
      </c>
      <c r="I441">
        <v>1</v>
      </c>
      <c r="J441" s="3">
        <f t="shared" ca="1" si="30"/>
        <v>44940</v>
      </c>
      <c r="K441" t="str">
        <f t="shared" ca="1" si="31"/>
        <v>13:41:19</v>
      </c>
      <c r="L441" t="s">
        <v>48</v>
      </c>
      <c r="M441" t="s">
        <v>49</v>
      </c>
      <c r="N441" t="s">
        <v>23</v>
      </c>
      <c r="O441" s="2">
        <f t="shared" si="32"/>
        <v>299</v>
      </c>
      <c r="P441" s="4">
        <f t="shared" si="33"/>
        <v>0.03</v>
      </c>
      <c r="Q441" s="2">
        <f t="shared" si="34"/>
        <v>290.02999999999997</v>
      </c>
    </row>
    <row r="442" spans="1:17">
      <c r="A442">
        <v>55273</v>
      </c>
      <c r="B442" t="s">
        <v>17</v>
      </c>
      <c r="E442" t="s">
        <v>29</v>
      </c>
      <c r="F442" t="s">
        <v>30</v>
      </c>
      <c r="G442" t="s">
        <v>31</v>
      </c>
      <c r="H442" s="2">
        <v>460</v>
      </c>
      <c r="I442">
        <v>2</v>
      </c>
      <c r="J442" s="3">
        <f t="shared" ca="1" si="30"/>
        <v>44927</v>
      </c>
      <c r="K442" t="str">
        <f t="shared" ca="1" si="31"/>
        <v>14:45:58</v>
      </c>
      <c r="L442" t="s">
        <v>38</v>
      </c>
      <c r="M442" t="s">
        <v>39</v>
      </c>
      <c r="N442" t="s">
        <v>65</v>
      </c>
      <c r="O442" s="2">
        <f t="shared" si="32"/>
        <v>920</v>
      </c>
      <c r="P442" s="4">
        <f t="shared" si="33"/>
        <v>0.05</v>
      </c>
      <c r="Q442" s="2">
        <f t="shared" si="34"/>
        <v>874</v>
      </c>
    </row>
    <row r="443" spans="1:17">
      <c r="A443">
        <v>55276</v>
      </c>
      <c r="B443" t="s">
        <v>40</v>
      </c>
      <c r="C443" t="s">
        <v>212</v>
      </c>
      <c r="D443">
        <v>117338</v>
      </c>
      <c r="E443" t="s">
        <v>75</v>
      </c>
      <c r="F443" t="s">
        <v>76</v>
      </c>
      <c r="G443" t="s">
        <v>37</v>
      </c>
      <c r="H443" s="2">
        <v>990</v>
      </c>
      <c r="I443">
        <v>2</v>
      </c>
      <c r="J443" s="3">
        <f t="shared" ca="1" si="30"/>
        <v>44938</v>
      </c>
      <c r="K443" t="str">
        <f t="shared" ca="1" si="31"/>
        <v>14:48:57</v>
      </c>
      <c r="L443" t="s">
        <v>45</v>
      </c>
      <c r="M443" t="s">
        <v>46</v>
      </c>
      <c r="N443" t="s">
        <v>23</v>
      </c>
      <c r="O443" s="2">
        <f t="shared" si="32"/>
        <v>1980</v>
      </c>
      <c r="P443" s="4">
        <f t="shared" si="33"/>
        <v>0.03</v>
      </c>
      <c r="Q443" s="2">
        <f t="shared" si="34"/>
        <v>1920.6</v>
      </c>
    </row>
    <row r="444" spans="1:17">
      <c r="A444">
        <v>55335</v>
      </c>
      <c r="B444" t="s">
        <v>17</v>
      </c>
      <c r="E444" t="s">
        <v>59</v>
      </c>
      <c r="F444" t="s">
        <v>60</v>
      </c>
      <c r="G444" t="s">
        <v>37</v>
      </c>
      <c r="H444" s="2">
        <v>1700</v>
      </c>
      <c r="I444">
        <v>1</v>
      </c>
      <c r="J444" s="3">
        <f t="shared" ca="1" si="30"/>
        <v>44937</v>
      </c>
      <c r="K444" t="str">
        <f t="shared" ca="1" si="31"/>
        <v>12:33:45</v>
      </c>
      <c r="L444" t="s">
        <v>38</v>
      </c>
      <c r="M444" t="s">
        <v>39</v>
      </c>
      <c r="N444" t="s">
        <v>34</v>
      </c>
      <c r="O444" s="2">
        <f t="shared" si="32"/>
        <v>1700</v>
      </c>
      <c r="P444" s="4">
        <f t="shared" si="33"/>
        <v>0.06</v>
      </c>
      <c r="Q444" s="2">
        <f t="shared" si="34"/>
        <v>1598</v>
      </c>
    </row>
    <row r="445" spans="1:17">
      <c r="A445">
        <v>55453</v>
      </c>
      <c r="B445" t="s">
        <v>17</v>
      </c>
      <c r="E445" t="s">
        <v>116</v>
      </c>
      <c r="F445" t="s">
        <v>36</v>
      </c>
      <c r="G445" t="s">
        <v>37</v>
      </c>
      <c r="H445" s="2">
        <v>850</v>
      </c>
      <c r="I445">
        <v>1</v>
      </c>
      <c r="J445" s="3">
        <f t="shared" ca="1" si="30"/>
        <v>44949</v>
      </c>
      <c r="K445" t="str">
        <f t="shared" ca="1" si="31"/>
        <v>15:44:23</v>
      </c>
      <c r="L445" t="s">
        <v>26</v>
      </c>
      <c r="M445" t="s">
        <v>27</v>
      </c>
      <c r="N445" t="s">
        <v>47</v>
      </c>
      <c r="O445" s="2">
        <f t="shared" si="32"/>
        <v>850</v>
      </c>
      <c r="P445" s="4">
        <f t="shared" si="33"/>
        <v>0.04</v>
      </c>
      <c r="Q445" s="2">
        <f t="shared" si="34"/>
        <v>816</v>
      </c>
    </row>
    <row r="446" spans="1:17">
      <c r="A446">
        <v>55618</v>
      </c>
      <c r="B446" t="s">
        <v>40</v>
      </c>
      <c r="C446" t="s">
        <v>213</v>
      </c>
      <c r="D446">
        <v>862666</v>
      </c>
      <c r="E446" t="s">
        <v>57</v>
      </c>
      <c r="F446" t="s">
        <v>58</v>
      </c>
      <c r="G446" t="s">
        <v>31</v>
      </c>
      <c r="H446" s="2">
        <v>339</v>
      </c>
      <c r="I446">
        <v>2</v>
      </c>
      <c r="J446" s="3">
        <f t="shared" ca="1" si="30"/>
        <v>44928</v>
      </c>
      <c r="K446" t="str">
        <f t="shared" ca="1" si="31"/>
        <v>12:29:51</v>
      </c>
      <c r="L446" t="s">
        <v>52</v>
      </c>
      <c r="M446" t="s">
        <v>53</v>
      </c>
      <c r="N446" t="s">
        <v>23</v>
      </c>
      <c r="O446" s="2">
        <f t="shared" si="32"/>
        <v>678</v>
      </c>
      <c r="P446" s="4">
        <f t="shared" si="33"/>
        <v>0.03</v>
      </c>
      <c r="Q446" s="2">
        <f t="shared" si="34"/>
        <v>657.66</v>
      </c>
    </row>
    <row r="447" spans="1:17">
      <c r="A447">
        <v>55654</v>
      </c>
      <c r="B447" t="s">
        <v>17</v>
      </c>
      <c r="E447" t="s">
        <v>29</v>
      </c>
      <c r="F447" t="s">
        <v>30</v>
      </c>
      <c r="G447" t="s">
        <v>31</v>
      </c>
      <c r="H447" s="2">
        <v>460</v>
      </c>
      <c r="I447">
        <v>2</v>
      </c>
      <c r="J447" s="3">
        <f t="shared" ca="1" si="30"/>
        <v>44949</v>
      </c>
      <c r="K447" t="str">
        <f t="shared" ca="1" si="31"/>
        <v>21:43:02</v>
      </c>
      <c r="L447" t="s">
        <v>45</v>
      </c>
      <c r="M447" t="s">
        <v>46</v>
      </c>
      <c r="N447" t="s">
        <v>23</v>
      </c>
      <c r="O447" s="2">
        <f t="shared" si="32"/>
        <v>920</v>
      </c>
      <c r="P447" s="4">
        <f t="shared" si="33"/>
        <v>0.03</v>
      </c>
      <c r="Q447" s="2">
        <f t="shared" si="34"/>
        <v>892.4</v>
      </c>
    </row>
    <row r="448" spans="1:17">
      <c r="A448">
        <v>56176</v>
      </c>
      <c r="B448" t="s">
        <v>17</v>
      </c>
      <c r="E448" t="s">
        <v>71</v>
      </c>
      <c r="F448" t="s">
        <v>72</v>
      </c>
      <c r="G448" t="s">
        <v>20</v>
      </c>
      <c r="H448" s="2">
        <v>99</v>
      </c>
      <c r="I448">
        <v>1</v>
      </c>
      <c r="J448" s="3">
        <f t="shared" ca="1" si="30"/>
        <v>44942</v>
      </c>
      <c r="K448" t="str">
        <f t="shared" ca="1" si="31"/>
        <v>19:11:59</v>
      </c>
      <c r="L448" t="s">
        <v>55</v>
      </c>
      <c r="M448" t="s">
        <v>56</v>
      </c>
      <c r="N448" t="s">
        <v>47</v>
      </c>
      <c r="O448" s="2">
        <f t="shared" si="32"/>
        <v>99</v>
      </c>
      <c r="P448" s="4">
        <f t="shared" si="33"/>
        <v>0.04</v>
      </c>
      <c r="Q448" s="2">
        <f t="shared" si="34"/>
        <v>95.039999999999992</v>
      </c>
    </row>
    <row r="449" spans="1:17">
      <c r="A449">
        <v>56181</v>
      </c>
      <c r="B449" t="s">
        <v>17</v>
      </c>
      <c r="E449" t="s">
        <v>57</v>
      </c>
      <c r="F449" t="s">
        <v>58</v>
      </c>
      <c r="G449" t="s">
        <v>31</v>
      </c>
      <c r="H449" s="2">
        <v>339</v>
      </c>
      <c r="I449">
        <v>2</v>
      </c>
      <c r="J449" s="3">
        <f t="shared" ca="1" si="30"/>
        <v>44956</v>
      </c>
      <c r="K449" t="str">
        <f t="shared" ca="1" si="31"/>
        <v>20:18:01</v>
      </c>
      <c r="L449" t="s">
        <v>48</v>
      </c>
      <c r="M449" t="s">
        <v>49</v>
      </c>
      <c r="N449" t="s">
        <v>47</v>
      </c>
      <c r="O449" s="2">
        <f t="shared" si="32"/>
        <v>678</v>
      </c>
      <c r="P449" s="4">
        <f t="shared" si="33"/>
        <v>0.04</v>
      </c>
      <c r="Q449" s="2">
        <f t="shared" si="34"/>
        <v>650.88</v>
      </c>
    </row>
    <row r="450" spans="1:17">
      <c r="A450">
        <v>56277</v>
      </c>
      <c r="B450" t="s">
        <v>80</v>
      </c>
      <c r="C450" t="s">
        <v>214</v>
      </c>
      <c r="D450">
        <v>449578</v>
      </c>
      <c r="E450" t="s">
        <v>92</v>
      </c>
      <c r="F450" t="s">
        <v>93</v>
      </c>
      <c r="G450" t="s">
        <v>31</v>
      </c>
      <c r="H450" s="2">
        <v>345</v>
      </c>
      <c r="I450">
        <v>2</v>
      </c>
      <c r="J450" s="3">
        <f t="shared" ref="J450:J513" ca="1" si="35">DATE("2023","1",RANDBETWEEN(1,30))</f>
        <v>44930</v>
      </c>
      <c r="K450" t="str">
        <f t="shared" ref="K450:K513" ca="1" si="36">TEXT(RAND()*(22-11)/24+11/24,"HH:MM:SS")</f>
        <v>20:02:29</v>
      </c>
      <c r="L450" t="s">
        <v>45</v>
      </c>
      <c r="M450" t="s">
        <v>46</v>
      </c>
      <c r="N450" t="s">
        <v>28</v>
      </c>
      <c r="O450" s="2">
        <f t="shared" ref="O450:O513" si="37">$H450*I450</f>
        <v>690</v>
      </c>
      <c r="P450" s="4">
        <f t="shared" ref="P450:P513" si="38">IF(N450="UnionPay",3%,IF(N450="Visa",4%,IF(N450="Mastercard",5%,IF(N450="Apple Pay",3%,IF(N450="Octopus",7%,IF(N450="WeChat Pay",6%,IF(N450="Alipay",5%,IF(N450="Cash",0%))))))))</f>
        <v>0.03</v>
      </c>
      <c r="Q450" s="2">
        <f t="shared" ref="Q450:Q513" si="39">$O450*(1-P450)</f>
        <v>669.3</v>
      </c>
    </row>
    <row r="451" spans="1:17">
      <c r="A451">
        <v>56292</v>
      </c>
      <c r="B451" t="s">
        <v>66</v>
      </c>
      <c r="C451" t="s">
        <v>215</v>
      </c>
      <c r="D451">
        <v>922248</v>
      </c>
      <c r="E451" t="s">
        <v>116</v>
      </c>
      <c r="F451" t="s">
        <v>110</v>
      </c>
      <c r="G451" t="s">
        <v>37</v>
      </c>
      <c r="H451" s="2">
        <v>700</v>
      </c>
      <c r="I451">
        <v>2</v>
      </c>
      <c r="J451" s="3">
        <f t="shared" ca="1" si="35"/>
        <v>44944</v>
      </c>
      <c r="K451" t="str">
        <f t="shared" ca="1" si="36"/>
        <v>13:29:10</v>
      </c>
      <c r="L451" t="s">
        <v>55</v>
      </c>
      <c r="M451" t="s">
        <v>56</v>
      </c>
      <c r="N451" t="s">
        <v>34</v>
      </c>
      <c r="O451" s="2">
        <f t="shared" si="37"/>
        <v>1400</v>
      </c>
      <c r="P451" s="4">
        <f t="shared" si="38"/>
        <v>0.06</v>
      </c>
      <c r="Q451" s="2">
        <f t="shared" si="39"/>
        <v>1316</v>
      </c>
    </row>
    <row r="452" spans="1:17">
      <c r="A452">
        <v>56340</v>
      </c>
      <c r="B452" t="s">
        <v>80</v>
      </c>
      <c r="C452" t="s">
        <v>216</v>
      </c>
      <c r="D452">
        <v>724530</v>
      </c>
      <c r="E452" t="s">
        <v>86</v>
      </c>
      <c r="F452" t="s">
        <v>87</v>
      </c>
      <c r="G452" t="s">
        <v>44</v>
      </c>
      <c r="H452" s="2">
        <v>340</v>
      </c>
      <c r="I452">
        <v>1</v>
      </c>
      <c r="J452" s="3">
        <f t="shared" ca="1" si="35"/>
        <v>44954</v>
      </c>
      <c r="K452" t="str">
        <f t="shared" ca="1" si="36"/>
        <v>11:55:21</v>
      </c>
      <c r="L452" t="s">
        <v>38</v>
      </c>
      <c r="M452" t="s">
        <v>39</v>
      </c>
      <c r="N452" t="s">
        <v>79</v>
      </c>
      <c r="O452" s="2">
        <f t="shared" si="37"/>
        <v>340</v>
      </c>
      <c r="P452" s="4">
        <f t="shared" si="38"/>
        <v>0.05</v>
      </c>
      <c r="Q452" s="2">
        <f t="shared" si="39"/>
        <v>323</v>
      </c>
    </row>
    <row r="453" spans="1:17">
      <c r="A453">
        <v>56539</v>
      </c>
      <c r="B453" t="s">
        <v>17</v>
      </c>
      <c r="E453" t="s">
        <v>57</v>
      </c>
      <c r="F453" t="s">
        <v>58</v>
      </c>
      <c r="G453" t="s">
        <v>31</v>
      </c>
      <c r="H453" s="2">
        <v>339</v>
      </c>
      <c r="I453">
        <v>1</v>
      </c>
      <c r="J453" s="3">
        <f t="shared" ca="1" si="35"/>
        <v>44949</v>
      </c>
      <c r="K453" t="str">
        <f t="shared" ca="1" si="36"/>
        <v>20:00:08</v>
      </c>
      <c r="L453" t="s">
        <v>88</v>
      </c>
      <c r="M453" t="s">
        <v>89</v>
      </c>
      <c r="N453" t="s">
        <v>65</v>
      </c>
      <c r="O453" s="2">
        <f t="shared" si="37"/>
        <v>339</v>
      </c>
      <c r="P453" s="4">
        <f t="shared" si="38"/>
        <v>0.05</v>
      </c>
      <c r="Q453" s="2">
        <f t="shared" si="39"/>
        <v>322.05</v>
      </c>
    </row>
    <row r="454" spans="1:17">
      <c r="A454">
        <v>56566</v>
      </c>
      <c r="B454" t="s">
        <v>17</v>
      </c>
      <c r="E454" t="s">
        <v>57</v>
      </c>
      <c r="F454" t="s">
        <v>58</v>
      </c>
      <c r="G454" t="s">
        <v>31</v>
      </c>
      <c r="H454" s="2">
        <v>339</v>
      </c>
      <c r="I454">
        <v>2</v>
      </c>
      <c r="J454" s="3">
        <f t="shared" ca="1" si="35"/>
        <v>44954</v>
      </c>
      <c r="K454" t="str">
        <f t="shared" ca="1" si="36"/>
        <v>14:31:18</v>
      </c>
      <c r="L454" t="s">
        <v>52</v>
      </c>
      <c r="M454" t="s">
        <v>53</v>
      </c>
      <c r="N454" t="s">
        <v>23</v>
      </c>
      <c r="O454" s="2">
        <f t="shared" si="37"/>
        <v>678</v>
      </c>
      <c r="P454" s="4">
        <f t="shared" si="38"/>
        <v>0.03</v>
      </c>
      <c r="Q454" s="2">
        <f t="shared" si="39"/>
        <v>657.66</v>
      </c>
    </row>
    <row r="455" spans="1:17">
      <c r="A455">
        <v>56729</v>
      </c>
      <c r="B455" t="s">
        <v>17</v>
      </c>
      <c r="E455" t="s">
        <v>59</v>
      </c>
      <c r="F455" t="s">
        <v>60</v>
      </c>
      <c r="G455" t="s">
        <v>37</v>
      </c>
      <c r="H455" s="2">
        <v>1700</v>
      </c>
      <c r="I455">
        <v>2</v>
      </c>
      <c r="J455" s="3">
        <f t="shared" ca="1" si="35"/>
        <v>44938</v>
      </c>
      <c r="K455" t="str">
        <f t="shared" ca="1" si="36"/>
        <v>18:27:03</v>
      </c>
      <c r="L455" t="s">
        <v>55</v>
      </c>
      <c r="M455" t="s">
        <v>56</v>
      </c>
      <c r="N455" t="s">
        <v>47</v>
      </c>
      <c r="O455" s="2">
        <f t="shared" si="37"/>
        <v>3400</v>
      </c>
      <c r="P455" s="4">
        <f t="shared" si="38"/>
        <v>0.04</v>
      </c>
      <c r="Q455" s="2">
        <f t="shared" si="39"/>
        <v>3264</v>
      </c>
    </row>
    <row r="456" spans="1:17">
      <c r="A456">
        <v>56736</v>
      </c>
      <c r="B456" t="s">
        <v>40</v>
      </c>
      <c r="C456" t="s">
        <v>217</v>
      </c>
      <c r="D456">
        <v>914791</v>
      </c>
      <c r="E456" t="s">
        <v>68</v>
      </c>
      <c r="F456" t="s">
        <v>69</v>
      </c>
      <c r="G456" t="s">
        <v>20</v>
      </c>
      <c r="H456" s="2">
        <v>299</v>
      </c>
      <c r="I456">
        <v>2</v>
      </c>
      <c r="J456" s="3">
        <f t="shared" ca="1" si="35"/>
        <v>44952</v>
      </c>
      <c r="K456" t="str">
        <f t="shared" ca="1" si="36"/>
        <v>13:35:07</v>
      </c>
      <c r="L456" t="s">
        <v>48</v>
      </c>
      <c r="M456" t="s">
        <v>49</v>
      </c>
      <c r="N456" t="s">
        <v>54</v>
      </c>
      <c r="O456" s="2">
        <f t="shared" si="37"/>
        <v>598</v>
      </c>
      <c r="P456" s="4">
        <f t="shared" si="38"/>
        <v>7.0000000000000007E-2</v>
      </c>
      <c r="Q456" s="2">
        <f t="shared" si="39"/>
        <v>556.14</v>
      </c>
    </row>
    <row r="457" spans="1:17">
      <c r="A457">
        <v>56864</v>
      </c>
      <c r="B457" t="s">
        <v>17</v>
      </c>
      <c r="E457" t="s">
        <v>29</v>
      </c>
      <c r="F457" t="s">
        <v>30</v>
      </c>
      <c r="G457" t="s">
        <v>31</v>
      </c>
      <c r="H457" s="2">
        <v>460</v>
      </c>
      <c r="I457">
        <v>2</v>
      </c>
      <c r="J457" s="3">
        <f t="shared" ca="1" si="35"/>
        <v>44941</v>
      </c>
      <c r="K457" t="str">
        <f t="shared" ca="1" si="36"/>
        <v>20:03:08</v>
      </c>
      <c r="L457" t="s">
        <v>88</v>
      </c>
      <c r="M457" t="s">
        <v>89</v>
      </c>
      <c r="N457" t="s">
        <v>28</v>
      </c>
      <c r="O457" s="2">
        <f t="shared" si="37"/>
        <v>920</v>
      </c>
      <c r="P457" s="4">
        <f t="shared" si="38"/>
        <v>0.03</v>
      </c>
      <c r="Q457" s="2">
        <f t="shared" si="39"/>
        <v>892.4</v>
      </c>
    </row>
    <row r="458" spans="1:17">
      <c r="A458">
        <v>57072</v>
      </c>
      <c r="B458" t="s">
        <v>17</v>
      </c>
      <c r="E458" t="s">
        <v>18</v>
      </c>
      <c r="F458" t="s">
        <v>19</v>
      </c>
      <c r="G458" t="s">
        <v>20</v>
      </c>
      <c r="H458" s="2">
        <v>300</v>
      </c>
      <c r="I458">
        <v>1</v>
      </c>
      <c r="J458" s="3">
        <f t="shared" ca="1" si="35"/>
        <v>44955</v>
      </c>
      <c r="K458" t="str">
        <f t="shared" ca="1" si="36"/>
        <v>11:06:40</v>
      </c>
      <c r="L458" t="s">
        <v>88</v>
      </c>
      <c r="M458" t="s">
        <v>89</v>
      </c>
      <c r="N458" t="s">
        <v>47</v>
      </c>
      <c r="O458" s="2">
        <f t="shared" si="37"/>
        <v>300</v>
      </c>
      <c r="P458" s="4">
        <f t="shared" si="38"/>
        <v>0.04</v>
      </c>
      <c r="Q458" s="2">
        <f t="shared" si="39"/>
        <v>288</v>
      </c>
    </row>
    <row r="459" spans="1:17">
      <c r="A459">
        <v>57156</v>
      </c>
      <c r="B459" t="s">
        <v>17</v>
      </c>
      <c r="E459" t="s">
        <v>107</v>
      </c>
      <c r="F459" t="s">
        <v>108</v>
      </c>
      <c r="G459" t="s">
        <v>44</v>
      </c>
      <c r="H459" s="2">
        <v>240</v>
      </c>
      <c r="I459">
        <v>1</v>
      </c>
      <c r="J459" s="3">
        <f t="shared" ca="1" si="35"/>
        <v>44927</v>
      </c>
      <c r="K459" t="str">
        <f t="shared" ca="1" si="36"/>
        <v>14:50:27</v>
      </c>
      <c r="L459" t="s">
        <v>52</v>
      </c>
      <c r="M459" t="s">
        <v>53</v>
      </c>
      <c r="N459" t="s">
        <v>34</v>
      </c>
      <c r="O459" s="2">
        <f t="shared" si="37"/>
        <v>240</v>
      </c>
      <c r="P459" s="4">
        <f t="shared" si="38"/>
        <v>0.06</v>
      </c>
      <c r="Q459" s="2">
        <f t="shared" si="39"/>
        <v>225.6</v>
      </c>
    </row>
    <row r="460" spans="1:17">
      <c r="A460">
        <v>57303</v>
      </c>
      <c r="B460" t="s">
        <v>80</v>
      </c>
      <c r="C460" t="s">
        <v>218</v>
      </c>
      <c r="D460">
        <v>356479</v>
      </c>
      <c r="E460" t="s">
        <v>116</v>
      </c>
      <c r="F460" t="s">
        <v>36</v>
      </c>
      <c r="G460" t="s">
        <v>37</v>
      </c>
      <c r="H460" s="2">
        <v>850</v>
      </c>
      <c r="I460">
        <v>1</v>
      </c>
      <c r="J460" s="3">
        <f t="shared" ca="1" si="35"/>
        <v>44933</v>
      </c>
      <c r="K460" t="str">
        <f t="shared" ca="1" si="36"/>
        <v>14:07:58</v>
      </c>
      <c r="L460" t="s">
        <v>38</v>
      </c>
      <c r="M460" t="s">
        <v>39</v>
      </c>
      <c r="N460" t="s">
        <v>34</v>
      </c>
      <c r="O460" s="2">
        <f t="shared" si="37"/>
        <v>850</v>
      </c>
      <c r="P460" s="4">
        <f t="shared" si="38"/>
        <v>0.06</v>
      </c>
      <c r="Q460" s="2">
        <f t="shared" si="39"/>
        <v>799</v>
      </c>
    </row>
    <row r="461" spans="1:17">
      <c r="A461">
        <v>57437</v>
      </c>
      <c r="B461" t="s">
        <v>17</v>
      </c>
      <c r="E461" t="s">
        <v>24</v>
      </c>
      <c r="F461" t="s">
        <v>25</v>
      </c>
      <c r="G461" t="s">
        <v>20</v>
      </c>
      <c r="H461" s="2">
        <v>350</v>
      </c>
      <c r="I461">
        <v>1</v>
      </c>
      <c r="J461" s="3">
        <f t="shared" ca="1" si="35"/>
        <v>44944</v>
      </c>
      <c r="K461" t="str">
        <f t="shared" ca="1" si="36"/>
        <v>13:14:28</v>
      </c>
      <c r="L461" t="s">
        <v>38</v>
      </c>
      <c r="M461" t="s">
        <v>39</v>
      </c>
      <c r="N461" t="s">
        <v>47</v>
      </c>
      <c r="O461" s="2">
        <f t="shared" si="37"/>
        <v>350</v>
      </c>
      <c r="P461" s="4">
        <f t="shared" si="38"/>
        <v>0.04</v>
      </c>
      <c r="Q461" s="2">
        <f t="shared" si="39"/>
        <v>336</v>
      </c>
    </row>
    <row r="462" spans="1:17">
      <c r="A462">
        <v>57776</v>
      </c>
      <c r="B462" t="s">
        <v>17</v>
      </c>
      <c r="E462" t="s">
        <v>96</v>
      </c>
      <c r="F462" t="s">
        <v>97</v>
      </c>
      <c r="G462" t="s">
        <v>20</v>
      </c>
      <c r="H462" s="2">
        <v>450</v>
      </c>
      <c r="I462">
        <v>1</v>
      </c>
      <c r="J462" s="3">
        <f t="shared" ca="1" si="35"/>
        <v>44950</v>
      </c>
      <c r="K462" t="str">
        <f t="shared" ca="1" si="36"/>
        <v>20:13:16</v>
      </c>
      <c r="L462" t="s">
        <v>32</v>
      </c>
      <c r="M462" t="s">
        <v>33</v>
      </c>
      <c r="N462" t="s">
        <v>54</v>
      </c>
      <c r="O462" s="2">
        <f t="shared" si="37"/>
        <v>450</v>
      </c>
      <c r="P462" s="4">
        <f t="shared" si="38"/>
        <v>7.0000000000000007E-2</v>
      </c>
      <c r="Q462" s="2">
        <f t="shared" si="39"/>
        <v>418.5</v>
      </c>
    </row>
    <row r="463" spans="1:17">
      <c r="A463">
        <v>58013</v>
      </c>
      <c r="B463" t="s">
        <v>17</v>
      </c>
      <c r="E463" t="s">
        <v>84</v>
      </c>
      <c r="F463" t="s">
        <v>85</v>
      </c>
      <c r="G463" t="s">
        <v>44</v>
      </c>
      <c r="H463" s="2">
        <v>389</v>
      </c>
      <c r="I463">
        <v>1</v>
      </c>
      <c r="J463" s="3">
        <f t="shared" ca="1" si="35"/>
        <v>44944</v>
      </c>
      <c r="K463" t="str">
        <f t="shared" ca="1" si="36"/>
        <v>19:21:01</v>
      </c>
      <c r="L463" t="s">
        <v>32</v>
      </c>
      <c r="M463" t="s">
        <v>33</v>
      </c>
      <c r="N463" t="s">
        <v>47</v>
      </c>
      <c r="O463" s="2">
        <f t="shared" si="37"/>
        <v>389</v>
      </c>
      <c r="P463" s="4">
        <f t="shared" si="38"/>
        <v>0.04</v>
      </c>
      <c r="Q463" s="2">
        <f t="shared" si="39"/>
        <v>373.44</v>
      </c>
    </row>
    <row r="464" spans="1:17">
      <c r="A464">
        <v>58170</v>
      </c>
      <c r="B464" t="s">
        <v>17</v>
      </c>
      <c r="E464" t="s">
        <v>107</v>
      </c>
      <c r="F464" t="s">
        <v>108</v>
      </c>
      <c r="G464" t="s">
        <v>44</v>
      </c>
      <c r="H464" s="2">
        <v>240</v>
      </c>
      <c r="I464">
        <v>2</v>
      </c>
      <c r="J464" s="3">
        <f t="shared" ca="1" si="35"/>
        <v>44950</v>
      </c>
      <c r="K464" t="str">
        <f t="shared" ca="1" si="36"/>
        <v>19:29:58</v>
      </c>
      <c r="L464" t="s">
        <v>48</v>
      </c>
      <c r="M464" t="s">
        <v>49</v>
      </c>
      <c r="N464" t="s">
        <v>79</v>
      </c>
      <c r="O464" s="2">
        <f t="shared" si="37"/>
        <v>480</v>
      </c>
      <c r="P464" s="4">
        <f t="shared" si="38"/>
        <v>0.05</v>
      </c>
      <c r="Q464" s="2">
        <f t="shared" si="39"/>
        <v>456</v>
      </c>
    </row>
    <row r="465" spans="1:17">
      <c r="A465">
        <v>58304</v>
      </c>
      <c r="B465" t="s">
        <v>80</v>
      </c>
      <c r="C465" t="s">
        <v>219</v>
      </c>
      <c r="D465">
        <v>775369</v>
      </c>
      <c r="E465" t="s">
        <v>50</v>
      </c>
      <c r="F465" t="s">
        <v>51</v>
      </c>
      <c r="G465" t="s">
        <v>37</v>
      </c>
      <c r="H465" s="2">
        <v>1300</v>
      </c>
      <c r="I465">
        <v>1</v>
      </c>
      <c r="J465" s="3">
        <f t="shared" ca="1" si="35"/>
        <v>44945</v>
      </c>
      <c r="K465" t="str">
        <f t="shared" ca="1" si="36"/>
        <v>11:11:56</v>
      </c>
      <c r="L465" t="s">
        <v>32</v>
      </c>
      <c r="M465" t="s">
        <v>33</v>
      </c>
      <c r="N465" t="s">
        <v>70</v>
      </c>
      <c r="O465" s="2">
        <f t="shared" si="37"/>
        <v>1300</v>
      </c>
      <c r="P465" s="4">
        <f t="shared" si="38"/>
        <v>0</v>
      </c>
      <c r="Q465" s="2">
        <f t="shared" si="39"/>
        <v>1300</v>
      </c>
    </row>
    <row r="466" spans="1:17">
      <c r="A466">
        <v>58652</v>
      </c>
      <c r="B466" t="s">
        <v>17</v>
      </c>
      <c r="E466" t="s">
        <v>116</v>
      </c>
      <c r="F466" t="s">
        <v>121</v>
      </c>
      <c r="G466" t="s">
        <v>37</v>
      </c>
      <c r="H466" s="2">
        <v>900</v>
      </c>
      <c r="I466">
        <v>2</v>
      </c>
      <c r="J466" s="3">
        <f t="shared" ca="1" si="35"/>
        <v>44929</v>
      </c>
      <c r="K466" t="str">
        <f t="shared" ca="1" si="36"/>
        <v>19:50:37</v>
      </c>
      <c r="L466" t="s">
        <v>38</v>
      </c>
      <c r="M466" t="s">
        <v>39</v>
      </c>
      <c r="N466" t="s">
        <v>65</v>
      </c>
      <c r="O466" s="2">
        <f t="shared" si="37"/>
        <v>1800</v>
      </c>
      <c r="P466" s="4">
        <f t="shared" si="38"/>
        <v>0.05</v>
      </c>
      <c r="Q466" s="2">
        <f t="shared" si="39"/>
        <v>1710</v>
      </c>
    </row>
    <row r="467" spans="1:17">
      <c r="A467">
        <v>58663</v>
      </c>
      <c r="B467" t="s">
        <v>17</v>
      </c>
      <c r="E467" t="s">
        <v>57</v>
      </c>
      <c r="F467" t="s">
        <v>58</v>
      </c>
      <c r="G467" t="s">
        <v>31</v>
      </c>
      <c r="H467" s="2">
        <v>339</v>
      </c>
      <c r="I467">
        <v>1</v>
      </c>
      <c r="J467" s="3">
        <f t="shared" ca="1" si="35"/>
        <v>44952</v>
      </c>
      <c r="K467" t="str">
        <f t="shared" ca="1" si="36"/>
        <v>18:56:09</v>
      </c>
      <c r="L467" t="s">
        <v>63</v>
      </c>
      <c r="M467" t="s">
        <v>64</v>
      </c>
      <c r="N467" t="s">
        <v>54</v>
      </c>
      <c r="O467" s="2">
        <f t="shared" si="37"/>
        <v>339</v>
      </c>
      <c r="P467" s="4">
        <f t="shared" si="38"/>
        <v>7.0000000000000007E-2</v>
      </c>
      <c r="Q467" s="2">
        <f t="shared" si="39"/>
        <v>315.27</v>
      </c>
    </row>
    <row r="468" spans="1:17">
      <c r="A468">
        <v>58672</v>
      </c>
      <c r="B468" t="s">
        <v>17</v>
      </c>
      <c r="E468" t="s">
        <v>42</v>
      </c>
      <c r="F468" t="s">
        <v>43</v>
      </c>
      <c r="G468" t="s">
        <v>44</v>
      </c>
      <c r="H468" s="2">
        <v>449</v>
      </c>
      <c r="I468">
        <v>1</v>
      </c>
      <c r="J468" s="3">
        <f t="shared" ca="1" si="35"/>
        <v>44947</v>
      </c>
      <c r="K468" t="str">
        <f t="shared" ca="1" si="36"/>
        <v>18:33:33</v>
      </c>
      <c r="L468" t="s">
        <v>26</v>
      </c>
      <c r="M468" t="s">
        <v>27</v>
      </c>
      <c r="N468" t="s">
        <v>28</v>
      </c>
      <c r="O468" s="2">
        <f t="shared" si="37"/>
        <v>449</v>
      </c>
      <c r="P468" s="4">
        <f t="shared" si="38"/>
        <v>0.03</v>
      </c>
      <c r="Q468" s="2">
        <f t="shared" si="39"/>
        <v>435.53</v>
      </c>
    </row>
    <row r="469" spans="1:17">
      <c r="A469">
        <v>58732</v>
      </c>
      <c r="B469" t="s">
        <v>66</v>
      </c>
      <c r="C469" t="s">
        <v>220</v>
      </c>
      <c r="D469">
        <v>812306</v>
      </c>
      <c r="E469" t="s">
        <v>107</v>
      </c>
      <c r="F469" t="s">
        <v>108</v>
      </c>
      <c r="G469" t="s">
        <v>44</v>
      </c>
      <c r="H469" s="2">
        <v>240</v>
      </c>
      <c r="I469">
        <v>1</v>
      </c>
      <c r="J469" s="3">
        <f t="shared" ca="1" si="35"/>
        <v>44955</v>
      </c>
      <c r="K469" t="str">
        <f t="shared" ca="1" si="36"/>
        <v>16:44:06</v>
      </c>
      <c r="L469" t="s">
        <v>63</v>
      </c>
      <c r="M469" t="s">
        <v>64</v>
      </c>
      <c r="N469" t="s">
        <v>54</v>
      </c>
      <c r="O469" s="2">
        <f t="shared" si="37"/>
        <v>240</v>
      </c>
      <c r="P469" s="4">
        <f t="shared" si="38"/>
        <v>7.0000000000000007E-2</v>
      </c>
      <c r="Q469" s="2">
        <f t="shared" si="39"/>
        <v>223.2</v>
      </c>
    </row>
    <row r="470" spans="1:17">
      <c r="A470">
        <v>58732</v>
      </c>
      <c r="B470" t="s">
        <v>66</v>
      </c>
      <c r="C470" t="s">
        <v>220</v>
      </c>
      <c r="D470">
        <v>812306</v>
      </c>
      <c r="E470" t="s">
        <v>86</v>
      </c>
      <c r="F470" t="s">
        <v>87</v>
      </c>
      <c r="G470" t="s">
        <v>44</v>
      </c>
      <c r="H470" s="2">
        <v>340</v>
      </c>
      <c r="I470">
        <v>1</v>
      </c>
      <c r="J470" s="3">
        <f t="shared" ca="1" si="35"/>
        <v>44929</v>
      </c>
      <c r="K470" t="str">
        <f t="shared" ca="1" si="36"/>
        <v>19:34:27</v>
      </c>
      <c r="L470" t="s">
        <v>88</v>
      </c>
      <c r="M470" t="s">
        <v>89</v>
      </c>
      <c r="N470" t="s">
        <v>34</v>
      </c>
      <c r="O470" s="2">
        <f t="shared" si="37"/>
        <v>340</v>
      </c>
      <c r="P470" s="4">
        <f t="shared" si="38"/>
        <v>0.06</v>
      </c>
      <c r="Q470" s="2">
        <f t="shared" si="39"/>
        <v>319.59999999999997</v>
      </c>
    </row>
    <row r="471" spans="1:17">
      <c r="A471">
        <v>59033</v>
      </c>
      <c r="B471" t="s">
        <v>66</v>
      </c>
      <c r="C471" t="s">
        <v>221</v>
      </c>
      <c r="D471">
        <v>936341</v>
      </c>
      <c r="E471" t="s">
        <v>29</v>
      </c>
      <c r="F471" t="s">
        <v>30</v>
      </c>
      <c r="G471" t="s">
        <v>31</v>
      </c>
      <c r="H471" s="2">
        <v>460</v>
      </c>
      <c r="I471">
        <v>1</v>
      </c>
      <c r="J471" s="3">
        <f t="shared" ca="1" si="35"/>
        <v>44933</v>
      </c>
      <c r="K471" t="str">
        <f t="shared" ca="1" si="36"/>
        <v>17:25:28</v>
      </c>
      <c r="L471" t="s">
        <v>38</v>
      </c>
      <c r="M471" t="s">
        <v>39</v>
      </c>
      <c r="N471" t="s">
        <v>23</v>
      </c>
      <c r="O471" s="2">
        <f t="shared" si="37"/>
        <v>460</v>
      </c>
      <c r="P471" s="4">
        <f t="shared" si="38"/>
        <v>0.03</v>
      </c>
      <c r="Q471" s="2">
        <f t="shared" si="39"/>
        <v>446.2</v>
      </c>
    </row>
    <row r="472" spans="1:17">
      <c r="A472">
        <v>59046</v>
      </c>
      <c r="B472" t="s">
        <v>17</v>
      </c>
      <c r="E472" t="s">
        <v>77</v>
      </c>
      <c r="F472" t="s">
        <v>78</v>
      </c>
      <c r="G472" t="s">
        <v>31</v>
      </c>
      <c r="H472" s="2">
        <v>239</v>
      </c>
      <c r="I472">
        <v>1</v>
      </c>
      <c r="J472" s="3">
        <f t="shared" ca="1" si="35"/>
        <v>44948</v>
      </c>
      <c r="K472" t="str">
        <f t="shared" ca="1" si="36"/>
        <v>21:08:16</v>
      </c>
      <c r="L472" t="s">
        <v>32</v>
      </c>
      <c r="M472" t="s">
        <v>33</v>
      </c>
      <c r="N472" t="s">
        <v>28</v>
      </c>
      <c r="O472" s="2">
        <f t="shared" si="37"/>
        <v>239</v>
      </c>
      <c r="P472" s="4">
        <f t="shared" si="38"/>
        <v>0.03</v>
      </c>
      <c r="Q472" s="2">
        <f t="shared" si="39"/>
        <v>231.82999999999998</v>
      </c>
    </row>
    <row r="473" spans="1:17">
      <c r="A473">
        <v>59279</v>
      </c>
      <c r="B473" t="s">
        <v>80</v>
      </c>
      <c r="C473" t="s">
        <v>222</v>
      </c>
      <c r="D473">
        <v>816244</v>
      </c>
      <c r="E473" t="s">
        <v>29</v>
      </c>
      <c r="F473" t="s">
        <v>30</v>
      </c>
      <c r="G473" t="s">
        <v>31</v>
      </c>
      <c r="H473" s="2">
        <v>460</v>
      </c>
      <c r="I473">
        <v>2</v>
      </c>
      <c r="J473" s="3">
        <f t="shared" ca="1" si="35"/>
        <v>44955</v>
      </c>
      <c r="K473" t="str">
        <f t="shared" ca="1" si="36"/>
        <v>13:44:36</v>
      </c>
      <c r="L473" t="s">
        <v>38</v>
      </c>
      <c r="M473" t="s">
        <v>39</v>
      </c>
      <c r="N473" t="s">
        <v>23</v>
      </c>
      <c r="O473" s="2">
        <f t="shared" si="37"/>
        <v>920</v>
      </c>
      <c r="P473" s="4">
        <f t="shared" si="38"/>
        <v>0.03</v>
      </c>
      <c r="Q473" s="2">
        <f t="shared" si="39"/>
        <v>892.4</v>
      </c>
    </row>
    <row r="474" spans="1:17">
      <c r="A474">
        <v>59512</v>
      </c>
      <c r="B474" t="s">
        <v>17</v>
      </c>
      <c r="E474" t="s">
        <v>128</v>
      </c>
      <c r="F474" t="s">
        <v>129</v>
      </c>
      <c r="G474" t="s">
        <v>44</v>
      </c>
      <c r="H474" s="2">
        <v>499</v>
      </c>
      <c r="I474">
        <v>2</v>
      </c>
      <c r="J474" s="3">
        <f t="shared" ca="1" si="35"/>
        <v>44953</v>
      </c>
      <c r="K474" t="str">
        <f t="shared" ca="1" si="36"/>
        <v>17:39:16</v>
      </c>
      <c r="L474" t="s">
        <v>26</v>
      </c>
      <c r="M474" t="s">
        <v>27</v>
      </c>
      <c r="N474" t="s">
        <v>23</v>
      </c>
      <c r="O474" s="2">
        <f t="shared" si="37"/>
        <v>998</v>
      </c>
      <c r="P474" s="4">
        <f t="shared" si="38"/>
        <v>0.03</v>
      </c>
      <c r="Q474" s="2">
        <f t="shared" si="39"/>
        <v>968.06</v>
      </c>
    </row>
    <row r="475" spans="1:17">
      <c r="A475">
        <v>59590</v>
      </c>
      <c r="B475" t="s">
        <v>17</v>
      </c>
      <c r="E475" t="s">
        <v>133</v>
      </c>
      <c r="F475" t="s">
        <v>134</v>
      </c>
      <c r="G475" t="s">
        <v>44</v>
      </c>
      <c r="H475" s="2">
        <v>200</v>
      </c>
      <c r="I475">
        <v>1</v>
      </c>
      <c r="J475" s="3">
        <f t="shared" ca="1" si="35"/>
        <v>44949</v>
      </c>
      <c r="K475" t="str">
        <f t="shared" ca="1" si="36"/>
        <v>20:21:37</v>
      </c>
      <c r="L475" t="s">
        <v>48</v>
      </c>
      <c r="M475" t="s">
        <v>49</v>
      </c>
      <c r="N475" t="s">
        <v>70</v>
      </c>
      <c r="O475" s="2">
        <f t="shared" si="37"/>
        <v>200</v>
      </c>
      <c r="P475" s="4">
        <f t="shared" si="38"/>
        <v>0</v>
      </c>
      <c r="Q475" s="2">
        <f t="shared" si="39"/>
        <v>200</v>
      </c>
    </row>
    <row r="476" spans="1:17">
      <c r="A476">
        <v>59635</v>
      </c>
      <c r="B476" t="s">
        <v>66</v>
      </c>
      <c r="C476" t="s">
        <v>223</v>
      </c>
      <c r="D476">
        <v>649915</v>
      </c>
      <c r="E476" t="s">
        <v>18</v>
      </c>
      <c r="F476" t="s">
        <v>19</v>
      </c>
      <c r="G476" t="s">
        <v>20</v>
      </c>
      <c r="H476" s="2">
        <v>300</v>
      </c>
      <c r="I476">
        <v>1</v>
      </c>
      <c r="J476" s="3">
        <f t="shared" ca="1" si="35"/>
        <v>44956</v>
      </c>
      <c r="K476" t="str">
        <f t="shared" ca="1" si="36"/>
        <v>11:06:50</v>
      </c>
      <c r="L476" t="s">
        <v>32</v>
      </c>
      <c r="M476" t="s">
        <v>33</v>
      </c>
      <c r="N476" t="s">
        <v>79</v>
      </c>
      <c r="O476" s="2">
        <f t="shared" si="37"/>
        <v>300</v>
      </c>
      <c r="P476" s="4">
        <f t="shared" si="38"/>
        <v>0.05</v>
      </c>
      <c r="Q476" s="2">
        <f t="shared" si="39"/>
        <v>285</v>
      </c>
    </row>
    <row r="477" spans="1:17">
      <c r="A477">
        <v>59748</v>
      </c>
      <c r="B477" t="s">
        <v>17</v>
      </c>
      <c r="E477" t="s">
        <v>84</v>
      </c>
      <c r="F477" t="s">
        <v>85</v>
      </c>
      <c r="G477" t="s">
        <v>44</v>
      </c>
      <c r="H477" s="2">
        <v>389</v>
      </c>
      <c r="I477">
        <v>1</v>
      </c>
      <c r="J477" s="3">
        <f t="shared" ca="1" si="35"/>
        <v>44928</v>
      </c>
      <c r="K477" t="str">
        <f t="shared" ca="1" si="36"/>
        <v>21:30:45</v>
      </c>
      <c r="L477" t="s">
        <v>48</v>
      </c>
      <c r="M477" t="s">
        <v>49</v>
      </c>
      <c r="N477" t="s">
        <v>28</v>
      </c>
      <c r="O477" s="2">
        <f t="shared" si="37"/>
        <v>389</v>
      </c>
      <c r="P477" s="4">
        <f t="shared" si="38"/>
        <v>0.03</v>
      </c>
      <c r="Q477" s="2">
        <f t="shared" si="39"/>
        <v>377.33</v>
      </c>
    </row>
    <row r="478" spans="1:17">
      <c r="A478">
        <v>59854</v>
      </c>
      <c r="B478" t="s">
        <v>40</v>
      </c>
      <c r="C478" t="s">
        <v>224</v>
      </c>
      <c r="D478">
        <v>285608</v>
      </c>
      <c r="E478" t="s">
        <v>61</v>
      </c>
      <c r="F478" t="s">
        <v>62</v>
      </c>
      <c r="G478" t="s">
        <v>37</v>
      </c>
      <c r="H478" s="2">
        <v>2200</v>
      </c>
      <c r="I478">
        <v>1</v>
      </c>
      <c r="J478" s="3">
        <f t="shared" ca="1" si="35"/>
        <v>44947</v>
      </c>
      <c r="K478" t="str">
        <f t="shared" ca="1" si="36"/>
        <v>19:32:34</v>
      </c>
      <c r="L478" t="s">
        <v>21</v>
      </c>
      <c r="M478" t="s">
        <v>22</v>
      </c>
      <c r="N478" t="s">
        <v>34</v>
      </c>
      <c r="O478" s="2">
        <f t="shared" si="37"/>
        <v>2200</v>
      </c>
      <c r="P478" s="4">
        <f t="shared" si="38"/>
        <v>0.06</v>
      </c>
      <c r="Q478" s="2">
        <f t="shared" si="39"/>
        <v>2068</v>
      </c>
    </row>
    <row r="479" spans="1:17">
      <c r="A479">
        <v>59896</v>
      </c>
      <c r="B479" t="s">
        <v>17</v>
      </c>
      <c r="E479" t="s">
        <v>92</v>
      </c>
      <c r="F479" t="s">
        <v>93</v>
      </c>
      <c r="G479" t="s">
        <v>31</v>
      </c>
      <c r="H479" s="2">
        <v>345</v>
      </c>
      <c r="I479">
        <v>1</v>
      </c>
      <c r="J479" s="3">
        <f t="shared" ca="1" si="35"/>
        <v>44930</v>
      </c>
      <c r="K479" t="str">
        <f t="shared" ca="1" si="36"/>
        <v>11:54:54</v>
      </c>
      <c r="L479" t="s">
        <v>55</v>
      </c>
      <c r="M479" t="s">
        <v>56</v>
      </c>
      <c r="N479" t="s">
        <v>47</v>
      </c>
      <c r="O479" s="2">
        <f t="shared" si="37"/>
        <v>345</v>
      </c>
      <c r="P479" s="4">
        <f t="shared" si="38"/>
        <v>0.04</v>
      </c>
      <c r="Q479" s="2">
        <f t="shared" si="39"/>
        <v>331.2</v>
      </c>
    </row>
    <row r="480" spans="1:17">
      <c r="A480">
        <v>59974</v>
      </c>
      <c r="B480" t="s">
        <v>17</v>
      </c>
      <c r="E480" t="s">
        <v>18</v>
      </c>
      <c r="F480" t="s">
        <v>19</v>
      </c>
      <c r="G480" t="s">
        <v>20</v>
      </c>
      <c r="H480" s="2">
        <v>300</v>
      </c>
      <c r="I480">
        <v>2</v>
      </c>
      <c r="J480" s="3">
        <f t="shared" ca="1" si="35"/>
        <v>44954</v>
      </c>
      <c r="K480" t="str">
        <f t="shared" ca="1" si="36"/>
        <v>20:45:53</v>
      </c>
      <c r="L480" t="s">
        <v>21</v>
      </c>
      <c r="M480" t="s">
        <v>22</v>
      </c>
      <c r="N480" t="s">
        <v>54</v>
      </c>
      <c r="O480" s="2">
        <f t="shared" si="37"/>
        <v>600</v>
      </c>
      <c r="P480" s="4">
        <f t="shared" si="38"/>
        <v>7.0000000000000007E-2</v>
      </c>
      <c r="Q480" s="2">
        <f t="shared" si="39"/>
        <v>558</v>
      </c>
    </row>
    <row r="481" spans="1:17">
      <c r="A481">
        <v>60149</v>
      </c>
      <c r="B481" t="s">
        <v>17</v>
      </c>
      <c r="E481" t="s">
        <v>96</v>
      </c>
      <c r="F481" t="s">
        <v>97</v>
      </c>
      <c r="G481" t="s">
        <v>20</v>
      </c>
      <c r="H481" s="2">
        <v>450</v>
      </c>
      <c r="I481">
        <v>1</v>
      </c>
      <c r="J481" s="3">
        <f t="shared" ca="1" si="35"/>
        <v>44954</v>
      </c>
      <c r="K481" t="str">
        <f t="shared" ca="1" si="36"/>
        <v>18:38:58</v>
      </c>
      <c r="L481" t="s">
        <v>32</v>
      </c>
      <c r="M481" t="s">
        <v>33</v>
      </c>
      <c r="N481" t="s">
        <v>34</v>
      </c>
      <c r="O481" s="2">
        <f t="shared" si="37"/>
        <v>450</v>
      </c>
      <c r="P481" s="4">
        <f t="shared" si="38"/>
        <v>0.06</v>
      </c>
      <c r="Q481" s="2">
        <f t="shared" si="39"/>
        <v>423</v>
      </c>
    </row>
    <row r="482" spans="1:17">
      <c r="A482">
        <v>60188</v>
      </c>
      <c r="B482" t="s">
        <v>17</v>
      </c>
      <c r="E482" t="s">
        <v>42</v>
      </c>
      <c r="F482" t="s">
        <v>43</v>
      </c>
      <c r="G482" t="s">
        <v>44</v>
      </c>
      <c r="H482" s="2">
        <v>449</v>
      </c>
      <c r="I482">
        <v>1</v>
      </c>
      <c r="J482" s="3">
        <f t="shared" ca="1" si="35"/>
        <v>44937</v>
      </c>
      <c r="K482" t="str">
        <f t="shared" ca="1" si="36"/>
        <v>14:46:50</v>
      </c>
      <c r="L482" t="s">
        <v>38</v>
      </c>
      <c r="M482" t="s">
        <v>39</v>
      </c>
      <c r="N482" t="s">
        <v>28</v>
      </c>
      <c r="O482" s="2">
        <f t="shared" si="37"/>
        <v>449</v>
      </c>
      <c r="P482" s="4">
        <f t="shared" si="38"/>
        <v>0.03</v>
      </c>
      <c r="Q482" s="2">
        <f t="shared" si="39"/>
        <v>435.53</v>
      </c>
    </row>
    <row r="483" spans="1:17">
      <c r="A483">
        <v>60225</v>
      </c>
      <c r="B483" t="s">
        <v>80</v>
      </c>
      <c r="C483" t="s">
        <v>225</v>
      </c>
      <c r="D483">
        <v>619169</v>
      </c>
      <c r="E483" t="s">
        <v>125</v>
      </c>
      <c r="F483" t="s">
        <v>126</v>
      </c>
      <c r="G483" t="s">
        <v>44</v>
      </c>
      <c r="H483" s="2">
        <v>499</v>
      </c>
      <c r="I483">
        <v>2</v>
      </c>
      <c r="J483" s="3">
        <f t="shared" ca="1" si="35"/>
        <v>44927</v>
      </c>
      <c r="K483" t="str">
        <f t="shared" ca="1" si="36"/>
        <v>18:12:54</v>
      </c>
      <c r="L483" t="s">
        <v>55</v>
      </c>
      <c r="M483" t="s">
        <v>56</v>
      </c>
      <c r="N483" t="s">
        <v>28</v>
      </c>
      <c r="O483" s="2">
        <f t="shared" si="37"/>
        <v>998</v>
      </c>
      <c r="P483" s="4">
        <f t="shared" si="38"/>
        <v>0.03</v>
      </c>
      <c r="Q483" s="2">
        <f t="shared" si="39"/>
        <v>968.06</v>
      </c>
    </row>
    <row r="484" spans="1:17">
      <c r="A484">
        <v>60345</v>
      </c>
      <c r="B484" t="s">
        <v>66</v>
      </c>
      <c r="C484" t="s">
        <v>226</v>
      </c>
      <c r="D484">
        <v>312597</v>
      </c>
      <c r="E484" t="s">
        <v>29</v>
      </c>
      <c r="F484" t="s">
        <v>30</v>
      </c>
      <c r="G484" t="s">
        <v>31</v>
      </c>
      <c r="H484" s="2">
        <v>460</v>
      </c>
      <c r="I484">
        <v>1</v>
      </c>
      <c r="J484" s="3">
        <f t="shared" ca="1" si="35"/>
        <v>44944</v>
      </c>
      <c r="K484" t="str">
        <f t="shared" ca="1" si="36"/>
        <v>14:08:14</v>
      </c>
      <c r="L484" t="s">
        <v>63</v>
      </c>
      <c r="M484" t="s">
        <v>64</v>
      </c>
      <c r="N484" t="s">
        <v>54</v>
      </c>
      <c r="O484" s="2">
        <f t="shared" si="37"/>
        <v>460</v>
      </c>
      <c r="P484" s="4">
        <f t="shared" si="38"/>
        <v>7.0000000000000007E-2</v>
      </c>
      <c r="Q484" s="2">
        <f t="shared" si="39"/>
        <v>427.79999999999995</v>
      </c>
    </row>
    <row r="485" spans="1:17">
      <c r="A485">
        <v>60392</v>
      </c>
      <c r="B485" t="s">
        <v>17</v>
      </c>
      <c r="E485" t="s">
        <v>18</v>
      </c>
      <c r="F485" t="s">
        <v>19</v>
      </c>
      <c r="G485" t="s">
        <v>20</v>
      </c>
      <c r="H485" s="2">
        <v>300</v>
      </c>
      <c r="I485">
        <v>2</v>
      </c>
      <c r="J485" s="3">
        <f t="shared" ca="1" si="35"/>
        <v>44950</v>
      </c>
      <c r="K485" t="str">
        <f t="shared" ca="1" si="36"/>
        <v>17:21:04</v>
      </c>
      <c r="L485" t="s">
        <v>45</v>
      </c>
      <c r="M485" t="s">
        <v>46</v>
      </c>
      <c r="N485" t="s">
        <v>34</v>
      </c>
      <c r="O485" s="2">
        <f t="shared" si="37"/>
        <v>600</v>
      </c>
      <c r="P485" s="4">
        <f t="shared" si="38"/>
        <v>0.06</v>
      </c>
      <c r="Q485" s="2">
        <f t="shared" si="39"/>
        <v>564</v>
      </c>
    </row>
    <row r="486" spans="1:17">
      <c r="A486">
        <v>60402</v>
      </c>
      <c r="B486" t="s">
        <v>17</v>
      </c>
      <c r="E486" t="s">
        <v>59</v>
      </c>
      <c r="F486" t="s">
        <v>60</v>
      </c>
      <c r="G486" t="s">
        <v>37</v>
      </c>
      <c r="H486" s="2">
        <v>1700</v>
      </c>
      <c r="I486">
        <v>1</v>
      </c>
      <c r="J486" s="3">
        <f t="shared" ca="1" si="35"/>
        <v>44935</v>
      </c>
      <c r="K486" t="str">
        <f t="shared" ca="1" si="36"/>
        <v>16:42:11</v>
      </c>
      <c r="L486" t="s">
        <v>45</v>
      </c>
      <c r="M486" t="s">
        <v>46</v>
      </c>
      <c r="N486" t="s">
        <v>65</v>
      </c>
      <c r="O486" s="2">
        <f t="shared" si="37"/>
        <v>1700</v>
      </c>
      <c r="P486" s="4">
        <f t="shared" si="38"/>
        <v>0.05</v>
      </c>
      <c r="Q486" s="2">
        <f t="shared" si="39"/>
        <v>1615</v>
      </c>
    </row>
    <row r="487" spans="1:17">
      <c r="A487">
        <v>60468</v>
      </c>
      <c r="B487" t="s">
        <v>80</v>
      </c>
      <c r="C487" t="s">
        <v>227</v>
      </c>
      <c r="D487">
        <v>542522</v>
      </c>
      <c r="E487" t="s">
        <v>123</v>
      </c>
      <c r="F487" t="s">
        <v>124</v>
      </c>
      <c r="G487" t="s">
        <v>44</v>
      </c>
      <c r="H487" s="2">
        <v>345</v>
      </c>
      <c r="I487">
        <v>2</v>
      </c>
      <c r="J487" s="3">
        <f t="shared" ca="1" si="35"/>
        <v>44948</v>
      </c>
      <c r="K487" t="str">
        <f t="shared" ca="1" si="36"/>
        <v>19:54:58</v>
      </c>
      <c r="L487" t="s">
        <v>52</v>
      </c>
      <c r="M487" t="s">
        <v>53</v>
      </c>
      <c r="N487" t="s">
        <v>23</v>
      </c>
      <c r="O487" s="2">
        <f t="shared" si="37"/>
        <v>690</v>
      </c>
      <c r="P487" s="4">
        <f t="shared" si="38"/>
        <v>0.03</v>
      </c>
      <c r="Q487" s="2">
        <f t="shared" si="39"/>
        <v>669.3</v>
      </c>
    </row>
    <row r="488" spans="1:17">
      <c r="A488">
        <v>60527</v>
      </c>
      <c r="B488" t="s">
        <v>17</v>
      </c>
      <c r="E488" t="s">
        <v>24</v>
      </c>
      <c r="F488" t="s">
        <v>25</v>
      </c>
      <c r="G488" t="s">
        <v>20</v>
      </c>
      <c r="H488" s="2">
        <v>350</v>
      </c>
      <c r="I488">
        <v>2</v>
      </c>
      <c r="J488" s="3">
        <f t="shared" ca="1" si="35"/>
        <v>44942</v>
      </c>
      <c r="K488" t="str">
        <f t="shared" ca="1" si="36"/>
        <v>21:10:41</v>
      </c>
      <c r="L488" t="s">
        <v>88</v>
      </c>
      <c r="M488" t="s">
        <v>89</v>
      </c>
      <c r="N488" t="s">
        <v>28</v>
      </c>
      <c r="O488" s="2">
        <f t="shared" si="37"/>
        <v>700</v>
      </c>
      <c r="P488" s="4">
        <f t="shared" si="38"/>
        <v>0.03</v>
      </c>
      <c r="Q488" s="2">
        <f t="shared" si="39"/>
        <v>679</v>
      </c>
    </row>
    <row r="489" spans="1:17">
      <c r="A489">
        <v>60647</v>
      </c>
      <c r="B489" t="s">
        <v>17</v>
      </c>
      <c r="E489" t="s">
        <v>92</v>
      </c>
      <c r="F489" t="s">
        <v>93</v>
      </c>
      <c r="G489" t="s">
        <v>31</v>
      </c>
      <c r="H489" s="2">
        <v>345</v>
      </c>
      <c r="I489">
        <v>1</v>
      </c>
      <c r="J489" s="3">
        <f t="shared" ca="1" si="35"/>
        <v>44946</v>
      </c>
      <c r="K489" t="str">
        <f t="shared" ca="1" si="36"/>
        <v>19:24:21</v>
      </c>
      <c r="L489" t="s">
        <v>32</v>
      </c>
      <c r="M489" t="s">
        <v>33</v>
      </c>
      <c r="N489" t="s">
        <v>54</v>
      </c>
      <c r="O489" s="2">
        <f t="shared" si="37"/>
        <v>345</v>
      </c>
      <c r="P489" s="4">
        <f t="shared" si="38"/>
        <v>7.0000000000000007E-2</v>
      </c>
      <c r="Q489" s="2">
        <f t="shared" si="39"/>
        <v>320.84999999999997</v>
      </c>
    </row>
    <row r="490" spans="1:17">
      <c r="A490">
        <v>60689</v>
      </c>
      <c r="B490" t="s">
        <v>17</v>
      </c>
      <c r="E490" t="s">
        <v>94</v>
      </c>
      <c r="F490" t="s">
        <v>95</v>
      </c>
      <c r="G490" t="s">
        <v>44</v>
      </c>
      <c r="H490" s="2">
        <v>230</v>
      </c>
      <c r="I490">
        <v>1</v>
      </c>
      <c r="J490" s="3">
        <f t="shared" ca="1" si="35"/>
        <v>44930</v>
      </c>
      <c r="K490" t="str">
        <f t="shared" ca="1" si="36"/>
        <v>16:55:02</v>
      </c>
      <c r="L490" t="s">
        <v>38</v>
      </c>
      <c r="M490" t="s">
        <v>39</v>
      </c>
      <c r="N490" t="s">
        <v>79</v>
      </c>
      <c r="O490" s="2">
        <f t="shared" si="37"/>
        <v>230</v>
      </c>
      <c r="P490" s="4">
        <f t="shared" si="38"/>
        <v>0.05</v>
      </c>
      <c r="Q490" s="2">
        <f t="shared" si="39"/>
        <v>218.5</v>
      </c>
    </row>
    <row r="491" spans="1:17">
      <c r="A491">
        <v>60829</v>
      </c>
      <c r="B491" t="s">
        <v>17</v>
      </c>
      <c r="E491" t="s">
        <v>57</v>
      </c>
      <c r="F491" t="s">
        <v>58</v>
      </c>
      <c r="G491" t="s">
        <v>31</v>
      </c>
      <c r="H491" s="2">
        <v>339</v>
      </c>
      <c r="I491">
        <v>1</v>
      </c>
      <c r="J491" s="3">
        <f t="shared" ca="1" si="35"/>
        <v>44949</v>
      </c>
      <c r="K491" t="str">
        <f t="shared" ca="1" si="36"/>
        <v>16:45:07</v>
      </c>
      <c r="L491" t="s">
        <v>88</v>
      </c>
      <c r="M491" t="s">
        <v>89</v>
      </c>
      <c r="N491" t="s">
        <v>70</v>
      </c>
      <c r="O491" s="2">
        <f t="shared" si="37"/>
        <v>339</v>
      </c>
      <c r="P491" s="4">
        <f t="shared" si="38"/>
        <v>0</v>
      </c>
      <c r="Q491" s="2">
        <f t="shared" si="39"/>
        <v>339</v>
      </c>
    </row>
    <row r="492" spans="1:17">
      <c r="A492">
        <v>61047</v>
      </c>
      <c r="B492" t="s">
        <v>17</v>
      </c>
      <c r="E492" t="s">
        <v>57</v>
      </c>
      <c r="F492" t="s">
        <v>58</v>
      </c>
      <c r="G492" t="s">
        <v>31</v>
      </c>
      <c r="H492" s="2">
        <v>339</v>
      </c>
      <c r="I492">
        <v>2</v>
      </c>
      <c r="J492" s="3">
        <f t="shared" ca="1" si="35"/>
        <v>44941</v>
      </c>
      <c r="K492" t="str">
        <f t="shared" ca="1" si="36"/>
        <v>13:42:50</v>
      </c>
      <c r="L492" t="s">
        <v>55</v>
      </c>
      <c r="M492" t="s">
        <v>56</v>
      </c>
      <c r="N492" t="s">
        <v>70</v>
      </c>
      <c r="O492" s="2">
        <f t="shared" si="37"/>
        <v>678</v>
      </c>
      <c r="P492" s="4">
        <f t="shared" si="38"/>
        <v>0</v>
      </c>
      <c r="Q492" s="2">
        <f t="shared" si="39"/>
        <v>678</v>
      </c>
    </row>
    <row r="493" spans="1:17">
      <c r="A493">
        <v>61148</v>
      </c>
      <c r="B493" t="s">
        <v>17</v>
      </c>
      <c r="E493" t="s">
        <v>71</v>
      </c>
      <c r="F493" t="s">
        <v>72</v>
      </c>
      <c r="G493" t="s">
        <v>20</v>
      </c>
      <c r="H493" s="2">
        <v>99</v>
      </c>
      <c r="I493">
        <v>2</v>
      </c>
      <c r="J493" s="3">
        <f t="shared" ca="1" si="35"/>
        <v>44956</v>
      </c>
      <c r="K493" t="str">
        <f t="shared" ca="1" si="36"/>
        <v>20:40:45</v>
      </c>
      <c r="L493" t="s">
        <v>55</v>
      </c>
      <c r="M493" t="s">
        <v>56</v>
      </c>
      <c r="N493" t="s">
        <v>65</v>
      </c>
      <c r="O493" s="2">
        <f t="shared" si="37"/>
        <v>198</v>
      </c>
      <c r="P493" s="4">
        <f t="shared" si="38"/>
        <v>0.05</v>
      </c>
      <c r="Q493" s="2">
        <f t="shared" si="39"/>
        <v>188.1</v>
      </c>
    </row>
    <row r="494" spans="1:17">
      <c r="A494">
        <v>61267</v>
      </c>
      <c r="B494" t="s">
        <v>66</v>
      </c>
      <c r="C494" t="s">
        <v>228</v>
      </c>
      <c r="D494">
        <v>737838</v>
      </c>
      <c r="E494" t="s">
        <v>116</v>
      </c>
      <c r="F494" t="s">
        <v>74</v>
      </c>
      <c r="G494" t="s">
        <v>37</v>
      </c>
      <c r="H494" s="2">
        <v>599</v>
      </c>
      <c r="I494">
        <v>2</v>
      </c>
      <c r="J494" s="3">
        <f t="shared" ca="1" si="35"/>
        <v>44938</v>
      </c>
      <c r="K494" t="str">
        <f t="shared" ca="1" si="36"/>
        <v>19:10:17</v>
      </c>
      <c r="L494" t="s">
        <v>38</v>
      </c>
      <c r="M494" t="s">
        <v>39</v>
      </c>
      <c r="N494" t="s">
        <v>28</v>
      </c>
      <c r="O494" s="2">
        <f t="shared" si="37"/>
        <v>1198</v>
      </c>
      <c r="P494" s="4">
        <f t="shared" si="38"/>
        <v>0.03</v>
      </c>
      <c r="Q494" s="2">
        <f t="shared" si="39"/>
        <v>1162.06</v>
      </c>
    </row>
    <row r="495" spans="1:17">
      <c r="A495">
        <v>61338</v>
      </c>
      <c r="B495" t="s">
        <v>17</v>
      </c>
      <c r="E495" t="s">
        <v>128</v>
      </c>
      <c r="F495" t="s">
        <v>129</v>
      </c>
      <c r="G495" t="s">
        <v>44</v>
      </c>
      <c r="H495" s="2">
        <v>499</v>
      </c>
      <c r="I495">
        <v>2</v>
      </c>
      <c r="J495" s="3">
        <f t="shared" ca="1" si="35"/>
        <v>44946</v>
      </c>
      <c r="K495" t="str">
        <f t="shared" ca="1" si="36"/>
        <v>17:59:51</v>
      </c>
      <c r="L495" t="s">
        <v>63</v>
      </c>
      <c r="M495" t="s">
        <v>64</v>
      </c>
      <c r="N495" t="s">
        <v>23</v>
      </c>
      <c r="O495" s="2">
        <f t="shared" si="37"/>
        <v>998</v>
      </c>
      <c r="P495" s="4">
        <f t="shared" si="38"/>
        <v>0.03</v>
      </c>
      <c r="Q495" s="2">
        <f t="shared" si="39"/>
        <v>968.06</v>
      </c>
    </row>
    <row r="496" spans="1:17">
      <c r="A496">
        <v>61484</v>
      </c>
      <c r="B496" t="s">
        <v>17</v>
      </c>
      <c r="E496" t="s">
        <v>24</v>
      </c>
      <c r="F496" t="s">
        <v>25</v>
      </c>
      <c r="G496" t="s">
        <v>20</v>
      </c>
      <c r="H496" s="2">
        <v>350</v>
      </c>
      <c r="I496">
        <v>2</v>
      </c>
      <c r="J496" s="3">
        <f t="shared" ca="1" si="35"/>
        <v>44935</v>
      </c>
      <c r="K496" t="str">
        <f t="shared" ca="1" si="36"/>
        <v>11:04:32</v>
      </c>
      <c r="L496" t="s">
        <v>88</v>
      </c>
      <c r="M496" t="s">
        <v>89</v>
      </c>
      <c r="N496" t="s">
        <v>70</v>
      </c>
      <c r="O496" s="2">
        <f t="shared" si="37"/>
        <v>700</v>
      </c>
      <c r="P496" s="4">
        <f t="shared" si="38"/>
        <v>0</v>
      </c>
      <c r="Q496" s="2">
        <f t="shared" si="39"/>
        <v>700</v>
      </c>
    </row>
    <row r="497" spans="1:17">
      <c r="A497">
        <v>61565</v>
      </c>
      <c r="B497" t="s">
        <v>17</v>
      </c>
      <c r="E497" t="s">
        <v>116</v>
      </c>
      <c r="F497" t="s">
        <v>122</v>
      </c>
      <c r="G497" t="s">
        <v>37</v>
      </c>
      <c r="H497" s="2">
        <v>600</v>
      </c>
      <c r="I497">
        <v>1</v>
      </c>
      <c r="J497" s="3">
        <f t="shared" ca="1" si="35"/>
        <v>44930</v>
      </c>
      <c r="K497" t="str">
        <f t="shared" ca="1" si="36"/>
        <v>19:37:57</v>
      </c>
      <c r="L497" t="s">
        <v>63</v>
      </c>
      <c r="M497" t="s">
        <v>64</v>
      </c>
      <c r="N497" t="s">
        <v>47</v>
      </c>
      <c r="O497" s="2">
        <f t="shared" si="37"/>
        <v>600</v>
      </c>
      <c r="P497" s="4">
        <f t="shared" si="38"/>
        <v>0.04</v>
      </c>
      <c r="Q497" s="2">
        <f t="shared" si="39"/>
        <v>576</v>
      </c>
    </row>
    <row r="498" spans="1:17">
      <c r="A498">
        <v>61593</v>
      </c>
      <c r="B498" t="s">
        <v>17</v>
      </c>
      <c r="E498" t="s">
        <v>116</v>
      </c>
      <c r="F498" t="s">
        <v>122</v>
      </c>
      <c r="G498" t="s">
        <v>37</v>
      </c>
      <c r="H498" s="2">
        <v>600</v>
      </c>
      <c r="I498">
        <v>2</v>
      </c>
      <c r="J498" s="3">
        <f t="shared" ca="1" si="35"/>
        <v>44954</v>
      </c>
      <c r="K498" t="str">
        <f t="shared" ca="1" si="36"/>
        <v>19:28:19</v>
      </c>
      <c r="L498" t="s">
        <v>21</v>
      </c>
      <c r="M498" t="s">
        <v>22</v>
      </c>
      <c r="N498" t="s">
        <v>65</v>
      </c>
      <c r="O498" s="2">
        <f t="shared" si="37"/>
        <v>1200</v>
      </c>
      <c r="P498" s="4">
        <f t="shared" si="38"/>
        <v>0.05</v>
      </c>
      <c r="Q498" s="2">
        <f t="shared" si="39"/>
        <v>1140</v>
      </c>
    </row>
    <row r="499" spans="1:17">
      <c r="A499">
        <v>61621</v>
      </c>
      <c r="B499" t="s">
        <v>17</v>
      </c>
      <c r="E499" t="s">
        <v>77</v>
      </c>
      <c r="F499" t="s">
        <v>78</v>
      </c>
      <c r="G499" t="s">
        <v>31</v>
      </c>
      <c r="H499" s="2">
        <v>239</v>
      </c>
      <c r="I499">
        <v>1</v>
      </c>
      <c r="J499" s="3">
        <f t="shared" ca="1" si="35"/>
        <v>44947</v>
      </c>
      <c r="K499" t="str">
        <f t="shared" ca="1" si="36"/>
        <v>21:43:16</v>
      </c>
      <c r="L499" t="s">
        <v>26</v>
      </c>
      <c r="M499" t="s">
        <v>27</v>
      </c>
      <c r="N499" t="s">
        <v>34</v>
      </c>
      <c r="O499" s="2">
        <f t="shared" si="37"/>
        <v>239</v>
      </c>
      <c r="P499" s="4">
        <f t="shared" si="38"/>
        <v>0.06</v>
      </c>
      <c r="Q499" s="2">
        <f t="shared" si="39"/>
        <v>224.66</v>
      </c>
    </row>
    <row r="500" spans="1:17">
      <c r="A500">
        <v>61660</v>
      </c>
      <c r="B500" t="s">
        <v>17</v>
      </c>
      <c r="E500" t="s">
        <v>107</v>
      </c>
      <c r="F500" t="s">
        <v>108</v>
      </c>
      <c r="G500" t="s">
        <v>44</v>
      </c>
      <c r="H500" s="2">
        <v>240</v>
      </c>
      <c r="I500">
        <v>1</v>
      </c>
      <c r="J500" s="3">
        <f t="shared" ca="1" si="35"/>
        <v>44941</v>
      </c>
      <c r="K500" t="str">
        <f t="shared" ca="1" si="36"/>
        <v>19:38:40</v>
      </c>
      <c r="L500" t="s">
        <v>48</v>
      </c>
      <c r="M500" t="s">
        <v>49</v>
      </c>
      <c r="N500" t="s">
        <v>65</v>
      </c>
      <c r="O500" s="2">
        <f t="shared" si="37"/>
        <v>240</v>
      </c>
      <c r="P500" s="4">
        <f t="shared" si="38"/>
        <v>0.05</v>
      </c>
      <c r="Q500" s="2">
        <f t="shared" si="39"/>
        <v>228</v>
      </c>
    </row>
    <row r="501" spans="1:17">
      <c r="A501">
        <v>61754</v>
      </c>
      <c r="B501" t="s">
        <v>17</v>
      </c>
      <c r="E501" t="s">
        <v>116</v>
      </c>
      <c r="F501" t="s">
        <v>110</v>
      </c>
      <c r="G501" t="s">
        <v>37</v>
      </c>
      <c r="H501" s="2">
        <v>700</v>
      </c>
      <c r="I501">
        <v>2</v>
      </c>
      <c r="J501" s="3">
        <f t="shared" ca="1" si="35"/>
        <v>44942</v>
      </c>
      <c r="K501" t="str">
        <f t="shared" ca="1" si="36"/>
        <v>12:39:47</v>
      </c>
      <c r="L501" t="s">
        <v>55</v>
      </c>
      <c r="M501" t="s">
        <v>56</v>
      </c>
      <c r="N501" t="s">
        <v>47</v>
      </c>
      <c r="O501" s="2">
        <f t="shared" si="37"/>
        <v>1400</v>
      </c>
      <c r="P501" s="4">
        <f t="shared" si="38"/>
        <v>0.04</v>
      </c>
      <c r="Q501" s="2">
        <f t="shared" si="39"/>
        <v>1344</v>
      </c>
    </row>
    <row r="502" spans="1:17">
      <c r="A502">
        <v>61766</v>
      </c>
      <c r="B502" t="s">
        <v>17</v>
      </c>
      <c r="E502" t="s">
        <v>92</v>
      </c>
      <c r="F502" t="s">
        <v>93</v>
      </c>
      <c r="G502" t="s">
        <v>31</v>
      </c>
      <c r="H502" s="2">
        <v>345</v>
      </c>
      <c r="I502">
        <v>1</v>
      </c>
      <c r="J502" s="3">
        <f t="shared" ca="1" si="35"/>
        <v>44943</v>
      </c>
      <c r="K502" t="str">
        <f t="shared" ca="1" si="36"/>
        <v>12:02:23</v>
      </c>
      <c r="L502" t="s">
        <v>63</v>
      </c>
      <c r="M502" t="s">
        <v>64</v>
      </c>
      <c r="N502" t="s">
        <v>79</v>
      </c>
      <c r="O502" s="2">
        <f t="shared" si="37"/>
        <v>345</v>
      </c>
      <c r="P502" s="4">
        <f t="shared" si="38"/>
        <v>0.05</v>
      </c>
      <c r="Q502" s="2">
        <f t="shared" si="39"/>
        <v>327.75</v>
      </c>
    </row>
    <row r="503" spans="1:17">
      <c r="A503">
        <v>61782</v>
      </c>
      <c r="B503" t="s">
        <v>17</v>
      </c>
      <c r="E503" t="s">
        <v>24</v>
      </c>
      <c r="F503" t="s">
        <v>25</v>
      </c>
      <c r="G503" t="s">
        <v>20</v>
      </c>
      <c r="H503" s="2">
        <v>350</v>
      </c>
      <c r="I503">
        <v>1</v>
      </c>
      <c r="J503" s="3">
        <f t="shared" ca="1" si="35"/>
        <v>44950</v>
      </c>
      <c r="K503" t="str">
        <f t="shared" ca="1" si="36"/>
        <v>12:55:04</v>
      </c>
      <c r="L503" t="s">
        <v>45</v>
      </c>
      <c r="M503" t="s">
        <v>46</v>
      </c>
      <c r="N503" t="s">
        <v>47</v>
      </c>
      <c r="O503" s="2">
        <f t="shared" si="37"/>
        <v>350</v>
      </c>
      <c r="P503" s="4">
        <f t="shared" si="38"/>
        <v>0.04</v>
      </c>
      <c r="Q503" s="2">
        <f t="shared" si="39"/>
        <v>336</v>
      </c>
    </row>
    <row r="504" spans="1:17">
      <c r="A504">
        <v>61825</v>
      </c>
      <c r="B504" t="s">
        <v>17</v>
      </c>
      <c r="E504" t="s">
        <v>123</v>
      </c>
      <c r="F504" t="s">
        <v>124</v>
      </c>
      <c r="G504" t="s">
        <v>44</v>
      </c>
      <c r="H504" s="2">
        <v>345</v>
      </c>
      <c r="I504">
        <v>2</v>
      </c>
      <c r="J504" s="3">
        <f t="shared" ca="1" si="35"/>
        <v>44948</v>
      </c>
      <c r="K504" t="str">
        <f t="shared" ca="1" si="36"/>
        <v>17:22:08</v>
      </c>
      <c r="L504" t="s">
        <v>38</v>
      </c>
      <c r="M504" t="s">
        <v>39</v>
      </c>
      <c r="N504" t="s">
        <v>65</v>
      </c>
      <c r="O504" s="2">
        <f t="shared" si="37"/>
        <v>690</v>
      </c>
      <c r="P504" s="4">
        <f t="shared" si="38"/>
        <v>0.05</v>
      </c>
      <c r="Q504" s="2">
        <f t="shared" si="39"/>
        <v>655.5</v>
      </c>
    </row>
    <row r="505" spans="1:17">
      <c r="A505">
        <v>62063</v>
      </c>
      <c r="B505" t="s">
        <v>17</v>
      </c>
      <c r="E505" t="s">
        <v>61</v>
      </c>
      <c r="F505" t="s">
        <v>62</v>
      </c>
      <c r="G505" t="s">
        <v>37</v>
      </c>
      <c r="H505" s="2">
        <v>2200</v>
      </c>
      <c r="I505">
        <v>2</v>
      </c>
      <c r="J505" s="3">
        <f t="shared" ca="1" si="35"/>
        <v>44928</v>
      </c>
      <c r="K505" t="str">
        <f t="shared" ca="1" si="36"/>
        <v>15:13:19</v>
      </c>
      <c r="L505" t="s">
        <v>21</v>
      </c>
      <c r="M505" t="s">
        <v>22</v>
      </c>
      <c r="N505" t="s">
        <v>65</v>
      </c>
      <c r="O505" s="2">
        <f t="shared" si="37"/>
        <v>4400</v>
      </c>
      <c r="P505" s="4">
        <f t="shared" si="38"/>
        <v>0.05</v>
      </c>
      <c r="Q505" s="2">
        <f t="shared" si="39"/>
        <v>4180</v>
      </c>
    </row>
    <row r="506" spans="1:17">
      <c r="A506">
        <v>62127</v>
      </c>
      <c r="B506" t="s">
        <v>66</v>
      </c>
      <c r="C506" t="s">
        <v>229</v>
      </c>
      <c r="D506">
        <v>181500</v>
      </c>
      <c r="E506" t="s">
        <v>71</v>
      </c>
      <c r="F506" t="s">
        <v>72</v>
      </c>
      <c r="G506" t="s">
        <v>20</v>
      </c>
      <c r="H506" s="2">
        <v>99</v>
      </c>
      <c r="I506">
        <v>2</v>
      </c>
      <c r="J506" s="3">
        <f t="shared" ca="1" si="35"/>
        <v>44929</v>
      </c>
      <c r="K506" t="str">
        <f t="shared" ca="1" si="36"/>
        <v>19:57:02</v>
      </c>
      <c r="L506" t="s">
        <v>52</v>
      </c>
      <c r="M506" t="s">
        <v>53</v>
      </c>
      <c r="N506" t="s">
        <v>28</v>
      </c>
      <c r="O506" s="2">
        <f t="shared" si="37"/>
        <v>198</v>
      </c>
      <c r="P506" s="4">
        <f t="shared" si="38"/>
        <v>0.03</v>
      </c>
      <c r="Q506" s="2">
        <f t="shared" si="39"/>
        <v>192.06</v>
      </c>
    </row>
    <row r="507" spans="1:17">
      <c r="A507">
        <v>62133</v>
      </c>
      <c r="B507" t="s">
        <v>17</v>
      </c>
      <c r="E507" t="s">
        <v>71</v>
      </c>
      <c r="F507" t="s">
        <v>72</v>
      </c>
      <c r="G507" t="s">
        <v>20</v>
      </c>
      <c r="H507" s="2">
        <v>99</v>
      </c>
      <c r="I507">
        <v>1</v>
      </c>
      <c r="J507" s="3">
        <f t="shared" ca="1" si="35"/>
        <v>44941</v>
      </c>
      <c r="K507" t="str">
        <f t="shared" ca="1" si="36"/>
        <v>18:07:59</v>
      </c>
      <c r="L507" t="s">
        <v>55</v>
      </c>
      <c r="M507" t="s">
        <v>56</v>
      </c>
      <c r="N507" t="s">
        <v>79</v>
      </c>
      <c r="O507" s="2">
        <f t="shared" si="37"/>
        <v>99</v>
      </c>
      <c r="P507" s="4">
        <f t="shared" si="38"/>
        <v>0.05</v>
      </c>
      <c r="Q507" s="2">
        <f t="shared" si="39"/>
        <v>94.05</v>
      </c>
    </row>
    <row r="508" spans="1:17">
      <c r="A508">
        <v>62203</v>
      </c>
      <c r="B508" t="s">
        <v>17</v>
      </c>
      <c r="E508" t="s">
        <v>77</v>
      </c>
      <c r="F508" t="s">
        <v>78</v>
      </c>
      <c r="G508" t="s">
        <v>31</v>
      </c>
      <c r="H508" s="2">
        <v>239</v>
      </c>
      <c r="I508">
        <v>2</v>
      </c>
      <c r="J508" s="3">
        <f t="shared" ca="1" si="35"/>
        <v>44944</v>
      </c>
      <c r="K508" t="str">
        <f t="shared" ca="1" si="36"/>
        <v>15:13:44</v>
      </c>
      <c r="L508" t="s">
        <v>55</v>
      </c>
      <c r="M508" t="s">
        <v>56</v>
      </c>
      <c r="N508" t="s">
        <v>70</v>
      </c>
      <c r="O508" s="2">
        <f t="shared" si="37"/>
        <v>478</v>
      </c>
      <c r="P508" s="4">
        <f t="shared" si="38"/>
        <v>0</v>
      </c>
      <c r="Q508" s="2">
        <f t="shared" si="39"/>
        <v>478</v>
      </c>
    </row>
    <row r="509" spans="1:17">
      <c r="A509">
        <v>62235</v>
      </c>
      <c r="B509" t="s">
        <v>17</v>
      </c>
      <c r="E509" t="s">
        <v>71</v>
      </c>
      <c r="F509" t="s">
        <v>72</v>
      </c>
      <c r="G509" t="s">
        <v>20</v>
      </c>
      <c r="H509" s="2">
        <v>99</v>
      </c>
      <c r="I509">
        <v>1</v>
      </c>
      <c r="J509" s="3">
        <f t="shared" ca="1" si="35"/>
        <v>44944</v>
      </c>
      <c r="K509" t="str">
        <f t="shared" ca="1" si="36"/>
        <v>16:28:37</v>
      </c>
      <c r="L509" t="s">
        <v>26</v>
      </c>
      <c r="M509" t="s">
        <v>27</v>
      </c>
      <c r="N509" t="s">
        <v>79</v>
      </c>
      <c r="O509" s="2">
        <f t="shared" si="37"/>
        <v>99</v>
      </c>
      <c r="P509" s="4">
        <f t="shared" si="38"/>
        <v>0.05</v>
      </c>
      <c r="Q509" s="2">
        <f t="shared" si="39"/>
        <v>94.05</v>
      </c>
    </row>
    <row r="510" spans="1:17">
      <c r="A510">
        <v>62638</v>
      </c>
      <c r="B510" t="s">
        <v>17</v>
      </c>
      <c r="E510" t="s">
        <v>116</v>
      </c>
      <c r="F510" t="s">
        <v>122</v>
      </c>
      <c r="G510" t="s">
        <v>37</v>
      </c>
      <c r="H510" s="2">
        <v>600</v>
      </c>
      <c r="I510">
        <v>1</v>
      </c>
      <c r="J510" s="3">
        <f t="shared" ca="1" si="35"/>
        <v>44955</v>
      </c>
      <c r="K510" t="str">
        <f t="shared" ca="1" si="36"/>
        <v>20:31:50</v>
      </c>
      <c r="L510" t="s">
        <v>88</v>
      </c>
      <c r="M510" t="s">
        <v>89</v>
      </c>
      <c r="N510" t="s">
        <v>54</v>
      </c>
      <c r="O510" s="2">
        <f t="shared" si="37"/>
        <v>600</v>
      </c>
      <c r="P510" s="4">
        <f t="shared" si="38"/>
        <v>7.0000000000000007E-2</v>
      </c>
      <c r="Q510" s="2">
        <f t="shared" si="39"/>
        <v>558</v>
      </c>
    </row>
    <row r="511" spans="1:17">
      <c r="A511">
        <v>62656</v>
      </c>
      <c r="B511" t="s">
        <v>80</v>
      </c>
      <c r="C511" t="s">
        <v>230</v>
      </c>
      <c r="D511">
        <v>595028</v>
      </c>
      <c r="E511" t="s">
        <v>71</v>
      </c>
      <c r="F511" t="s">
        <v>72</v>
      </c>
      <c r="G511" t="s">
        <v>20</v>
      </c>
      <c r="H511" s="2">
        <v>99</v>
      </c>
      <c r="I511">
        <v>2</v>
      </c>
      <c r="J511" s="3">
        <f t="shared" ca="1" si="35"/>
        <v>44940</v>
      </c>
      <c r="K511" t="str">
        <f t="shared" ca="1" si="36"/>
        <v>18:25:24</v>
      </c>
      <c r="L511" t="s">
        <v>55</v>
      </c>
      <c r="M511" t="s">
        <v>56</v>
      </c>
      <c r="N511" t="s">
        <v>28</v>
      </c>
      <c r="O511" s="2">
        <f t="shared" si="37"/>
        <v>198</v>
      </c>
      <c r="P511" s="4">
        <f t="shared" si="38"/>
        <v>0.03</v>
      </c>
      <c r="Q511" s="2">
        <f t="shared" si="39"/>
        <v>192.06</v>
      </c>
    </row>
    <row r="512" spans="1:17">
      <c r="A512">
        <v>62810</v>
      </c>
      <c r="B512" t="s">
        <v>66</v>
      </c>
      <c r="C512" t="s">
        <v>231</v>
      </c>
      <c r="D512">
        <v>789051</v>
      </c>
      <c r="E512" t="s">
        <v>116</v>
      </c>
      <c r="F512" t="s">
        <v>110</v>
      </c>
      <c r="G512" t="s">
        <v>37</v>
      </c>
      <c r="H512" s="2">
        <v>700</v>
      </c>
      <c r="I512">
        <v>1</v>
      </c>
      <c r="J512" s="3">
        <f t="shared" ca="1" si="35"/>
        <v>44933</v>
      </c>
      <c r="K512" t="str">
        <f t="shared" ca="1" si="36"/>
        <v>11:36:43</v>
      </c>
      <c r="L512" t="s">
        <v>48</v>
      </c>
      <c r="M512" t="s">
        <v>49</v>
      </c>
      <c r="N512" t="s">
        <v>34</v>
      </c>
      <c r="O512" s="2">
        <f t="shared" si="37"/>
        <v>700</v>
      </c>
      <c r="P512" s="4">
        <f t="shared" si="38"/>
        <v>0.06</v>
      </c>
      <c r="Q512" s="2">
        <f t="shared" si="39"/>
        <v>658</v>
      </c>
    </row>
    <row r="513" spans="1:17">
      <c r="A513">
        <v>62826</v>
      </c>
      <c r="B513" t="s">
        <v>17</v>
      </c>
      <c r="E513" t="s">
        <v>77</v>
      </c>
      <c r="F513" t="s">
        <v>78</v>
      </c>
      <c r="G513" t="s">
        <v>31</v>
      </c>
      <c r="H513" s="2">
        <v>239</v>
      </c>
      <c r="I513">
        <v>2</v>
      </c>
      <c r="J513" s="3">
        <f t="shared" ca="1" si="35"/>
        <v>44932</v>
      </c>
      <c r="K513" t="str">
        <f t="shared" ca="1" si="36"/>
        <v>15:39:13</v>
      </c>
      <c r="L513" t="s">
        <v>48</v>
      </c>
      <c r="M513" t="s">
        <v>49</v>
      </c>
      <c r="N513" t="s">
        <v>28</v>
      </c>
      <c r="O513" s="2">
        <f t="shared" si="37"/>
        <v>478</v>
      </c>
      <c r="P513" s="4">
        <f t="shared" si="38"/>
        <v>0.03</v>
      </c>
      <c r="Q513" s="2">
        <f t="shared" si="39"/>
        <v>463.65999999999997</v>
      </c>
    </row>
    <row r="514" spans="1:17">
      <c r="A514">
        <v>62837</v>
      </c>
      <c r="B514" t="s">
        <v>80</v>
      </c>
      <c r="C514" t="s">
        <v>232</v>
      </c>
      <c r="D514">
        <v>961126</v>
      </c>
      <c r="E514" t="s">
        <v>131</v>
      </c>
      <c r="F514" t="s">
        <v>132</v>
      </c>
      <c r="G514" t="s">
        <v>20</v>
      </c>
      <c r="H514" s="2">
        <v>200</v>
      </c>
      <c r="I514">
        <v>1</v>
      </c>
      <c r="J514" s="3">
        <f t="shared" ref="J514:J577" ca="1" si="40">DATE("2023","1",RANDBETWEEN(1,30))</f>
        <v>44928</v>
      </c>
      <c r="K514" t="str">
        <f t="shared" ref="K514:K577" ca="1" si="41">TEXT(RAND()*(22-11)/24+11/24,"HH:MM:SS")</f>
        <v>12:37:38</v>
      </c>
      <c r="L514" t="s">
        <v>45</v>
      </c>
      <c r="M514" t="s">
        <v>46</v>
      </c>
      <c r="N514" t="s">
        <v>65</v>
      </c>
      <c r="O514" s="2">
        <f t="shared" ref="O514:O577" si="42">$H514*I514</f>
        <v>200</v>
      </c>
      <c r="P514" s="4">
        <f t="shared" ref="P514:P577" si="43">IF(N514="UnionPay",3%,IF(N514="Visa",4%,IF(N514="Mastercard",5%,IF(N514="Apple Pay",3%,IF(N514="Octopus",7%,IF(N514="WeChat Pay",6%,IF(N514="Alipay",5%,IF(N514="Cash",0%))))))))</f>
        <v>0.05</v>
      </c>
      <c r="Q514" s="2">
        <f t="shared" ref="Q514:Q577" si="44">$O514*(1-P514)</f>
        <v>190</v>
      </c>
    </row>
    <row r="515" spans="1:17">
      <c r="A515">
        <v>63060</v>
      </c>
      <c r="B515" t="s">
        <v>66</v>
      </c>
      <c r="C515" t="s">
        <v>233</v>
      </c>
      <c r="D515">
        <v>786906</v>
      </c>
      <c r="E515" t="s">
        <v>86</v>
      </c>
      <c r="F515" t="s">
        <v>87</v>
      </c>
      <c r="G515" t="s">
        <v>44</v>
      </c>
      <c r="H515" s="2">
        <v>340</v>
      </c>
      <c r="I515">
        <v>1</v>
      </c>
      <c r="J515" s="3">
        <f t="shared" ca="1" si="40"/>
        <v>44950</v>
      </c>
      <c r="K515" t="str">
        <f t="shared" ca="1" si="41"/>
        <v>19:35:59</v>
      </c>
      <c r="L515" t="s">
        <v>52</v>
      </c>
      <c r="M515" t="s">
        <v>53</v>
      </c>
      <c r="N515" t="s">
        <v>54</v>
      </c>
      <c r="O515" s="2">
        <f t="shared" si="42"/>
        <v>340</v>
      </c>
      <c r="P515" s="4">
        <f t="shared" si="43"/>
        <v>7.0000000000000007E-2</v>
      </c>
      <c r="Q515" s="2">
        <f t="shared" si="44"/>
        <v>316.2</v>
      </c>
    </row>
    <row r="516" spans="1:17">
      <c r="A516">
        <v>63118</v>
      </c>
      <c r="B516" t="s">
        <v>66</v>
      </c>
      <c r="C516" t="s">
        <v>234</v>
      </c>
      <c r="D516">
        <v>907469</v>
      </c>
      <c r="E516" t="s">
        <v>77</v>
      </c>
      <c r="F516" t="s">
        <v>78</v>
      </c>
      <c r="G516" t="s">
        <v>31</v>
      </c>
      <c r="H516" s="2">
        <v>239</v>
      </c>
      <c r="I516">
        <v>2</v>
      </c>
      <c r="J516" s="3">
        <f t="shared" ca="1" si="40"/>
        <v>44951</v>
      </c>
      <c r="K516" t="str">
        <f t="shared" ca="1" si="41"/>
        <v>14:26:16</v>
      </c>
      <c r="L516" t="s">
        <v>52</v>
      </c>
      <c r="M516" t="s">
        <v>53</v>
      </c>
      <c r="N516" t="s">
        <v>70</v>
      </c>
      <c r="O516" s="2">
        <f t="shared" si="42"/>
        <v>478</v>
      </c>
      <c r="P516" s="4">
        <f t="shared" si="43"/>
        <v>0</v>
      </c>
      <c r="Q516" s="2">
        <f t="shared" si="44"/>
        <v>478</v>
      </c>
    </row>
    <row r="517" spans="1:17">
      <c r="A517">
        <v>63214</v>
      </c>
      <c r="B517" t="s">
        <v>80</v>
      </c>
      <c r="C517" t="s">
        <v>235</v>
      </c>
      <c r="D517">
        <v>134995</v>
      </c>
      <c r="E517" t="s">
        <v>18</v>
      </c>
      <c r="F517" t="s">
        <v>19</v>
      </c>
      <c r="G517" t="s">
        <v>20</v>
      </c>
      <c r="H517" s="2">
        <v>300</v>
      </c>
      <c r="I517">
        <v>1</v>
      </c>
      <c r="J517" s="3">
        <f t="shared" ca="1" si="40"/>
        <v>44930</v>
      </c>
      <c r="K517" t="str">
        <f t="shared" ca="1" si="41"/>
        <v>17:02:16</v>
      </c>
      <c r="L517" t="s">
        <v>38</v>
      </c>
      <c r="M517" t="s">
        <v>39</v>
      </c>
      <c r="N517" t="s">
        <v>70</v>
      </c>
      <c r="O517" s="2">
        <f t="shared" si="42"/>
        <v>300</v>
      </c>
      <c r="P517" s="4">
        <f t="shared" si="43"/>
        <v>0</v>
      </c>
      <c r="Q517" s="2">
        <f t="shared" si="44"/>
        <v>300</v>
      </c>
    </row>
    <row r="518" spans="1:17">
      <c r="A518">
        <v>63214</v>
      </c>
      <c r="B518" t="s">
        <v>80</v>
      </c>
      <c r="C518" t="s">
        <v>235</v>
      </c>
      <c r="D518">
        <v>134995</v>
      </c>
      <c r="E518" t="s">
        <v>57</v>
      </c>
      <c r="F518" t="s">
        <v>58</v>
      </c>
      <c r="G518" t="s">
        <v>31</v>
      </c>
      <c r="H518" s="2">
        <v>339</v>
      </c>
      <c r="I518">
        <v>1</v>
      </c>
      <c r="J518" s="3">
        <f t="shared" ca="1" si="40"/>
        <v>44937</v>
      </c>
      <c r="K518" t="str">
        <f t="shared" ca="1" si="41"/>
        <v>15:31:52</v>
      </c>
      <c r="L518" t="s">
        <v>48</v>
      </c>
      <c r="M518" t="s">
        <v>49</v>
      </c>
      <c r="N518" t="s">
        <v>54</v>
      </c>
      <c r="O518" s="2">
        <f t="shared" si="42"/>
        <v>339</v>
      </c>
      <c r="P518" s="4">
        <f t="shared" si="43"/>
        <v>7.0000000000000007E-2</v>
      </c>
      <c r="Q518" s="2">
        <f t="shared" si="44"/>
        <v>315.27</v>
      </c>
    </row>
    <row r="519" spans="1:17">
      <c r="A519">
        <v>63214</v>
      </c>
      <c r="B519" t="s">
        <v>80</v>
      </c>
      <c r="C519" t="s">
        <v>235</v>
      </c>
      <c r="D519">
        <v>134995</v>
      </c>
      <c r="E519" t="s">
        <v>29</v>
      </c>
      <c r="F519" t="s">
        <v>30</v>
      </c>
      <c r="G519" t="s">
        <v>31</v>
      </c>
      <c r="H519" s="2">
        <v>460</v>
      </c>
      <c r="I519">
        <v>1</v>
      </c>
      <c r="J519" s="3">
        <f t="shared" ca="1" si="40"/>
        <v>44928</v>
      </c>
      <c r="K519" t="str">
        <f t="shared" ca="1" si="41"/>
        <v>16:56:31</v>
      </c>
      <c r="L519" t="s">
        <v>63</v>
      </c>
      <c r="M519" t="s">
        <v>64</v>
      </c>
      <c r="N519" t="s">
        <v>34</v>
      </c>
      <c r="O519" s="2">
        <f t="shared" si="42"/>
        <v>460</v>
      </c>
      <c r="P519" s="4">
        <f t="shared" si="43"/>
        <v>0.06</v>
      </c>
      <c r="Q519" s="2">
        <f t="shared" si="44"/>
        <v>432.4</v>
      </c>
    </row>
    <row r="520" spans="1:17">
      <c r="A520">
        <v>63819</v>
      </c>
      <c r="B520" t="s">
        <v>17</v>
      </c>
      <c r="E520" t="s">
        <v>128</v>
      </c>
      <c r="F520" t="s">
        <v>129</v>
      </c>
      <c r="G520" t="s">
        <v>44</v>
      </c>
      <c r="H520" s="2">
        <v>499</v>
      </c>
      <c r="I520">
        <v>1</v>
      </c>
      <c r="J520" s="3">
        <f t="shared" ca="1" si="40"/>
        <v>44943</v>
      </c>
      <c r="K520" t="str">
        <f t="shared" ca="1" si="41"/>
        <v>13:00:44</v>
      </c>
      <c r="L520" t="s">
        <v>38</v>
      </c>
      <c r="M520" t="s">
        <v>39</v>
      </c>
      <c r="N520" t="s">
        <v>34</v>
      </c>
      <c r="O520" s="2">
        <f t="shared" si="42"/>
        <v>499</v>
      </c>
      <c r="P520" s="4">
        <f t="shared" si="43"/>
        <v>0.06</v>
      </c>
      <c r="Q520" s="2">
        <f t="shared" si="44"/>
        <v>469.05999999999995</v>
      </c>
    </row>
    <row r="521" spans="1:17">
      <c r="A521">
        <v>63913</v>
      </c>
      <c r="B521" t="s">
        <v>17</v>
      </c>
      <c r="E521" t="s">
        <v>133</v>
      </c>
      <c r="F521" t="s">
        <v>134</v>
      </c>
      <c r="G521" t="s">
        <v>44</v>
      </c>
      <c r="H521" s="2">
        <v>200</v>
      </c>
      <c r="I521">
        <v>2</v>
      </c>
      <c r="J521" s="3">
        <f t="shared" ca="1" si="40"/>
        <v>44940</v>
      </c>
      <c r="K521" t="str">
        <f t="shared" ca="1" si="41"/>
        <v>19:50:22</v>
      </c>
      <c r="L521" t="s">
        <v>38</v>
      </c>
      <c r="M521" t="s">
        <v>39</v>
      </c>
      <c r="N521" t="s">
        <v>28</v>
      </c>
      <c r="O521" s="2">
        <f t="shared" si="42"/>
        <v>400</v>
      </c>
      <c r="P521" s="4">
        <f t="shared" si="43"/>
        <v>0.03</v>
      </c>
      <c r="Q521" s="2">
        <f t="shared" si="44"/>
        <v>388</v>
      </c>
    </row>
    <row r="522" spans="1:17">
      <c r="A522">
        <v>64057</v>
      </c>
      <c r="B522" t="s">
        <v>17</v>
      </c>
      <c r="E522" t="s">
        <v>125</v>
      </c>
      <c r="F522" t="s">
        <v>126</v>
      </c>
      <c r="G522" t="s">
        <v>44</v>
      </c>
      <c r="H522" s="2">
        <v>499</v>
      </c>
      <c r="I522">
        <v>2</v>
      </c>
      <c r="J522" s="3">
        <f t="shared" ca="1" si="40"/>
        <v>44932</v>
      </c>
      <c r="K522" t="str">
        <f t="shared" ca="1" si="41"/>
        <v>11:07:21</v>
      </c>
      <c r="L522" t="s">
        <v>21</v>
      </c>
      <c r="M522" t="s">
        <v>22</v>
      </c>
      <c r="N522" t="s">
        <v>23</v>
      </c>
      <c r="O522" s="2">
        <f t="shared" si="42"/>
        <v>998</v>
      </c>
      <c r="P522" s="4">
        <f t="shared" si="43"/>
        <v>0.03</v>
      </c>
      <c r="Q522" s="2">
        <f t="shared" si="44"/>
        <v>968.06</v>
      </c>
    </row>
    <row r="523" spans="1:17">
      <c r="A523">
        <v>64118</v>
      </c>
      <c r="B523" t="s">
        <v>17</v>
      </c>
      <c r="E523" t="s">
        <v>71</v>
      </c>
      <c r="F523" t="s">
        <v>72</v>
      </c>
      <c r="G523" t="s">
        <v>20</v>
      </c>
      <c r="H523" s="2">
        <v>99</v>
      </c>
      <c r="I523">
        <v>1</v>
      </c>
      <c r="J523" s="3">
        <f t="shared" ca="1" si="40"/>
        <v>44945</v>
      </c>
      <c r="K523" t="str">
        <f t="shared" ca="1" si="41"/>
        <v>21:06:41</v>
      </c>
      <c r="L523" t="s">
        <v>88</v>
      </c>
      <c r="M523" t="s">
        <v>89</v>
      </c>
      <c r="N523" t="s">
        <v>28</v>
      </c>
      <c r="O523" s="2">
        <f t="shared" si="42"/>
        <v>99</v>
      </c>
      <c r="P523" s="4">
        <f t="shared" si="43"/>
        <v>0.03</v>
      </c>
      <c r="Q523" s="2">
        <f t="shared" si="44"/>
        <v>96.03</v>
      </c>
    </row>
    <row r="524" spans="1:17">
      <c r="A524">
        <v>64270</v>
      </c>
      <c r="B524" t="s">
        <v>17</v>
      </c>
      <c r="E524" t="s">
        <v>131</v>
      </c>
      <c r="F524" t="s">
        <v>132</v>
      </c>
      <c r="G524" t="s">
        <v>20</v>
      </c>
      <c r="H524" s="2">
        <v>200</v>
      </c>
      <c r="I524">
        <v>2</v>
      </c>
      <c r="J524" s="3">
        <f t="shared" ca="1" si="40"/>
        <v>44939</v>
      </c>
      <c r="K524" t="str">
        <f t="shared" ca="1" si="41"/>
        <v>16:33:21</v>
      </c>
      <c r="L524" t="s">
        <v>32</v>
      </c>
      <c r="M524" t="s">
        <v>33</v>
      </c>
      <c r="N524" t="s">
        <v>34</v>
      </c>
      <c r="O524" s="2">
        <f t="shared" si="42"/>
        <v>400</v>
      </c>
      <c r="P524" s="4">
        <f t="shared" si="43"/>
        <v>0.06</v>
      </c>
      <c r="Q524" s="2">
        <f t="shared" si="44"/>
        <v>376</v>
      </c>
    </row>
    <row r="525" spans="1:17">
      <c r="A525">
        <v>64297</v>
      </c>
      <c r="B525" t="s">
        <v>17</v>
      </c>
      <c r="E525" t="s">
        <v>116</v>
      </c>
      <c r="F525" t="s">
        <v>36</v>
      </c>
      <c r="G525" t="s">
        <v>37</v>
      </c>
      <c r="H525" s="2">
        <v>850</v>
      </c>
      <c r="I525">
        <v>1</v>
      </c>
      <c r="J525" s="3">
        <f t="shared" ca="1" si="40"/>
        <v>44930</v>
      </c>
      <c r="K525" t="str">
        <f t="shared" ca="1" si="41"/>
        <v>13:22:01</v>
      </c>
      <c r="L525" t="s">
        <v>48</v>
      </c>
      <c r="M525" t="s">
        <v>49</v>
      </c>
      <c r="N525" t="s">
        <v>23</v>
      </c>
      <c r="O525" s="2">
        <f t="shared" si="42"/>
        <v>850</v>
      </c>
      <c r="P525" s="4">
        <f t="shared" si="43"/>
        <v>0.03</v>
      </c>
      <c r="Q525" s="2">
        <f t="shared" si="44"/>
        <v>824.5</v>
      </c>
    </row>
    <row r="526" spans="1:17">
      <c r="A526">
        <v>64417</v>
      </c>
      <c r="B526" t="s">
        <v>17</v>
      </c>
      <c r="E526" t="s">
        <v>86</v>
      </c>
      <c r="F526" t="s">
        <v>87</v>
      </c>
      <c r="G526" t="s">
        <v>44</v>
      </c>
      <c r="H526" s="2">
        <v>340</v>
      </c>
      <c r="I526">
        <v>2</v>
      </c>
      <c r="J526" s="3">
        <f t="shared" ca="1" si="40"/>
        <v>44934</v>
      </c>
      <c r="K526" t="str">
        <f t="shared" ca="1" si="41"/>
        <v>20:28:53</v>
      </c>
      <c r="L526" t="s">
        <v>45</v>
      </c>
      <c r="M526" t="s">
        <v>46</v>
      </c>
      <c r="N526" t="s">
        <v>34</v>
      </c>
      <c r="O526" s="2">
        <f t="shared" si="42"/>
        <v>680</v>
      </c>
      <c r="P526" s="4">
        <f t="shared" si="43"/>
        <v>0.06</v>
      </c>
      <c r="Q526" s="2">
        <f t="shared" si="44"/>
        <v>639.19999999999993</v>
      </c>
    </row>
    <row r="527" spans="1:17">
      <c r="A527">
        <v>64688</v>
      </c>
      <c r="B527" t="s">
        <v>17</v>
      </c>
      <c r="E527" t="s">
        <v>71</v>
      </c>
      <c r="F527" t="s">
        <v>72</v>
      </c>
      <c r="G527" t="s">
        <v>20</v>
      </c>
      <c r="H527" s="2">
        <v>99</v>
      </c>
      <c r="I527">
        <v>2</v>
      </c>
      <c r="J527" s="3">
        <f t="shared" ca="1" si="40"/>
        <v>44944</v>
      </c>
      <c r="K527" t="str">
        <f t="shared" ca="1" si="41"/>
        <v>15:04:29</v>
      </c>
      <c r="L527" t="s">
        <v>38</v>
      </c>
      <c r="M527" t="s">
        <v>39</v>
      </c>
      <c r="N527" t="s">
        <v>70</v>
      </c>
      <c r="O527" s="2">
        <f t="shared" si="42"/>
        <v>198</v>
      </c>
      <c r="P527" s="4">
        <f t="shared" si="43"/>
        <v>0</v>
      </c>
      <c r="Q527" s="2">
        <f t="shared" si="44"/>
        <v>198</v>
      </c>
    </row>
    <row r="528" spans="1:17">
      <c r="A528">
        <v>64704</v>
      </c>
      <c r="B528" t="s">
        <v>17</v>
      </c>
      <c r="E528" t="s">
        <v>29</v>
      </c>
      <c r="F528" t="s">
        <v>30</v>
      </c>
      <c r="G528" t="s">
        <v>31</v>
      </c>
      <c r="H528" s="2">
        <v>460</v>
      </c>
      <c r="I528">
        <v>1</v>
      </c>
      <c r="J528" s="3">
        <f t="shared" ca="1" si="40"/>
        <v>44937</v>
      </c>
      <c r="K528" t="str">
        <f t="shared" ca="1" si="41"/>
        <v>21:27:34</v>
      </c>
      <c r="L528" t="s">
        <v>26</v>
      </c>
      <c r="M528" t="s">
        <v>27</v>
      </c>
      <c r="N528" t="s">
        <v>23</v>
      </c>
      <c r="O528" s="2">
        <f t="shared" si="42"/>
        <v>460</v>
      </c>
      <c r="P528" s="4">
        <f t="shared" si="43"/>
        <v>0.03</v>
      </c>
      <c r="Q528" s="2">
        <f t="shared" si="44"/>
        <v>446.2</v>
      </c>
    </row>
    <row r="529" spans="1:17">
      <c r="A529">
        <v>64889</v>
      </c>
      <c r="B529" t="s">
        <v>17</v>
      </c>
      <c r="E529" t="s">
        <v>96</v>
      </c>
      <c r="F529" t="s">
        <v>97</v>
      </c>
      <c r="G529" t="s">
        <v>20</v>
      </c>
      <c r="H529" s="2">
        <v>450</v>
      </c>
      <c r="I529">
        <v>1</v>
      </c>
      <c r="J529" s="3">
        <f t="shared" ca="1" si="40"/>
        <v>44950</v>
      </c>
      <c r="K529" t="str">
        <f t="shared" ca="1" si="41"/>
        <v>19:01:36</v>
      </c>
      <c r="L529" t="s">
        <v>21</v>
      </c>
      <c r="M529" t="s">
        <v>22</v>
      </c>
      <c r="N529" t="s">
        <v>47</v>
      </c>
      <c r="O529" s="2">
        <f t="shared" si="42"/>
        <v>450</v>
      </c>
      <c r="P529" s="4">
        <f t="shared" si="43"/>
        <v>0.04</v>
      </c>
      <c r="Q529" s="2">
        <f t="shared" si="44"/>
        <v>432</v>
      </c>
    </row>
    <row r="530" spans="1:17">
      <c r="A530">
        <v>64905</v>
      </c>
      <c r="B530" t="s">
        <v>17</v>
      </c>
      <c r="E530" t="s">
        <v>61</v>
      </c>
      <c r="F530" t="s">
        <v>62</v>
      </c>
      <c r="G530" t="s">
        <v>37</v>
      </c>
      <c r="H530" s="2">
        <v>2200</v>
      </c>
      <c r="I530">
        <v>2</v>
      </c>
      <c r="J530" s="3">
        <f t="shared" ca="1" si="40"/>
        <v>44930</v>
      </c>
      <c r="K530" t="str">
        <f t="shared" ca="1" si="41"/>
        <v>13:49:29</v>
      </c>
      <c r="L530" t="s">
        <v>48</v>
      </c>
      <c r="M530" t="s">
        <v>49</v>
      </c>
      <c r="N530" t="s">
        <v>70</v>
      </c>
      <c r="O530" s="2">
        <f t="shared" si="42"/>
        <v>4400</v>
      </c>
      <c r="P530" s="4">
        <f t="shared" si="43"/>
        <v>0</v>
      </c>
      <c r="Q530" s="2">
        <f t="shared" si="44"/>
        <v>4400</v>
      </c>
    </row>
    <row r="531" spans="1:17">
      <c r="A531">
        <v>65028</v>
      </c>
      <c r="B531" t="s">
        <v>17</v>
      </c>
      <c r="E531" t="s">
        <v>57</v>
      </c>
      <c r="F531" t="s">
        <v>58</v>
      </c>
      <c r="G531" t="s">
        <v>31</v>
      </c>
      <c r="H531" s="2">
        <v>339</v>
      </c>
      <c r="I531">
        <v>2</v>
      </c>
      <c r="J531" s="3">
        <f t="shared" ca="1" si="40"/>
        <v>44955</v>
      </c>
      <c r="K531" t="str">
        <f t="shared" ca="1" si="41"/>
        <v>20:07:37</v>
      </c>
      <c r="L531" t="s">
        <v>52</v>
      </c>
      <c r="M531" t="s">
        <v>53</v>
      </c>
      <c r="N531" t="s">
        <v>28</v>
      </c>
      <c r="O531" s="2">
        <f t="shared" si="42"/>
        <v>678</v>
      </c>
      <c r="P531" s="4">
        <f t="shared" si="43"/>
        <v>0.03</v>
      </c>
      <c r="Q531" s="2">
        <f t="shared" si="44"/>
        <v>657.66</v>
      </c>
    </row>
    <row r="532" spans="1:17">
      <c r="A532">
        <v>65172</v>
      </c>
      <c r="B532" t="s">
        <v>40</v>
      </c>
      <c r="C532" t="s">
        <v>236</v>
      </c>
      <c r="D532">
        <v>317438</v>
      </c>
      <c r="E532" t="s">
        <v>42</v>
      </c>
      <c r="F532" t="s">
        <v>43</v>
      </c>
      <c r="G532" t="s">
        <v>44</v>
      </c>
      <c r="H532" s="2">
        <v>449</v>
      </c>
      <c r="I532">
        <v>2</v>
      </c>
      <c r="J532" s="3">
        <f t="shared" ca="1" si="40"/>
        <v>44945</v>
      </c>
      <c r="K532" t="str">
        <f t="shared" ca="1" si="41"/>
        <v>11:10:09</v>
      </c>
      <c r="L532" t="s">
        <v>88</v>
      </c>
      <c r="M532" t="s">
        <v>89</v>
      </c>
      <c r="N532" t="s">
        <v>70</v>
      </c>
      <c r="O532" s="2">
        <f t="shared" si="42"/>
        <v>898</v>
      </c>
      <c r="P532" s="4">
        <f t="shared" si="43"/>
        <v>0</v>
      </c>
      <c r="Q532" s="2">
        <f t="shared" si="44"/>
        <v>898</v>
      </c>
    </row>
    <row r="533" spans="1:17">
      <c r="A533">
        <v>65177</v>
      </c>
      <c r="B533" t="s">
        <v>66</v>
      </c>
      <c r="C533" t="s">
        <v>237</v>
      </c>
      <c r="D533">
        <v>776851</v>
      </c>
      <c r="E533" t="s">
        <v>116</v>
      </c>
      <c r="F533" t="s">
        <v>110</v>
      </c>
      <c r="G533" t="s">
        <v>37</v>
      </c>
      <c r="H533" s="2">
        <v>700</v>
      </c>
      <c r="I533">
        <v>2</v>
      </c>
      <c r="J533" s="3">
        <f t="shared" ca="1" si="40"/>
        <v>44935</v>
      </c>
      <c r="K533" t="str">
        <f t="shared" ca="1" si="41"/>
        <v>20:35:27</v>
      </c>
      <c r="L533" t="s">
        <v>63</v>
      </c>
      <c r="M533" t="s">
        <v>64</v>
      </c>
      <c r="N533" t="s">
        <v>34</v>
      </c>
      <c r="O533" s="2">
        <f t="shared" si="42"/>
        <v>1400</v>
      </c>
      <c r="P533" s="4">
        <f t="shared" si="43"/>
        <v>0.06</v>
      </c>
      <c r="Q533" s="2">
        <f t="shared" si="44"/>
        <v>1316</v>
      </c>
    </row>
    <row r="534" spans="1:17">
      <c r="A534">
        <v>65213</v>
      </c>
      <c r="B534" t="s">
        <v>17</v>
      </c>
      <c r="E534" t="s">
        <v>107</v>
      </c>
      <c r="F534" t="s">
        <v>108</v>
      </c>
      <c r="G534" t="s">
        <v>44</v>
      </c>
      <c r="H534" s="2">
        <v>240</v>
      </c>
      <c r="I534">
        <v>2</v>
      </c>
      <c r="J534" s="3">
        <f t="shared" ca="1" si="40"/>
        <v>44935</v>
      </c>
      <c r="K534" t="str">
        <f t="shared" ca="1" si="41"/>
        <v>21:16:02</v>
      </c>
      <c r="L534" t="s">
        <v>38</v>
      </c>
      <c r="M534" t="s">
        <v>39</v>
      </c>
      <c r="N534" t="s">
        <v>54</v>
      </c>
      <c r="O534" s="2">
        <f t="shared" si="42"/>
        <v>480</v>
      </c>
      <c r="P534" s="4">
        <f t="shared" si="43"/>
        <v>7.0000000000000007E-2</v>
      </c>
      <c r="Q534" s="2">
        <f t="shared" si="44"/>
        <v>446.4</v>
      </c>
    </row>
    <row r="535" spans="1:17">
      <c r="A535">
        <v>65214</v>
      </c>
      <c r="B535" t="s">
        <v>80</v>
      </c>
      <c r="C535" t="s">
        <v>238</v>
      </c>
      <c r="D535">
        <v>987420</v>
      </c>
      <c r="E535" t="s">
        <v>96</v>
      </c>
      <c r="F535" t="s">
        <v>97</v>
      </c>
      <c r="G535" t="s">
        <v>20</v>
      </c>
      <c r="H535" s="2">
        <v>450</v>
      </c>
      <c r="I535">
        <v>1</v>
      </c>
      <c r="J535" s="3">
        <f t="shared" ca="1" si="40"/>
        <v>44942</v>
      </c>
      <c r="K535" t="str">
        <f t="shared" ca="1" si="41"/>
        <v>16:17:00</v>
      </c>
      <c r="L535" t="s">
        <v>32</v>
      </c>
      <c r="M535" t="s">
        <v>33</v>
      </c>
      <c r="N535" t="s">
        <v>54</v>
      </c>
      <c r="O535" s="2">
        <f t="shared" si="42"/>
        <v>450</v>
      </c>
      <c r="P535" s="4">
        <f t="shared" si="43"/>
        <v>7.0000000000000007E-2</v>
      </c>
      <c r="Q535" s="2">
        <f t="shared" si="44"/>
        <v>418.5</v>
      </c>
    </row>
    <row r="536" spans="1:17">
      <c r="A536">
        <v>65310</v>
      </c>
      <c r="B536" t="s">
        <v>17</v>
      </c>
      <c r="E536" t="s">
        <v>94</v>
      </c>
      <c r="F536" t="s">
        <v>95</v>
      </c>
      <c r="G536" t="s">
        <v>44</v>
      </c>
      <c r="H536" s="2">
        <v>230</v>
      </c>
      <c r="I536">
        <v>2</v>
      </c>
      <c r="J536" s="3">
        <f t="shared" ca="1" si="40"/>
        <v>44927</v>
      </c>
      <c r="K536" t="str">
        <f t="shared" ca="1" si="41"/>
        <v>16:51:31</v>
      </c>
      <c r="L536" t="s">
        <v>48</v>
      </c>
      <c r="M536" t="s">
        <v>49</v>
      </c>
      <c r="N536" t="s">
        <v>54</v>
      </c>
      <c r="O536" s="2">
        <f t="shared" si="42"/>
        <v>460</v>
      </c>
      <c r="P536" s="4">
        <f t="shared" si="43"/>
        <v>7.0000000000000007E-2</v>
      </c>
      <c r="Q536" s="2">
        <f t="shared" si="44"/>
        <v>427.79999999999995</v>
      </c>
    </row>
    <row r="537" spans="1:17">
      <c r="A537">
        <v>65430</v>
      </c>
      <c r="B537" t="s">
        <v>17</v>
      </c>
      <c r="E537" t="s">
        <v>18</v>
      </c>
      <c r="F537" t="s">
        <v>19</v>
      </c>
      <c r="G537" t="s">
        <v>20</v>
      </c>
      <c r="H537" s="2">
        <v>300</v>
      </c>
      <c r="I537">
        <v>1</v>
      </c>
      <c r="J537" s="3">
        <f t="shared" ca="1" si="40"/>
        <v>44951</v>
      </c>
      <c r="K537" t="str">
        <f t="shared" ca="1" si="41"/>
        <v>18:59:58</v>
      </c>
      <c r="L537" t="s">
        <v>38</v>
      </c>
      <c r="M537" t="s">
        <v>39</v>
      </c>
      <c r="N537" t="s">
        <v>70</v>
      </c>
      <c r="O537" s="2">
        <f t="shared" si="42"/>
        <v>300</v>
      </c>
      <c r="P537" s="4">
        <f t="shared" si="43"/>
        <v>0</v>
      </c>
      <c r="Q537" s="2">
        <f t="shared" si="44"/>
        <v>300</v>
      </c>
    </row>
    <row r="538" spans="1:17">
      <c r="A538">
        <v>65686</v>
      </c>
      <c r="B538" t="s">
        <v>80</v>
      </c>
      <c r="C538" t="s">
        <v>239</v>
      </c>
      <c r="D538">
        <v>385485</v>
      </c>
      <c r="E538" t="s">
        <v>29</v>
      </c>
      <c r="F538" t="s">
        <v>30</v>
      </c>
      <c r="G538" t="s">
        <v>31</v>
      </c>
      <c r="H538" s="2">
        <v>460</v>
      </c>
      <c r="I538">
        <v>2</v>
      </c>
      <c r="J538" s="3">
        <f t="shared" ca="1" si="40"/>
        <v>44932</v>
      </c>
      <c r="K538" t="str">
        <f t="shared" ca="1" si="41"/>
        <v>18:45:30</v>
      </c>
      <c r="L538" t="s">
        <v>45</v>
      </c>
      <c r="M538" t="s">
        <v>46</v>
      </c>
      <c r="N538" t="s">
        <v>34</v>
      </c>
      <c r="O538" s="2">
        <f t="shared" si="42"/>
        <v>920</v>
      </c>
      <c r="P538" s="4">
        <f t="shared" si="43"/>
        <v>0.06</v>
      </c>
      <c r="Q538" s="2">
        <f t="shared" si="44"/>
        <v>864.8</v>
      </c>
    </row>
    <row r="539" spans="1:17">
      <c r="A539">
        <v>65700</v>
      </c>
      <c r="B539" t="s">
        <v>17</v>
      </c>
      <c r="E539" t="s">
        <v>96</v>
      </c>
      <c r="F539" t="s">
        <v>97</v>
      </c>
      <c r="G539" t="s">
        <v>20</v>
      </c>
      <c r="H539" s="2">
        <v>450</v>
      </c>
      <c r="I539">
        <v>1</v>
      </c>
      <c r="J539" s="3">
        <f t="shared" ca="1" si="40"/>
        <v>44945</v>
      </c>
      <c r="K539" t="str">
        <f t="shared" ca="1" si="41"/>
        <v>21:46:23</v>
      </c>
      <c r="L539" t="s">
        <v>45</v>
      </c>
      <c r="M539" t="s">
        <v>46</v>
      </c>
      <c r="N539" t="s">
        <v>34</v>
      </c>
      <c r="O539" s="2">
        <f t="shared" si="42"/>
        <v>450</v>
      </c>
      <c r="P539" s="4">
        <f t="shared" si="43"/>
        <v>0.06</v>
      </c>
      <c r="Q539" s="2">
        <f t="shared" si="44"/>
        <v>423</v>
      </c>
    </row>
    <row r="540" spans="1:17">
      <c r="A540">
        <v>65784</v>
      </c>
      <c r="B540" t="s">
        <v>17</v>
      </c>
      <c r="E540" t="s">
        <v>116</v>
      </c>
      <c r="F540" t="s">
        <v>121</v>
      </c>
      <c r="G540" t="s">
        <v>37</v>
      </c>
      <c r="H540" s="2">
        <v>900</v>
      </c>
      <c r="I540">
        <v>2</v>
      </c>
      <c r="J540" s="3">
        <f t="shared" ca="1" si="40"/>
        <v>44953</v>
      </c>
      <c r="K540" t="str">
        <f t="shared" ca="1" si="41"/>
        <v>17:36:28</v>
      </c>
      <c r="L540" t="s">
        <v>26</v>
      </c>
      <c r="M540" t="s">
        <v>27</v>
      </c>
      <c r="N540" t="s">
        <v>28</v>
      </c>
      <c r="O540" s="2">
        <f t="shared" si="42"/>
        <v>1800</v>
      </c>
      <c r="P540" s="4">
        <f t="shared" si="43"/>
        <v>0.03</v>
      </c>
      <c r="Q540" s="2">
        <f t="shared" si="44"/>
        <v>1746</v>
      </c>
    </row>
    <row r="541" spans="1:17">
      <c r="A541">
        <v>65880</v>
      </c>
      <c r="B541" t="s">
        <v>17</v>
      </c>
      <c r="E541" t="s">
        <v>68</v>
      </c>
      <c r="F541" t="s">
        <v>69</v>
      </c>
      <c r="G541" t="s">
        <v>20</v>
      </c>
      <c r="H541" s="2">
        <v>299</v>
      </c>
      <c r="I541">
        <v>2</v>
      </c>
      <c r="J541" s="3">
        <f t="shared" ca="1" si="40"/>
        <v>44938</v>
      </c>
      <c r="K541" t="str">
        <f t="shared" ca="1" si="41"/>
        <v>17:17:18</v>
      </c>
      <c r="L541" t="s">
        <v>26</v>
      </c>
      <c r="M541" t="s">
        <v>27</v>
      </c>
      <c r="N541" t="s">
        <v>28</v>
      </c>
      <c r="O541" s="2">
        <f t="shared" si="42"/>
        <v>598</v>
      </c>
      <c r="P541" s="4">
        <f t="shared" si="43"/>
        <v>0.03</v>
      </c>
      <c r="Q541" s="2">
        <f t="shared" si="44"/>
        <v>580.05999999999995</v>
      </c>
    </row>
    <row r="542" spans="1:17">
      <c r="A542">
        <v>65950</v>
      </c>
      <c r="B542" t="s">
        <v>17</v>
      </c>
      <c r="E542" t="s">
        <v>68</v>
      </c>
      <c r="F542" t="s">
        <v>69</v>
      </c>
      <c r="G542" t="s">
        <v>20</v>
      </c>
      <c r="H542" s="2">
        <v>299</v>
      </c>
      <c r="I542">
        <v>1</v>
      </c>
      <c r="J542" s="3">
        <f t="shared" ca="1" si="40"/>
        <v>44932</v>
      </c>
      <c r="K542" t="str">
        <f t="shared" ca="1" si="41"/>
        <v>21:27:55</v>
      </c>
      <c r="L542" t="s">
        <v>45</v>
      </c>
      <c r="M542" t="s">
        <v>46</v>
      </c>
      <c r="N542" t="s">
        <v>70</v>
      </c>
      <c r="O542" s="2">
        <f t="shared" si="42"/>
        <v>299</v>
      </c>
      <c r="P542" s="4">
        <f t="shared" si="43"/>
        <v>0</v>
      </c>
      <c r="Q542" s="2">
        <f t="shared" si="44"/>
        <v>299</v>
      </c>
    </row>
    <row r="543" spans="1:17">
      <c r="A543">
        <v>66212</v>
      </c>
      <c r="B543" t="s">
        <v>17</v>
      </c>
      <c r="E543" t="s">
        <v>18</v>
      </c>
      <c r="F543" t="s">
        <v>19</v>
      </c>
      <c r="G543" t="s">
        <v>20</v>
      </c>
      <c r="H543" s="2">
        <v>300</v>
      </c>
      <c r="I543">
        <v>1</v>
      </c>
      <c r="J543" s="3">
        <f t="shared" ca="1" si="40"/>
        <v>44937</v>
      </c>
      <c r="K543" t="str">
        <f t="shared" ca="1" si="41"/>
        <v>21:34:38</v>
      </c>
      <c r="L543" t="s">
        <v>88</v>
      </c>
      <c r="M543" t="s">
        <v>89</v>
      </c>
      <c r="N543" t="s">
        <v>54</v>
      </c>
      <c r="O543" s="2">
        <f t="shared" si="42"/>
        <v>300</v>
      </c>
      <c r="P543" s="4">
        <f t="shared" si="43"/>
        <v>7.0000000000000007E-2</v>
      </c>
      <c r="Q543" s="2">
        <f t="shared" si="44"/>
        <v>279</v>
      </c>
    </row>
    <row r="544" spans="1:17">
      <c r="A544">
        <v>66479</v>
      </c>
      <c r="B544" t="s">
        <v>17</v>
      </c>
      <c r="E544" t="s">
        <v>59</v>
      </c>
      <c r="F544" t="s">
        <v>60</v>
      </c>
      <c r="G544" t="s">
        <v>37</v>
      </c>
      <c r="H544" s="2">
        <v>1700</v>
      </c>
      <c r="I544">
        <v>1</v>
      </c>
      <c r="J544" s="3">
        <f t="shared" ca="1" si="40"/>
        <v>44936</v>
      </c>
      <c r="K544" t="str">
        <f t="shared" ca="1" si="41"/>
        <v>18:39:33</v>
      </c>
      <c r="L544" t="s">
        <v>88</v>
      </c>
      <c r="M544" t="s">
        <v>89</v>
      </c>
      <c r="N544" t="s">
        <v>70</v>
      </c>
      <c r="O544" s="2">
        <f t="shared" si="42"/>
        <v>1700</v>
      </c>
      <c r="P544" s="4">
        <f t="shared" si="43"/>
        <v>0</v>
      </c>
      <c r="Q544" s="2">
        <f t="shared" si="44"/>
        <v>1700</v>
      </c>
    </row>
    <row r="545" spans="1:17">
      <c r="A545">
        <v>66523</v>
      </c>
      <c r="B545" t="s">
        <v>40</v>
      </c>
      <c r="C545" t="s">
        <v>240</v>
      </c>
      <c r="D545">
        <v>207797</v>
      </c>
      <c r="E545" t="s">
        <v>133</v>
      </c>
      <c r="F545" t="s">
        <v>134</v>
      </c>
      <c r="G545" t="s">
        <v>44</v>
      </c>
      <c r="H545" s="2">
        <v>200</v>
      </c>
      <c r="I545">
        <v>1</v>
      </c>
      <c r="J545" s="3">
        <f t="shared" ca="1" si="40"/>
        <v>44934</v>
      </c>
      <c r="K545" t="str">
        <f t="shared" ca="1" si="41"/>
        <v>19:16:46</v>
      </c>
      <c r="L545" t="s">
        <v>26</v>
      </c>
      <c r="M545" t="s">
        <v>27</v>
      </c>
      <c r="N545" t="s">
        <v>79</v>
      </c>
      <c r="O545" s="2">
        <f t="shared" si="42"/>
        <v>200</v>
      </c>
      <c r="P545" s="4">
        <f t="shared" si="43"/>
        <v>0.05</v>
      </c>
      <c r="Q545" s="2">
        <f t="shared" si="44"/>
        <v>190</v>
      </c>
    </row>
    <row r="546" spans="1:17">
      <c r="A546">
        <v>66738</v>
      </c>
      <c r="B546" t="s">
        <v>17</v>
      </c>
      <c r="E546" t="s">
        <v>75</v>
      </c>
      <c r="F546" t="s">
        <v>76</v>
      </c>
      <c r="G546" t="s">
        <v>37</v>
      </c>
      <c r="H546" s="2">
        <v>990</v>
      </c>
      <c r="I546">
        <v>2</v>
      </c>
      <c r="J546" s="3">
        <f t="shared" ca="1" si="40"/>
        <v>44931</v>
      </c>
      <c r="K546" t="str">
        <f t="shared" ca="1" si="41"/>
        <v>14:03:39</v>
      </c>
      <c r="L546" t="s">
        <v>63</v>
      </c>
      <c r="M546" t="s">
        <v>64</v>
      </c>
      <c r="N546" t="s">
        <v>28</v>
      </c>
      <c r="O546" s="2">
        <f t="shared" si="42"/>
        <v>1980</v>
      </c>
      <c r="P546" s="4">
        <f t="shared" si="43"/>
        <v>0.03</v>
      </c>
      <c r="Q546" s="2">
        <f t="shared" si="44"/>
        <v>1920.6</v>
      </c>
    </row>
    <row r="547" spans="1:17">
      <c r="A547">
        <v>66748</v>
      </c>
      <c r="B547" t="s">
        <v>17</v>
      </c>
      <c r="E547" t="s">
        <v>68</v>
      </c>
      <c r="F547" t="s">
        <v>69</v>
      </c>
      <c r="G547" t="s">
        <v>20</v>
      </c>
      <c r="H547" s="2">
        <v>299</v>
      </c>
      <c r="I547">
        <v>1</v>
      </c>
      <c r="J547" s="3">
        <f t="shared" ca="1" si="40"/>
        <v>44955</v>
      </c>
      <c r="K547" t="str">
        <f t="shared" ca="1" si="41"/>
        <v>13:49:07</v>
      </c>
      <c r="L547" t="s">
        <v>63</v>
      </c>
      <c r="M547" t="s">
        <v>64</v>
      </c>
      <c r="N547" t="s">
        <v>47</v>
      </c>
      <c r="O547" s="2">
        <f t="shared" si="42"/>
        <v>299</v>
      </c>
      <c r="P547" s="4">
        <f t="shared" si="43"/>
        <v>0.04</v>
      </c>
      <c r="Q547" s="2">
        <f t="shared" si="44"/>
        <v>287.03999999999996</v>
      </c>
    </row>
    <row r="548" spans="1:17">
      <c r="A548">
        <v>66955</v>
      </c>
      <c r="B548" t="s">
        <v>17</v>
      </c>
      <c r="E548" t="s">
        <v>131</v>
      </c>
      <c r="F548" t="s">
        <v>132</v>
      </c>
      <c r="G548" t="s">
        <v>20</v>
      </c>
      <c r="H548" s="2">
        <v>200</v>
      </c>
      <c r="I548">
        <v>1</v>
      </c>
      <c r="J548" s="3">
        <f t="shared" ca="1" si="40"/>
        <v>44956</v>
      </c>
      <c r="K548" t="str">
        <f t="shared" ca="1" si="41"/>
        <v>13:21:15</v>
      </c>
      <c r="L548" t="s">
        <v>21</v>
      </c>
      <c r="M548" t="s">
        <v>22</v>
      </c>
      <c r="N548" t="s">
        <v>79</v>
      </c>
      <c r="O548" s="2">
        <f t="shared" si="42"/>
        <v>200</v>
      </c>
      <c r="P548" s="4">
        <f t="shared" si="43"/>
        <v>0.05</v>
      </c>
      <c r="Q548" s="2">
        <f t="shared" si="44"/>
        <v>190</v>
      </c>
    </row>
    <row r="549" spans="1:17">
      <c r="A549">
        <v>67076</v>
      </c>
      <c r="B549" t="s">
        <v>17</v>
      </c>
      <c r="E549" t="s">
        <v>59</v>
      </c>
      <c r="F549" t="s">
        <v>60</v>
      </c>
      <c r="G549" t="s">
        <v>37</v>
      </c>
      <c r="H549" s="2">
        <v>1700</v>
      </c>
      <c r="I549">
        <v>1</v>
      </c>
      <c r="J549" s="3">
        <f t="shared" ca="1" si="40"/>
        <v>44931</v>
      </c>
      <c r="K549" t="str">
        <f t="shared" ca="1" si="41"/>
        <v>13:17:18</v>
      </c>
      <c r="L549" t="s">
        <v>52</v>
      </c>
      <c r="M549" t="s">
        <v>53</v>
      </c>
      <c r="N549" t="s">
        <v>28</v>
      </c>
      <c r="O549" s="2">
        <f t="shared" si="42"/>
        <v>1700</v>
      </c>
      <c r="P549" s="4">
        <f t="shared" si="43"/>
        <v>0.03</v>
      </c>
      <c r="Q549" s="2">
        <f t="shared" si="44"/>
        <v>1649</v>
      </c>
    </row>
    <row r="550" spans="1:17">
      <c r="A550">
        <v>67156</v>
      </c>
      <c r="B550" t="s">
        <v>80</v>
      </c>
      <c r="C550" t="s">
        <v>241</v>
      </c>
      <c r="D550">
        <v>955770</v>
      </c>
      <c r="E550" t="s">
        <v>57</v>
      </c>
      <c r="F550" t="s">
        <v>58</v>
      </c>
      <c r="G550" t="s">
        <v>31</v>
      </c>
      <c r="H550" s="2">
        <v>339</v>
      </c>
      <c r="I550">
        <v>2</v>
      </c>
      <c r="J550" s="3">
        <f t="shared" ca="1" si="40"/>
        <v>44954</v>
      </c>
      <c r="K550" t="str">
        <f t="shared" ca="1" si="41"/>
        <v>18:43:14</v>
      </c>
      <c r="L550" t="s">
        <v>52</v>
      </c>
      <c r="M550" t="s">
        <v>53</v>
      </c>
      <c r="N550" t="s">
        <v>23</v>
      </c>
      <c r="O550" s="2">
        <f t="shared" si="42"/>
        <v>678</v>
      </c>
      <c r="P550" s="4">
        <f t="shared" si="43"/>
        <v>0.03</v>
      </c>
      <c r="Q550" s="2">
        <f t="shared" si="44"/>
        <v>657.66</v>
      </c>
    </row>
    <row r="551" spans="1:17">
      <c r="A551">
        <v>67364</v>
      </c>
      <c r="B551" t="s">
        <v>17</v>
      </c>
      <c r="E551" t="s">
        <v>92</v>
      </c>
      <c r="F551" t="s">
        <v>93</v>
      </c>
      <c r="G551" t="s">
        <v>31</v>
      </c>
      <c r="H551" s="2">
        <v>345</v>
      </c>
      <c r="I551">
        <v>1</v>
      </c>
      <c r="J551" s="3">
        <f t="shared" ca="1" si="40"/>
        <v>44938</v>
      </c>
      <c r="K551" t="str">
        <f t="shared" ca="1" si="41"/>
        <v>12:24:52</v>
      </c>
      <c r="L551" t="s">
        <v>48</v>
      </c>
      <c r="M551" t="s">
        <v>49</v>
      </c>
      <c r="N551" t="s">
        <v>79</v>
      </c>
      <c r="O551" s="2">
        <f t="shared" si="42"/>
        <v>345</v>
      </c>
      <c r="P551" s="4">
        <f t="shared" si="43"/>
        <v>0.05</v>
      </c>
      <c r="Q551" s="2">
        <f t="shared" si="44"/>
        <v>327.75</v>
      </c>
    </row>
    <row r="552" spans="1:17">
      <c r="A552">
        <v>67392</v>
      </c>
      <c r="B552" t="s">
        <v>17</v>
      </c>
      <c r="E552" t="s">
        <v>71</v>
      </c>
      <c r="F552" t="s">
        <v>72</v>
      </c>
      <c r="G552" t="s">
        <v>20</v>
      </c>
      <c r="H552" s="2">
        <v>99</v>
      </c>
      <c r="I552">
        <v>2</v>
      </c>
      <c r="J552" s="3">
        <f t="shared" ca="1" si="40"/>
        <v>44947</v>
      </c>
      <c r="K552" t="str">
        <f t="shared" ca="1" si="41"/>
        <v>21:27:04</v>
      </c>
      <c r="L552" t="s">
        <v>55</v>
      </c>
      <c r="M552" t="s">
        <v>56</v>
      </c>
      <c r="N552" t="s">
        <v>79</v>
      </c>
      <c r="O552" s="2">
        <f t="shared" si="42"/>
        <v>198</v>
      </c>
      <c r="P552" s="4">
        <f t="shared" si="43"/>
        <v>0.05</v>
      </c>
      <c r="Q552" s="2">
        <f t="shared" si="44"/>
        <v>188.1</v>
      </c>
    </row>
    <row r="553" spans="1:17">
      <c r="A553">
        <v>67545</v>
      </c>
      <c r="B553" t="s">
        <v>17</v>
      </c>
      <c r="E553" t="s">
        <v>116</v>
      </c>
      <c r="F553" t="s">
        <v>36</v>
      </c>
      <c r="G553" t="s">
        <v>37</v>
      </c>
      <c r="H553" s="2">
        <v>850</v>
      </c>
      <c r="I553">
        <v>1</v>
      </c>
      <c r="J553" s="3">
        <f t="shared" ca="1" si="40"/>
        <v>44945</v>
      </c>
      <c r="K553" t="str">
        <f t="shared" ca="1" si="41"/>
        <v>19:30:16</v>
      </c>
      <c r="L553" t="s">
        <v>26</v>
      </c>
      <c r="M553" t="s">
        <v>27</v>
      </c>
      <c r="N553" t="s">
        <v>79</v>
      </c>
      <c r="O553" s="2">
        <f t="shared" si="42"/>
        <v>850</v>
      </c>
      <c r="P553" s="4">
        <f t="shared" si="43"/>
        <v>0.05</v>
      </c>
      <c r="Q553" s="2">
        <f t="shared" si="44"/>
        <v>807.5</v>
      </c>
    </row>
    <row r="554" spans="1:17">
      <c r="A554">
        <v>67680</v>
      </c>
      <c r="B554" t="s">
        <v>17</v>
      </c>
      <c r="E554" t="s">
        <v>68</v>
      </c>
      <c r="F554" t="s">
        <v>69</v>
      </c>
      <c r="G554" t="s">
        <v>20</v>
      </c>
      <c r="H554" s="2">
        <v>299</v>
      </c>
      <c r="I554">
        <v>2</v>
      </c>
      <c r="J554" s="3">
        <f t="shared" ca="1" si="40"/>
        <v>44931</v>
      </c>
      <c r="K554" t="str">
        <f t="shared" ca="1" si="41"/>
        <v>14:59:20</v>
      </c>
      <c r="L554" t="s">
        <v>26</v>
      </c>
      <c r="M554" t="s">
        <v>27</v>
      </c>
      <c r="N554" t="s">
        <v>70</v>
      </c>
      <c r="O554" s="2">
        <f t="shared" si="42"/>
        <v>598</v>
      </c>
      <c r="P554" s="4">
        <f t="shared" si="43"/>
        <v>0</v>
      </c>
      <c r="Q554" s="2">
        <f t="shared" si="44"/>
        <v>598</v>
      </c>
    </row>
    <row r="555" spans="1:17">
      <c r="A555">
        <v>67821</v>
      </c>
      <c r="B555" t="s">
        <v>17</v>
      </c>
      <c r="E555" t="s">
        <v>29</v>
      </c>
      <c r="F555" t="s">
        <v>30</v>
      </c>
      <c r="G555" t="s">
        <v>31</v>
      </c>
      <c r="H555" s="2">
        <v>460</v>
      </c>
      <c r="I555">
        <v>2</v>
      </c>
      <c r="J555" s="3">
        <f t="shared" ca="1" si="40"/>
        <v>44944</v>
      </c>
      <c r="K555" t="str">
        <f t="shared" ca="1" si="41"/>
        <v>19:38:11</v>
      </c>
      <c r="L555" t="s">
        <v>63</v>
      </c>
      <c r="M555" t="s">
        <v>64</v>
      </c>
      <c r="N555" t="s">
        <v>79</v>
      </c>
      <c r="O555" s="2">
        <f t="shared" si="42"/>
        <v>920</v>
      </c>
      <c r="P555" s="4">
        <f t="shared" si="43"/>
        <v>0.05</v>
      </c>
      <c r="Q555" s="2">
        <f t="shared" si="44"/>
        <v>874</v>
      </c>
    </row>
    <row r="556" spans="1:17">
      <c r="A556">
        <v>67842</v>
      </c>
      <c r="B556" t="s">
        <v>17</v>
      </c>
      <c r="E556" t="s">
        <v>24</v>
      </c>
      <c r="F556" t="s">
        <v>25</v>
      </c>
      <c r="G556" t="s">
        <v>20</v>
      </c>
      <c r="H556" s="2">
        <v>350</v>
      </c>
      <c r="I556">
        <v>1</v>
      </c>
      <c r="J556" s="3">
        <f t="shared" ca="1" si="40"/>
        <v>44927</v>
      </c>
      <c r="K556" t="str">
        <f t="shared" ca="1" si="41"/>
        <v>15:38:11</v>
      </c>
      <c r="L556" t="s">
        <v>52</v>
      </c>
      <c r="M556" t="s">
        <v>53</v>
      </c>
      <c r="N556" t="s">
        <v>65</v>
      </c>
      <c r="O556" s="2">
        <f t="shared" si="42"/>
        <v>350</v>
      </c>
      <c r="P556" s="4">
        <f t="shared" si="43"/>
        <v>0.05</v>
      </c>
      <c r="Q556" s="2">
        <f t="shared" si="44"/>
        <v>332.5</v>
      </c>
    </row>
    <row r="557" spans="1:17">
      <c r="A557">
        <v>68201</v>
      </c>
      <c r="B557" t="s">
        <v>17</v>
      </c>
      <c r="E557" t="s">
        <v>29</v>
      </c>
      <c r="F557" t="s">
        <v>30</v>
      </c>
      <c r="G557" t="s">
        <v>31</v>
      </c>
      <c r="H557" s="2">
        <v>460</v>
      </c>
      <c r="I557">
        <v>1</v>
      </c>
      <c r="J557" s="3">
        <f t="shared" ca="1" si="40"/>
        <v>44954</v>
      </c>
      <c r="K557" t="str">
        <f t="shared" ca="1" si="41"/>
        <v>15:55:03</v>
      </c>
      <c r="L557" t="s">
        <v>38</v>
      </c>
      <c r="M557" t="s">
        <v>39</v>
      </c>
      <c r="N557" t="s">
        <v>28</v>
      </c>
      <c r="O557" s="2">
        <f t="shared" si="42"/>
        <v>460</v>
      </c>
      <c r="P557" s="4">
        <f t="shared" si="43"/>
        <v>0.03</v>
      </c>
      <c r="Q557" s="2">
        <f t="shared" si="44"/>
        <v>446.2</v>
      </c>
    </row>
    <row r="558" spans="1:17">
      <c r="A558">
        <v>68232</v>
      </c>
      <c r="B558" t="s">
        <v>17</v>
      </c>
      <c r="E558" t="s">
        <v>75</v>
      </c>
      <c r="F558" t="s">
        <v>76</v>
      </c>
      <c r="G558" t="s">
        <v>37</v>
      </c>
      <c r="H558" s="2">
        <v>990</v>
      </c>
      <c r="I558">
        <v>2</v>
      </c>
      <c r="J558" s="3">
        <f t="shared" ca="1" si="40"/>
        <v>44935</v>
      </c>
      <c r="K558" t="str">
        <f t="shared" ca="1" si="41"/>
        <v>15:28:57</v>
      </c>
      <c r="L558" t="s">
        <v>88</v>
      </c>
      <c r="M558" t="s">
        <v>89</v>
      </c>
      <c r="N558" t="s">
        <v>23</v>
      </c>
      <c r="O558" s="2">
        <f t="shared" si="42"/>
        <v>1980</v>
      </c>
      <c r="P558" s="4">
        <f t="shared" si="43"/>
        <v>0.03</v>
      </c>
      <c r="Q558" s="2">
        <f t="shared" si="44"/>
        <v>1920.6</v>
      </c>
    </row>
    <row r="559" spans="1:17">
      <c r="A559">
        <v>68355</v>
      </c>
      <c r="B559" t="s">
        <v>17</v>
      </c>
      <c r="E559" t="s">
        <v>113</v>
      </c>
      <c r="F559" t="s">
        <v>114</v>
      </c>
      <c r="G559" t="s">
        <v>44</v>
      </c>
      <c r="H559" s="2">
        <v>560</v>
      </c>
      <c r="I559">
        <v>2</v>
      </c>
      <c r="J559" s="3">
        <f t="shared" ca="1" si="40"/>
        <v>44949</v>
      </c>
      <c r="K559" t="str">
        <f t="shared" ca="1" si="41"/>
        <v>20:59:51</v>
      </c>
      <c r="L559" t="s">
        <v>38</v>
      </c>
      <c r="M559" t="s">
        <v>39</v>
      </c>
      <c r="N559" t="s">
        <v>47</v>
      </c>
      <c r="O559" s="2">
        <f t="shared" si="42"/>
        <v>1120</v>
      </c>
      <c r="P559" s="4">
        <f t="shared" si="43"/>
        <v>0.04</v>
      </c>
      <c r="Q559" s="2">
        <f t="shared" si="44"/>
        <v>1075.2</v>
      </c>
    </row>
    <row r="560" spans="1:17">
      <c r="A560">
        <v>68643</v>
      </c>
      <c r="B560" t="s">
        <v>17</v>
      </c>
      <c r="E560" t="s">
        <v>50</v>
      </c>
      <c r="F560" t="s">
        <v>51</v>
      </c>
      <c r="G560" t="s">
        <v>37</v>
      </c>
      <c r="H560" s="2">
        <v>1300</v>
      </c>
      <c r="I560">
        <v>2</v>
      </c>
      <c r="J560" s="3">
        <f t="shared" ca="1" si="40"/>
        <v>44932</v>
      </c>
      <c r="K560" t="str">
        <f t="shared" ca="1" si="41"/>
        <v>19:15:47</v>
      </c>
      <c r="L560" t="s">
        <v>88</v>
      </c>
      <c r="M560" t="s">
        <v>89</v>
      </c>
      <c r="N560" t="s">
        <v>65</v>
      </c>
      <c r="O560" s="2">
        <f t="shared" si="42"/>
        <v>2600</v>
      </c>
      <c r="P560" s="4">
        <f t="shared" si="43"/>
        <v>0.05</v>
      </c>
      <c r="Q560" s="2">
        <f t="shared" si="44"/>
        <v>2470</v>
      </c>
    </row>
    <row r="561" spans="1:17">
      <c r="A561">
        <v>68681</v>
      </c>
      <c r="B561" t="s">
        <v>17</v>
      </c>
      <c r="E561" t="s">
        <v>133</v>
      </c>
      <c r="F561" t="s">
        <v>134</v>
      </c>
      <c r="G561" t="s">
        <v>44</v>
      </c>
      <c r="H561" s="2">
        <v>200</v>
      </c>
      <c r="I561">
        <v>1</v>
      </c>
      <c r="J561" s="3">
        <f t="shared" ca="1" si="40"/>
        <v>44937</v>
      </c>
      <c r="K561" t="str">
        <f t="shared" ca="1" si="41"/>
        <v>12:16:28</v>
      </c>
      <c r="L561" t="s">
        <v>55</v>
      </c>
      <c r="M561" t="s">
        <v>56</v>
      </c>
      <c r="N561" t="s">
        <v>23</v>
      </c>
      <c r="O561" s="2">
        <f t="shared" si="42"/>
        <v>200</v>
      </c>
      <c r="P561" s="4">
        <f t="shared" si="43"/>
        <v>0.03</v>
      </c>
      <c r="Q561" s="2">
        <f t="shared" si="44"/>
        <v>194</v>
      </c>
    </row>
    <row r="562" spans="1:17">
      <c r="A562">
        <v>68704</v>
      </c>
      <c r="B562" t="s">
        <v>17</v>
      </c>
      <c r="E562" t="s">
        <v>94</v>
      </c>
      <c r="F562" t="s">
        <v>95</v>
      </c>
      <c r="G562" t="s">
        <v>44</v>
      </c>
      <c r="H562" s="2">
        <v>230</v>
      </c>
      <c r="I562">
        <v>1</v>
      </c>
      <c r="J562" s="3">
        <f t="shared" ca="1" si="40"/>
        <v>44933</v>
      </c>
      <c r="K562" t="str">
        <f t="shared" ca="1" si="41"/>
        <v>20:15:52</v>
      </c>
      <c r="L562" t="s">
        <v>38</v>
      </c>
      <c r="M562" t="s">
        <v>39</v>
      </c>
      <c r="N562" t="s">
        <v>28</v>
      </c>
      <c r="O562" s="2">
        <f t="shared" si="42"/>
        <v>230</v>
      </c>
      <c r="P562" s="4">
        <f t="shared" si="43"/>
        <v>0.03</v>
      </c>
      <c r="Q562" s="2">
        <f t="shared" si="44"/>
        <v>223.1</v>
      </c>
    </row>
    <row r="563" spans="1:17">
      <c r="A563">
        <v>68713</v>
      </c>
      <c r="B563" t="s">
        <v>17</v>
      </c>
      <c r="E563" t="s">
        <v>133</v>
      </c>
      <c r="F563" t="s">
        <v>134</v>
      </c>
      <c r="G563" t="s">
        <v>44</v>
      </c>
      <c r="H563" s="2">
        <v>200</v>
      </c>
      <c r="I563">
        <v>1</v>
      </c>
      <c r="J563" s="3">
        <f t="shared" ca="1" si="40"/>
        <v>44956</v>
      </c>
      <c r="K563" t="str">
        <f t="shared" ca="1" si="41"/>
        <v>21:57:23</v>
      </c>
      <c r="L563" t="s">
        <v>21</v>
      </c>
      <c r="M563" t="s">
        <v>22</v>
      </c>
      <c r="N563" t="s">
        <v>47</v>
      </c>
      <c r="O563" s="2">
        <f t="shared" si="42"/>
        <v>200</v>
      </c>
      <c r="P563" s="4">
        <f t="shared" si="43"/>
        <v>0.04</v>
      </c>
      <c r="Q563" s="2">
        <f t="shared" si="44"/>
        <v>192</v>
      </c>
    </row>
    <row r="564" spans="1:17">
      <c r="A564">
        <v>68713</v>
      </c>
      <c r="B564" t="s">
        <v>17</v>
      </c>
      <c r="E564" t="s">
        <v>92</v>
      </c>
      <c r="F564" t="s">
        <v>93</v>
      </c>
      <c r="G564" t="s">
        <v>31</v>
      </c>
      <c r="H564" s="2">
        <v>345</v>
      </c>
      <c r="I564">
        <v>1</v>
      </c>
      <c r="J564" s="3">
        <f t="shared" ca="1" si="40"/>
        <v>44949</v>
      </c>
      <c r="K564" t="str">
        <f t="shared" ca="1" si="41"/>
        <v>18:32:20</v>
      </c>
      <c r="L564" t="s">
        <v>26</v>
      </c>
      <c r="M564" t="s">
        <v>27</v>
      </c>
      <c r="N564" t="s">
        <v>34</v>
      </c>
      <c r="O564" s="2">
        <f t="shared" si="42"/>
        <v>345</v>
      </c>
      <c r="P564" s="4">
        <f t="shared" si="43"/>
        <v>0.06</v>
      </c>
      <c r="Q564" s="2">
        <f t="shared" si="44"/>
        <v>324.29999999999995</v>
      </c>
    </row>
    <row r="565" spans="1:17">
      <c r="A565">
        <v>68837</v>
      </c>
      <c r="B565" t="s">
        <v>17</v>
      </c>
      <c r="E565" t="s">
        <v>61</v>
      </c>
      <c r="F565" t="s">
        <v>62</v>
      </c>
      <c r="G565" t="s">
        <v>37</v>
      </c>
      <c r="H565" s="2">
        <v>2200</v>
      </c>
      <c r="I565">
        <v>2</v>
      </c>
      <c r="J565" s="3">
        <f t="shared" ca="1" si="40"/>
        <v>44932</v>
      </c>
      <c r="K565" t="str">
        <f t="shared" ca="1" si="41"/>
        <v>21:14:34</v>
      </c>
      <c r="L565" t="s">
        <v>48</v>
      </c>
      <c r="M565" t="s">
        <v>49</v>
      </c>
      <c r="N565" t="s">
        <v>70</v>
      </c>
      <c r="O565" s="2">
        <f t="shared" si="42"/>
        <v>4400</v>
      </c>
      <c r="P565" s="4">
        <f t="shared" si="43"/>
        <v>0</v>
      </c>
      <c r="Q565" s="2">
        <f t="shared" si="44"/>
        <v>4400</v>
      </c>
    </row>
    <row r="566" spans="1:17">
      <c r="A566">
        <v>68852</v>
      </c>
      <c r="B566" t="s">
        <v>40</v>
      </c>
      <c r="C566" t="s">
        <v>242</v>
      </c>
      <c r="D566">
        <v>414846</v>
      </c>
      <c r="E566" t="s">
        <v>116</v>
      </c>
      <c r="F566" t="s">
        <v>36</v>
      </c>
      <c r="G566" t="s">
        <v>37</v>
      </c>
      <c r="H566" s="2">
        <v>850</v>
      </c>
      <c r="I566">
        <v>1</v>
      </c>
      <c r="J566" s="3">
        <f t="shared" ca="1" si="40"/>
        <v>44949</v>
      </c>
      <c r="K566" t="str">
        <f t="shared" ca="1" si="41"/>
        <v>11:49:26</v>
      </c>
      <c r="L566" t="s">
        <v>55</v>
      </c>
      <c r="M566" t="s">
        <v>56</v>
      </c>
      <c r="N566" t="s">
        <v>65</v>
      </c>
      <c r="O566" s="2">
        <f t="shared" si="42"/>
        <v>850</v>
      </c>
      <c r="P566" s="4">
        <f t="shared" si="43"/>
        <v>0.05</v>
      </c>
      <c r="Q566" s="2">
        <f t="shared" si="44"/>
        <v>807.5</v>
      </c>
    </row>
    <row r="567" spans="1:17">
      <c r="A567">
        <v>69000</v>
      </c>
      <c r="B567" t="s">
        <v>17</v>
      </c>
      <c r="E567" t="s">
        <v>92</v>
      </c>
      <c r="F567" t="s">
        <v>93</v>
      </c>
      <c r="G567" t="s">
        <v>31</v>
      </c>
      <c r="H567" s="2">
        <v>345</v>
      </c>
      <c r="I567">
        <v>3</v>
      </c>
      <c r="J567" s="3">
        <f t="shared" ca="1" si="40"/>
        <v>44955</v>
      </c>
      <c r="K567" t="str">
        <f t="shared" ca="1" si="41"/>
        <v>11:25:49</v>
      </c>
      <c r="L567" t="s">
        <v>38</v>
      </c>
      <c r="M567" t="s">
        <v>39</v>
      </c>
      <c r="N567" t="s">
        <v>23</v>
      </c>
      <c r="O567" s="2">
        <f t="shared" si="42"/>
        <v>1035</v>
      </c>
      <c r="P567" s="4">
        <f t="shared" si="43"/>
        <v>0.03</v>
      </c>
      <c r="Q567" s="2">
        <f t="shared" si="44"/>
        <v>1003.9499999999999</v>
      </c>
    </row>
    <row r="568" spans="1:17">
      <c r="A568">
        <v>69112</v>
      </c>
      <c r="B568" t="s">
        <v>17</v>
      </c>
      <c r="E568" t="s">
        <v>92</v>
      </c>
      <c r="F568" t="s">
        <v>93</v>
      </c>
      <c r="G568" t="s">
        <v>31</v>
      </c>
      <c r="H568" s="2">
        <v>345</v>
      </c>
      <c r="I568">
        <v>2</v>
      </c>
      <c r="J568" s="3">
        <f t="shared" ca="1" si="40"/>
        <v>44945</v>
      </c>
      <c r="K568" t="str">
        <f t="shared" ca="1" si="41"/>
        <v>18:59:26</v>
      </c>
      <c r="L568" t="s">
        <v>26</v>
      </c>
      <c r="M568" t="s">
        <v>27</v>
      </c>
      <c r="N568" t="s">
        <v>70</v>
      </c>
      <c r="O568" s="2">
        <f t="shared" si="42"/>
        <v>690</v>
      </c>
      <c r="P568" s="4">
        <f t="shared" si="43"/>
        <v>0</v>
      </c>
      <c r="Q568" s="2">
        <f t="shared" si="44"/>
        <v>690</v>
      </c>
    </row>
    <row r="569" spans="1:17">
      <c r="A569">
        <v>69298</v>
      </c>
      <c r="B569" t="s">
        <v>17</v>
      </c>
      <c r="E569" t="s">
        <v>77</v>
      </c>
      <c r="F569" t="s">
        <v>78</v>
      </c>
      <c r="G569" t="s">
        <v>31</v>
      </c>
      <c r="H569" s="2">
        <v>239</v>
      </c>
      <c r="I569">
        <v>1</v>
      </c>
      <c r="J569" s="3">
        <f t="shared" ca="1" si="40"/>
        <v>44939</v>
      </c>
      <c r="K569" t="str">
        <f t="shared" ca="1" si="41"/>
        <v>19:14:57</v>
      </c>
      <c r="L569" t="s">
        <v>52</v>
      </c>
      <c r="M569" t="s">
        <v>53</v>
      </c>
      <c r="N569" t="s">
        <v>70</v>
      </c>
      <c r="O569" s="2">
        <f t="shared" si="42"/>
        <v>239</v>
      </c>
      <c r="P569" s="4">
        <f t="shared" si="43"/>
        <v>0</v>
      </c>
      <c r="Q569" s="2">
        <f t="shared" si="44"/>
        <v>239</v>
      </c>
    </row>
    <row r="570" spans="1:17">
      <c r="A570">
        <v>69305</v>
      </c>
      <c r="B570" t="s">
        <v>17</v>
      </c>
      <c r="E570" t="s">
        <v>116</v>
      </c>
      <c r="F570" t="s">
        <v>110</v>
      </c>
      <c r="G570" t="s">
        <v>37</v>
      </c>
      <c r="H570" s="2">
        <v>700</v>
      </c>
      <c r="I570">
        <v>1</v>
      </c>
      <c r="J570" s="3">
        <f t="shared" ca="1" si="40"/>
        <v>44945</v>
      </c>
      <c r="K570" t="str">
        <f t="shared" ca="1" si="41"/>
        <v>19:43:32</v>
      </c>
      <c r="L570" t="s">
        <v>63</v>
      </c>
      <c r="M570" t="s">
        <v>64</v>
      </c>
      <c r="N570" t="s">
        <v>79</v>
      </c>
      <c r="O570" s="2">
        <f t="shared" si="42"/>
        <v>700</v>
      </c>
      <c r="P570" s="4">
        <f t="shared" si="43"/>
        <v>0.05</v>
      </c>
      <c r="Q570" s="2">
        <f t="shared" si="44"/>
        <v>665</v>
      </c>
    </row>
    <row r="571" spans="1:17">
      <c r="A571">
        <v>69497</v>
      </c>
      <c r="B571" t="s">
        <v>66</v>
      </c>
      <c r="C571" t="s">
        <v>243</v>
      </c>
      <c r="D571">
        <v>919828</v>
      </c>
      <c r="E571" t="s">
        <v>71</v>
      </c>
      <c r="F571" t="s">
        <v>72</v>
      </c>
      <c r="G571" t="s">
        <v>20</v>
      </c>
      <c r="H571" s="2">
        <v>99</v>
      </c>
      <c r="I571">
        <v>1</v>
      </c>
      <c r="J571" s="3">
        <f t="shared" ca="1" si="40"/>
        <v>44934</v>
      </c>
      <c r="K571" t="str">
        <f t="shared" ca="1" si="41"/>
        <v>20:40:55</v>
      </c>
      <c r="L571" t="s">
        <v>26</v>
      </c>
      <c r="M571" t="s">
        <v>27</v>
      </c>
      <c r="N571" t="s">
        <v>28</v>
      </c>
      <c r="O571" s="2">
        <f t="shared" si="42"/>
        <v>99</v>
      </c>
      <c r="P571" s="4">
        <f t="shared" si="43"/>
        <v>0.03</v>
      </c>
      <c r="Q571" s="2">
        <f t="shared" si="44"/>
        <v>96.03</v>
      </c>
    </row>
    <row r="572" spans="1:17">
      <c r="A572">
        <v>69571</v>
      </c>
      <c r="B572" t="s">
        <v>17</v>
      </c>
      <c r="E572" t="s">
        <v>57</v>
      </c>
      <c r="F572" t="s">
        <v>58</v>
      </c>
      <c r="G572" t="s">
        <v>31</v>
      </c>
      <c r="H572" s="2">
        <v>339</v>
      </c>
      <c r="I572">
        <v>1</v>
      </c>
      <c r="J572" s="3">
        <f t="shared" ca="1" si="40"/>
        <v>44956</v>
      </c>
      <c r="K572" t="str">
        <f t="shared" ca="1" si="41"/>
        <v>16:27:32</v>
      </c>
      <c r="L572" t="s">
        <v>21</v>
      </c>
      <c r="M572" t="s">
        <v>22</v>
      </c>
      <c r="N572" t="s">
        <v>65</v>
      </c>
      <c r="O572" s="2">
        <f t="shared" si="42"/>
        <v>339</v>
      </c>
      <c r="P572" s="4">
        <f t="shared" si="43"/>
        <v>0.05</v>
      </c>
      <c r="Q572" s="2">
        <f t="shared" si="44"/>
        <v>322.05</v>
      </c>
    </row>
    <row r="573" spans="1:17">
      <c r="A573">
        <v>69710</v>
      </c>
      <c r="B573" t="s">
        <v>17</v>
      </c>
      <c r="E573" t="s">
        <v>133</v>
      </c>
      <c r="F573" t="s">
        <v>134</v>
      </c>
      <c r="G573" t="s">
        <v>44</v>
      </c>
      <c r="H573" s="2">
        <v>200</v>
      </c>
      <c r="I573">
        <v>2</v>
      </c>
      <c r="J573" s="3">
        <f t="shared" ca="1" si="40"/>
        <v>44949</v>
      </c>
      <c r="K573" t="str">
        <f t="shared" ca="1" si="41"/>
        <v>16:58:51</v>
      </c>
      <c r="L573" t="s">
        <v>38</v>
      </c>
      <c r="M573" t="s">
        <v>39</v>
      </c>
      <c r="N573" t="s">
        <v>34</v>
      </c>
      <c r="O573" s="2">
        <f t="shared" si="42"/>
        <v>400</v>
      </c>
      <c r="P573" s="4">
        <f t="shared" si="43"/>
        <v>0.06</v>
      </c>
      <c r="Q573" s="2">
        <f t="shared" si="44"/>
        <v>376</v>
      </c>
    </row>
    <row r="574" spans="1:17">
      <c r="A574">
        <v>69737</v>
      </c>
      <c r="B574" t="s">
        <v>17</v>
      </c>
      <c r="E574" t="s">
        <v>75</v>
      </c>
      <c r="F574" t="s">
        <v>76</v>
      </c>
      <c r="G574" t="s">
        <v>37</v>
      </c>
      <c r="H574" s="2">
        <v>990</v>
      </c>
      <c r="I574">
        <v>2</v>
      </c>
      <c r="J574" s="3">
        <f t="shared" ca="1" si="40"/>
        <v>44935</v>
      </c>
      <c r="K574" t="str">
        <f t="shared" ca="1" si="41"/>
        <v>11:56:43</v>
      </c>
      <c r="L574" t="s">
        <v>63</v>
      </c>
      <c r="M574" t="s">
        <v>64</v>
      </c>
      <c r="N574" t="s">
        <v>65</v>
      </c>
      <c r="O574" s="2">
        <f t="shared" si="42"/>
        <v>1980</v>
      </c>
      <c r="P574" s="4">
        <f t="shared" si="43"/>
        <v>0.05</v>
      </c>
      <c r="Q574" s="2">
        <f t="shared" si="44"/>
        <v>1881</v>
      </c>
    </row>
    <row r="575" spans="1:17">
      <c r="A575">
        <v>69738</v>
      </c>
      <c r="B575" t="s">
        <v>17</v>
      </c>
      <c r="E575" t="s">
        <v>29</v>
      </c>
      <c r="F575" t="s">
        <v>30</v>
      </c>
      <c r="G575" t="s">
        <v>31</v>
      </c>
      <c r="H575" s="2">
        <v>460</v>
      </c>
      <c r="I575">
        <v>1</v>
      </c>
      <c r="J575" s="3">
        <f t="shared" ca="1" si="40"/>
        <v>44927</v>
      </c>
      <c r="K575" t="str">
        <f t="shared" ca="1" si="41"/>
        <v>15:16:14</v>
      </c>
      <c r="L575" t="s">
        <v>52</v>
      </c>
      <c r="M575" t="s">
        <v>53</v>
      </c>
      <c r="N575" t="s">
        <v>34</v>
      </c>
      <c r="O575" s="2">
        <f t="shared" si="42"/>
        <v>460</v>
      </c>
      <c r="P575" s="4">
        <f t="shared" si="43"/>
        <v>0.06</v>
      </c>
      <c r="Q575" s="2">
        <f t="shared" si="44"/>
        <v>432.4</v>
      </c>
    </row>
    <row r="576" spans="1:17">
      <c r="A576">
        <v>69800</v>
      </c>
      <c r="B576" t="s">
        <v>17</v>
      </c>
      <c r="E576" t="s">
        <v>77</v>
      </c>
      <c r="F576" t="s">
        <v>78</v>
      </c>
      <c r="G576" t="s">
        <v>31</v>
      </c>
      <c r="H576" s="2">
        <v>239</v>
      </c>
      <c r="I576">
        <v>1</v>
      </c>
      <c r="J576" s="3">
        <f t="shared" ca="1" si="40"/>
        <v>44942</v>
      </c>
      <c r="K576" t="str">
        <f t="shared" ca="1" si="41"/>
        <v>17:21:11</v>
      </c>
      <c r="L576" t="s">
        <v>21</v>
      </c>
      <c r="M576" t="s">
        <v>22</v>
      </c>
      <c r="N576" t="s">
        <v>79</v>
      </c>
      <c r="O576" s="2">
        <f t="shared" si="42"/>
        <v>239</v>
      </c>
      <c r="P576" s="4">
        <f t="shared" si="43"/>
        <v>0.05</v>
      </c>
      <c r="Q576" s="2">
        <f t="shared" si="44"/>
        <v>227.04999999999998</v>
      </c>
    </row>
    <row r="577" spans="1:17">
      <c r="A577">
        <v>69817</v>
      </c>
      <c r="B577" t="s">
        <v>17</v>
      </c>
      <c r="E577" t="s">
        <v>107</v>
      </c>
      <c r="F577" t="s">
        <v>108</v>
      </c>
      <c r="G577" t="s">
        <v>44</v>
      </c>
      <c r="H577" s="2">
        <v>240</v>
      </c>
      <c r="I577">
        <v>1</v>
      </c>
      <c r="J577" s="3">
        <f t="shared" ca="1" si="40"/>
        <v>44927</v>
      </c>
      <c r="K577" t="str">
        <f t="shared" ca="1" si="41"/>
        <v>11:36:51</v>
      </c>
      <c r="L577" t="s">
        <v>21</v>
      </c>
      <c r="M577" t="s">
        <v>22</v>
      </c>
      <c r="N577" t="s">
        <v>65</v>
      </c>
      <c r="O577" s="2">
        <f t="shared" si="42"/>
        <v>240</v>
      </c>
      <c r="P577" s="4">
        <f t="shared" si="43"/>
        <v>0.05</v>
      </c>
      <c r="Q577" s="2">
        <f t="shared" si="44"/>
        <v>228</v>
      </c>
    </row>
    <row r="578" spans="1:17">
      <c r="A578">
        <v>69834</v>
      </c>
      <c r="B578" t="s">
        <v>17</v>
      </c>
      <c r="E578" t="s">
        <v>116</v>
      </c>
      <c r="F578" t="s">
        <v>121</v>
      </c>
      <c r="G578" t="s">
        <v>37</v>
      </c>
      <c r="H578" s="2">
        <v>900</v>
      </c>
      <c r="I578">
        <v>2</v>
      </c>
      <c r="J578" s="3">
        <f t="shared" ref="J578:J641" ca="1" si="45">DATE("2023","1",RANDBETWEEN(1,30))</f>
        <v>44945</v>
      </c>
      <c r="K578" t="str">
        <f t="shared" ref="K578:K641" ca="1" si="46">TEXT(RAND()*(22-11)/24+11/24,"HH:MM:SS")</f>
        <v>19:06:30</v>
      </c>
      <c r="L578" t="s">
        <v>48</v>
      </c>
      <c r="M578" t="s">
        <v>49</v>
      </c>
      <c r="N578" t="s">
        <v>70</v>
      </c>
      <c r="O578" s="2">
        <f t="shared" ref="O578:O641" si="47">$H578*I578</f>
        <v>1800</v>
      </c>
      <c r="P578" s="4">
        <f t="shared" ref="P578:P641" si="48">IF(N578="UnionPay",3%,IF(N578="Visa",4%,IF(N578="Mastercard",5%,IF(N578="Apple Pay",3%,IF(N578="Octopus",7%,IF(N578="WeChat Pay",6%,IF(N578="Alipay",5%,IF(N578="Cash",0%))))))))</f>
        <v>0</v>
      </c>
      <c r="Q578" s="2">
        <f t="shared" ref="Q578:Q641" si="49">$O578*(1-P578)</f>
        <v>1800</v>
      </c>
    </row>
    <row r="579" spans="1:17">
      <c r="A579">
        <v>69835</v>
      </c>
      <c r="B579" t="s">
        <v>17</v>
      </c>
      <c r="E579" t="s">
        <v>71</v>
      </c>
      <c r="F579" t="s">
        <v>72</v>
      </c>
      <c r="G579" t="s">
        <v>20</v>
      </c>
      <c r="H579" s="2">
        <v>99</v>
      </c>
      <c r="I579">
        <v>1</v>
      </c>
      <c r="J579" s="3">
        <f t="shared" ca="1" si="45"/>
        <v>44946</v>
      </c>
      <c r="K579" t="str">
        <f t="shared" ca="1" si="46"/>
        <v>13:45:07</v>
      </c>
      <c r="L579" t="s">
        <v>26</v>
      </c>
      <c r="M579" t="s">
        <v>27</v>
      </c>
      <c r="N579" t="s">
        <v>23</v>
      </c>
      <c r="O579" s="2">
        <f t="shared" si="47"/>
        <v>99</v>
      </c>
      <c r="P579" s="4">
        <f t="shared" si="48"/>
        <v>0.03</v>
      </c>
      <c r="Q579" s="2">
        <f t="shared" si="49"/>
        <v>96.03</v>
      </c>
    </row>
    <row r="580" spans="1:17">
      <c r="A580">
        <v>70092</v>
      </c>
      <c r="B580" t="s">
        <v>17</v>
      </c>
      <c r="E580" t="s">
        <v>71</v>
      </c>
      <c r="F580" t="s">
        <v>72</v>
      </c>
      <c r="G580" t="s">
        <v>20</v>
      </c>
      <c r="H580" s="2">
        <v>99</v>
      </c>
      <c r="I580">
        <v>1</v>
      </c>
      <c r="J580" s="3">
        <f t="shared" ca="1" si="45"/>
        <v>44938</v>
      </c>
      <c r="K580" t="str">
        <f t="shared" ca="1" si="46"/>
        <v>19:28:34</v>
      </c>
      <c r="L580" t="s">
        <v>38</v>
      </c>
      <c r="M580" t="s">
        <v>39</v>
      </c>
      <c r="N580" t="s">
        <v>54</v>
      </c>
      <c r="O580" s="2">
        <f t="shared" si="47"/>
        <v>99</v>
      </c>
      <c r="P580" s="4">
        <f t="shared" si="48"/>
        <v>7.0000000000000007E-2</v>
      </c>
      <c r="Q580" s="2">
        <f t="shared" si="49"/>
        <v>92.07</v>
      </c>
    </row>
    <row r="581" spans="1:17">
      <c r="A581">
        <v>70207</v>
      </c>
      <c r="B581" t="s">
        <v>17</v>
      </c>
      <c r="E581" t="s">
        <v>29</v>
      </c>
      <c r="F581" t="s">
        <v>30</v>
      </c>
      <c r="G581" t="s">
        <v>31</v>
      </c>
      <c r="H581" s="2">
        <v>460</v>
      </c>
      <c r="I581">
        <v>1</v>
      </c>
      <c r="J581" s="3">
        <f t="shared" ca="1" si="45"/>
        <v>44938</v>
      </c>
      <c r="K581" t="str">
        <f t="shared" ca="1" si="46"/>
        <v>21:56:48</v>
      </c>
      <c r="L581" t="s">
        <v>88</v>
      </c>
      <c r="M581" t="s">
        <v>89</v>
      </c>
      <c r="N581" t="s">
        <v>70</v>
      </c>
      <c r="O581" s="2">
        <f t="shared" si="47"/>
        <v>460</v>
      </c>
      <c r="P581" s="4">
        <f t="shared" si="48"/>
        <v>0</v>
      </c>
      <c r="Q581" s="2">
        <f t="shared" si="49"/>
        <v>460</v>
      </c>
    </row>
    <row r="582" spans="1:17">
      <c r="A582">
        <v>70303</v>
      </c>
      <c r="B582" t="s">
        <v>17</v>
      </c>
      <c r="E582" t="s">
        <v>75</v>
      </c>
      <c r="F582" t="s">
        <v>76</v>
      </c>
      <c r="G582" t="s">
        <v>37</v>
      </c>
      <c r="H582" s="2">
        <v>990</v>
      </c>
      <c r="I582">
        <v>1</v>
      </c>
      <c r="J582" s="3">
        <f t="shared" ca="1" si="45"/>
        <v>44949</v>
      </c>
      <c r="K582" t="str">
        <f t="shared" ca="1" si="46"/>
        <v>19:58:47</v>
      </c>
      <c r="L582" t="s">
        <v>48</v>
      </c>
      <c r="M582" t="s">
        <v>49</v>
      </c>
      <c r="N582" t="s">
        <v>79</v>
      </c>
      <c r="O582" s="2">
        <f t="shared" si="47"/>
        <v>990</v>
      </c>
      <c r="P582" s="4">
        <f t="shared" si="48"/>
        <v>0.05</v>
      </c>
      <c r="Q582" s="2">
        <f t="shared" si="49"/>
        <v>940.5</v>
      </c>
    </row>
    <row r="583" spans="1:17">
      <c r="A583">
        <v>70402</v>
      </c>
      <c r="B583" t="s">
        <v>17</v>
      </c>
      <c r="E583" t="s">
        <v>24</v>
      </c>
      <c r="F583" t="s">
        <v>25</v>
      </c>
      <c r="G583" t="s">
        <v>20</v>
      </c>
      <c r="H583" s="2">
        <v>350</v>
      </c>
      <c r="I583">
        <v>1</v>
      </c>
      <c r="J583" s="3">
        <f t="shared" ca="1" si="45"/>
        <v>44945</v>
      </c>
      <c r="K583" t="str">
        <f t="shared" ca="1" si="46"/>
        <v>12:36:31</v>
      </c>
      <c r="L583" t="s">
        <v>21</v>
      </c>
      <c r="M583" t="s">
        <v>22</v>
      </c>
      <c r="N583" t="s">
        <v>47</v>
      </c>
      <c r="O583" s="2">
        <f t="shared" si="47"/>
        <v>350</v>
      </c>
      <c r="P583" s="4">
        <f t="shared" si="48"/>
        <v>0.04</v>
      </c>
      <c r="Q583" s="2">
        <f t="shared" si="49"/>
        <v>336</v>
      </c>
    </row>
    <row r="584" spans="1:17">
      <c r="A584">
        <v>70451</v>
      </c>
      <c r="B584" t="s">
        <v>66</v>
      </c>
      <c r="C584" t="s">
        <v>244</v>
      </c>
      <c r="D584">
        <v>100812</v>
      </c>
      <c r="E584" t="s">
        <v>29</v>
      </c>
      <c r="F584" t="s">
        <v>30</v>
      </c>
      <c r="G584" t="s">
        <v>31</v>
      </c>
      <c r="H584" s="2">
        <v>460</v>
      </c>
      <c r="I584">
        <v>2</v>
      </c>
      <c r="J584" s="3">
        <f t="shared" ca="1" si="45"/>
        <v>44945</v>
      </c>
      <c r="K584" t="str">
        <f t="shared" ca="1" si="46"/>
        <v>12:58:23</v>
      </c>
      <c r="L584" t="s">
        <v>26</v>
      </c>
      <c r="M584" t="s">
        <v>27</v>
      </c>
      <c r="N584" t="s">
        <v>65</v>
      </c>
      <c r="O584" s="2">
        <f t="shared" si="47"/>
        <v>920</v>
      </c>
      <c r="P584" s="4">
        <f t="shared" si="48"/>
        <v>0.05</v>
      </c>
      <c r="Q584" s="2">
        <f t="shared" si="49"/>
        <v>874</v>
      </c>
    </row>
    <row r="585" spans="1:17">
      <c r="A585">
        <v>70457</v>
      </c>
      <c r="B585" t="s">
        <v>17</v>
      </c>
      <c r="E585" t="s">
        <v>29</v>
      </c>
      <c r="F585" t="s">
        <v>30</v>
      </c>
      <c r="G585" t="s">
        <v>31</v>
      </c>
      <c r="H585" s="2">
        <v>460</v>
      </c>
      <c r="I585">
        <v>1</v>
      </c>
      <c r="J585" s="3">
        <f t="shared" ca="1" si="45"/>
        <v>44945</v>
      </c>
      <c r="K585" t="str">
        <f t="shared" ca="1" si="46"/>
        <v>19:13:53</v>
      </c>
      <c r="L585" t="s">
        <v>38</v>
      </c>
      <c r="M585" t="s">
        <v>39</v>
      </c>
      <c r="N585" t="s">
        <v>65</v>
      </c>
      <c r="O585" s="2">
        <f t="shared" si="47"/>
        <v>460</v>
      </c>
      <c r="P585" s="4">
        <f t="shared" si="48"/>
        <v>0.05</v>
      </c>
      <c r="Q585" s="2">
        <f t="shared" si="49"/>
        <v>437</v>
      </c>
    </row>
    <row r="586" spans="1:17">
      <c r="A586">
        <v>70460</v>
      </c>
      <c r="B586" t="s">
        <v>17</v>
      </c>
      <c r="E586" t="s">
        <v>57</v>
      </c>
      <c r="F586" t="s">
        <v>58</v>
      </c>
      <c r="G586" t="s">
        <v>31</v>
      </c>
      <c r="H586" s="2">
        <v>339</v>
      </c>
      <c r="I586">
        <v>1</v>
      </c>
      <c r="J586" s="3">
        <f t="shared" ca="1" si="45"/>
        <v>44936</v>
      </c>
      <c r="K586" t="str">
        <f t="shared" ca="1" si="46"/>
        <v>12:39:07</v>
      </c>
      <c r="L586" t="s">
        <v>21</v>
      </c>
      <c r="M586" t="s">
        <v>22</v>
      </c>
      <c r="N586" t="s">
        <v>65</v>
      </c>
      <c r="O586" s="2">
        <f t="shared" si="47"/>
        <v>339</v>
      </c>
      <c r="P586" s="4">
        <f t="shared" si="48"/>
        <v>0.05</v>
      </c>
      <c r="Q586" s="2">
        <f t="shared" si="49"/>
        <v>322.05</v>
      </c>
    </row>
    <row r="587" spans="1:17">
      <c r="A587">
        <v>70649</v>
      </c>
      <c r="B587" t="s">
        <v>17</v>
      </c>
      <c r="E587" t="s">
        <v>107</v>
      </c>
      <c r="F587" t="s">
        <v>108</v>
      </c>
      <c r="G587" t="s">
        <v>44</v>
      </c>
      <c r="H587" s="2">
        <v>240</v>
      </c>
      <c r="I587">
        <v>2</v>
      </c>
      <c r="J587" s="3">
        <f t="shared" ca="1" si="45"/>
        <v>44930</v>
      </c>
      <c r="K587" t="str">
        <f t="shared" ca="1" si="46"/>
        <v>13:03:08</v>
      </c>
      <c r="L587" t="s">
        <v>38</v>
      </c>
      <c r="M587" t="s">
        <v>39</v>
      </c>
      <c r="N587" t="s">
        <v>65</v>
      </c>
      <c r="O587" s="2">
        <f t="shared" si="47"/>
        <v>480</v>
      </c>
      <c r="P587" s="4">
        <f t="shared" si="48"/>
        <v>0.05</v>
      </c>
      <c r="Q587" s="2">
        <f t="shared" si="49"/>
        <v>456</v>
      </c>
    </row>
    <row r="588" spans="1:17">
      <c r="A588">
        <v>70728</v>
      </c>
      <c r="B588" t="s">
        <v>66</v>
      </c>
      <c r="C588" t="s">
        <v>245</v>
      </c>
      <c r="D588">
        <v>416562</v>
      </c>
      <c r="E588" t="s">
        <v>84</v>
      </c>
      <c r="F588" t="s">
        <v>85</v>
      </c>
      <c r="G588" t="s">
        <v>44</v>
      </c>
      <c r="H588" s="2">
        <v>389</v>
      </c>
      <c r="I588">
        <v>2</v>
      </c>
      <c r="J588" s="3">
        <f t="shared" ca="1" si="45"/>
        <v>44951</v>
      </c>
      <c r="K588" t="str">
        <f t="shared" ca="1" si="46"/>
        <v>12:24:15</v>
      </c>
      <c r="L588" t="s">
        <v>48</v>
      </c>
      <c r="M588" t="s">
        <v>49</v>
      </c>
      <c r="N588" t="s">
        <v>28</v>
      </c>
      <c r="O588" s="2">
        <f t="shared" si="47"/>
        <v>778</v>
      </c>
      <c r="P588" s="4">
        <f t="shared" si="48"/>
        <v>0.03</v>
      </c>
      <c r="Q588" s="2">
        <f t="shared" si="49"/>
        <v>754.66</v>
      </c>
    </row>
    <row r="589" spans="1:17">
      <c r="A589">
        <v>70775</v>
      </c>
      <c r="B589" t="s">
        <v>66</v>
      </c>
      <c r="C589" t="s">
        <v>246</v>
      </c>
      <c r="D589">
        <v>480143</v>
      </c>
      <c r="E589" t="s">
        <v>57</v>
      </c>
      <c r="F589" t="s">
        <v>58</v>
      </c>
      <c r="G589" t="s">
        <v>31</v>
      </c>
      <c r="H589" s="2">
        <v>339</v>
      </c>
      <c r="I589">
        <v>2</v>
      </c>
      <c r="J589" s="3">
        <f t="shared" ca="1" si="45"/>
        <v>44927</v>
      </c>
      <c r="K589" t="str">
        <f t="shared" ca="1" si="46"/>
        <v>21:49:48</v>
      </c>
      <c r="L589" t="s">
        <v>21</v>
      </c>
      <c r="M589" t="s">
        <v>22</v>
      </c>
      <c r="N589" t="s">
        <v>70</v>
      </c>
      <c r="O589" s="2">
        <f t="shared" si="47"/>
        <v>678</v>
      </c>
      <c r="P589" s="4">
        <f t="shared" si="48"/>
        <v>0</v>
      </c>
      <c r="Q589" s="2">
        <f t="shared" si="49"/>
        <v>678</v>
      </c>
    </row>
    <row r="590" spans="1:17">
      <c r="A590">
        <v>70873</v>
      </c>
      <c r="B590" t="s">
        <v>17</v>
      </c>
      <c r="E590" t="s">
        <v>116</v>
      </c>
      <c r="F590" t="s">
        <v>36</v>
      </c>
      <c r="G590" t="s">
        <v>37</v>
      </c>
      <c r="H590" s="2">
        <v>850</v>
      </c>
      <c r="I590">
        <v>2</v>
      </c>
      <c r="J590" s="3">
        <f t="shared" ca="1" si="45"/>
        <v>44939</v>
      </c>
      <c r="K590" t="str">
        <f t="shared" ca="1" si="46"/>
        <v>19:27:38</v>
      </c>
      <c r="L590" t="s">
        <v>38</v>
      </c>
      <c r="M590" t="s">
        <v>39</v>
      </c>
      <c r="N590" t="s">
        <v>54</v>
      </c>
      <c r="O590" s="2">
        <f t="shared" si="47"/>
        <v>1700</v>
      </c>
      <c r="P590" s="4">
        <f t="shared" si="48"/>
        <v>7.0000000000000007E-2</v>
      </c>
      <c r="Q590" s="2">
        <f t="shared" si="49"/>
        <v>1581</v>
      </c>
    </row>
    <row r="591" spans="1:17">
      <c r="A591">
        <v>70873</v>
      </c>
      <c r="B591" t="s">
        <v>17</v>
      </c>
      <c r="E591" t="s">
        <v>68</v>
      </c>
      <c r="F591" t="s">
        <v>69</v>
      </c>
      <c r="G591" t="s">
        <v>20</v>
      </c>
      <c r="H591" s="2">
        <v>299</v>
      </c>
      <c r="I591">
        <v>1</v>
      </c>
      <c r="J591" s="3">
        <f t="shared" ca="1" si="45"/>
        <v>44943</v>
      </c>
      <c r="K591" t="str">
        <f t="shared" ca="1" si="46"/>
        <v>14:06:32</v>
      </c>
      <c r="L591" t="s">
        <v>88</v>
      </c>
      <c r="M591" t="s">
        <v>89</v>
      </c>
      <c r="N591" t="s">
        <v>47</v>
      </c>
      <c r="O591" s="2">
        <f t="shared" si="47"/>
        <v>299</v>
      </c>
      <c r="P591" s="4">
        <f t="shared" si="48"/>
        <v>0.04</v>
      </c>
      <c r="Q591" s="2">
        <f t="shared" si="49"/>
        <v>287.03999999999996</v>
      </c>
    </row>
    <row r="592" spans="1:17">
      <c r="A592">
        <v>70873</v>
      </c>
      <c r="B592" t="s">
        <v>17</v>
      </c>
      <c r="E592" t="s">
        <v>42</v>
      </c>
      <c r="F592" t="s">
        <v>43</v>
      </c>
      <c r="G592" t="s">
        <v>44</v>
      </c>
      <c r="H592" s="2">
        <v>449</v>
      </c>
      <c r="I592">
        <v>1</v>
      </c>
      <c r="J592" s="3">
        <f t="shared" ca="1" si="45"/>
        <v>44951</v>
      </c>
      <c r="K592" t="str">
        <f t="shared" ca="1" si="46"/>
        <v>14:17:13</v>
      </c>
      <c r="L592" t="s">
        <v>38</v>
      </c>
      <c r="M592" t="s">
        <v>39</v>
      </c>
      <c r="N592" t="s">
        <v>47</v>
      </c>
      <c r="O592" s="2">
        <f t="shared" si="47"/>
        <v>449</v>
      </c>
      <c r="P592" s="4">
        <f t="shared" si="48"/>
        <v>0.04</v>
      </c>
      <c r="Q592" s="2">
        <f t="shared" si="49"/>
        <v>431.03999999999996</v>
      </c>
    </row>
    <row r="593" spans="1:17">
      <c r="A593">
        <v>70873</v>
      </c>
      <c r="B593" t="s">
        <v>17</v>
      </c>
      <c r="E593" t="s">
        <v>18</v>
      </c>
      <c r="F593" t="s">
        <v>19</v>
      </c>
      <c r="G593" t="s">
        <v>20</v>
      </c>
      <c r="H593" s="2">
        <v>300</v>
      </c>
      <c r="I593">
        <v>1</v>
      </c>
      <c r="J593" s="3">
        <f t="shared" ca="1" si="45"/>
        <v>44953</v>
      </c>
      <c r="K593" t="str">
        <f t="shared" ca="1" si="46"/>
        <v>11:00:02</v>
      </c>
      <c r="L593" t="s">
        <v>21</v>
      </c>
      <c r="M593" t="s">
        <v>22</v>
      </c>
      <c r="N593" t="s">
        <v>34</v>
      </c>
      <c r="O593" s="2">
        <f t="shared" si="47"/>
        <v>300</v>
      </c>
      <c r="P593" s="4">
        <f t="shared" si="48"/>
        <v>0.06</v>
      </c>
      <c r="Q593" s="2">
        <f t="shared" si="49"/>
        <v>282</v>
      </c>
    </row>
    <row r="594" spans="1:17">
      <c r="A594">
        <v>71531</v>
      </c>
      <c r="B594" t="s">
        <v>17</v>
      </c>
      <c r="E594" t="s">
        <v>116</v>
      </c>
      <c r="F594" t="s">
        <v>121</v>
      </c>
      <c r="G594" t="s">
        <v>37</v>
      </c>
      <c r="H594" s="2">
        <v>900</v>
      </c>
      <c r="I594">
        <v>2</v>
      </c>
      <c r="J594" s="3">
        <f t="shared" ca="1" si="45"/>
        <v>44945</v>
      </c>
      <c r="K594" t="str">
        <f t="shared" ca="1" si="46"/>
        <v>13:57:28</v>
      </c>
      <c r="L594" t="s">
        <v>55</v>
      </c>
      <c r="M594" t="s">
        <v>56</v>
      </c>
      <c r="N594" t="s">
        <v>34</v>
      </c>
      <c r="O594" s="2">
        <f t="shared" si="47"/>
        <v>1800</v>
      </c>
      <c r="P594" s="4">
        <f t="shared" si="48"/>
        <v>0.06</v>
      </c>
      <c r="Q594" s="2">
        <f t="shared" si="49"/>
        <v>1692</v>
      </c>
    </row>
    <row r="595" spans="1:17">
      <c r="A595">
        <v>71621</v>
      </c>
      <c r="B595" t="s">
        <v>17</v>
      </c>
      <c r="E595" t="s">
        <v>75</v>
      </c>
      <c r="F595" t="s">
        <v>76</v>
      </c>
      <c r="G595" t="s">
        <v>37</v>
      </c>
      <c r="H595" s="2">
        <v>990</v>
      </c>
      <c r="I595">
        <v>1</v>
      </c>
      <c r="J595" s="3">
        <f t="shared" ca="1" si="45"/>
        <v>44952</v>
      </c>
      <c r="K595" t="str">
        <f t="shared" ca="1" si="46"/>
        <v>21:37:23</v>
      </c>
      <c r="L595" t="s">
        <v>52</v>
      </c>
      <c r="M595" t="s">
        <v>53</v>
      </c>
      <c r="N595" t="s">
        <v>54</v>
      </c>
      <c r="O595" s="2">
        <f t="shared" si="47"/>
        <v>990</v>
      </c>
      <c r="P595" s="4">
        <f t="shared" si="48"/>
        <v>7.0000000000000007E-2</v>
      </c>
      <c r="Q595" s="2">
        <f t="shared" si="49"/>
        <v>920.69999999999993</v>
      </c>
    </row>
    <row r="596" spans="1:17">
      <c r="A596">
        <v>71680</v>
      </c>
      <c r="B596" t="s">
        <v>17</v>
      </c>
      <c r="E596" t="s">
        <v>131</v>
      </c>
      <c r="F596" t="s">
        <v>132</v>
      </c>
      <c r="G596" t="s">
        <v>20</v>
      </c>
      <c r="H596" s="2">
        <v>200</v>
      </c>
      <c r="I596">
        <v>2</v>
      </c>
      <c r="J596" s="3">
        <f t="shared" ca="1" si="45"/>
        <v>44949</v>
      </c>
      <c r="K596" t="str">
        <f t="shared" ca="1" si="46"/>
        <v>12:13:08</v>
      </c>
      <c r="L596" t="s">
        <v>32</v>
      </c>
      <c r="M596" t="s">
        <v>33</v>
      </c>
      <c r="N596" t="s">
        <v>47</v>
      </c>
      <c r="O596" s="2">
        <f t="shared" si="47"/>
        <v>400</v>
      </c>
      <c r="P596" s="4">
        <f t="shared" si="48"/>
        <v>0.04</v>
      </c>
      <c r="Q596" s="2">
        <f t="shared" si="49"/>
        <v>384</v>
      </c>
    </row>
    <row r="597" spans="1:17">
      <c r="A597">
        <v>71728</v>
      </c>
      <c r="B597" t="s">
        <v>17</v>
      </c>
      <c r="E597" t="s">
        <v>29</v>
      </c>
      <c r="F597" t="s">
        <v>30</v>
      </c>
      <c r="G597" t="s">
        <v>31</v>
      </c>
      <c r="H597" s="2">
        <v>460</v>
      </c>
      <c r="I597">
        <v>1</v>
      </c>
      <c r="J597" s="3">
        <f t="shared" ca="1" si="45"/>
        <v>44942</v>
      </c>
      <c r="K597" t="str">
        <f t="shared" ca="1" si="46"/>
        <v>16:33:52</v>
      </c>
      <c r="L597" t="s">
        <v>52</v>
      </c>
      <c r="M597" t="s">
        <v>53</v>
      </c>
      <c r="N597" t="s">
        <v>23</v>
      </c>
      <c r="O597" s="2">
        <f t="shared" si="47"/>
        <v>460</v>
      </c>
      <c r="P597" s="4">
        <f t="shared" si="48"/>
        <v>0.03</v>
      </c>
      <c r="Q597" s="2">
        <f t="shared" si="49"/>
        <v>446.2</v>
      </c>
    </row>
    <row r="598" spans="1:17">
      <c r="A598">
        <v>72282</v>
      </c>
      <c r="B598" t="s">
        <v>17</v>
      </c>
      <c r="E598" t="s">
        <v>61</v>
      </c>
      <c r="F598" t="s">
        <v>62</v>
      </c>
      <c r="G598" t="s">
        <v>37</v>
      </c>
      <c r="H598" s="2">
        <v>2200</v>
      </c>
      <c r="I598">
        <v>2</v>
      </c>
      <c r="J598" s="3">
        <f t="shared" ca="1" si="45"/>
        <v>44949</v>
      </c>
      <c r="K598" t="str">
        <f t="shared" ca="1" si="46"/>
        <v>20:27:26</v>
      </c>
      <c r="L598" t="s">
        <v>45</v>
      </c>
      <c r="M598" t="s">
        <v>46</v>
      </c>
      <c r="N598" t="s">
        <v>79</v>
      </c>
      <c r="O598" s="2">
        <f t="shared" si="47"/>
        <v>4400</v>
      </c>
      <c r="P598" s="4">
        <f t="shared" si="48"/>
        <v>0.05</v>
      </c>
      <c r="Q598" s="2">
        <f t="shared" si="49"/>
        <v>4180</v>
      </c>
    </row>
    <row r="599" spans="1:17">
      <c r="A599">
        <v>72299</v>
      </c>
      <c r="B599" t="s">
        <v>17</v>
      </c>
      <c r="E599" t="s">
        <v>107</v>
      </c>
      <c r="F599" t="s">
        <v>108</v>
      </c>
      <c r="G599" t="s">
        <v>44</v>
      </c>
      <c r="H599" s="2">
        <v>240</v>
      </c>
      <c r="I599">
        <v>1</v>
      </c>
      <c r="J599" s="3">
        <f t="shared" ca="1" si="45"/>
        <v>44940</v>
      </c>
      <c r="K599" t="str">
        <f t="shared" ca="1" si="46"/>
        <v>12:10:05</v>
      </c>
      <c r="L599" t="s">
        <v>48</v>
      </c>
      <c r="M599" t="s">
        <v>49</v>
      </c>
      <c r="N599" t="s">
        <v>47</v>
      </c>
      <c r="O599" s="2">
        <f t="shared" si="47"/>
        <v>240</v>
      </c>
      <c r="P599" s="4">
        <f t="shared" si="48"/>
        <v>0.04</v>
      </c>
      <c r="Q599" s="2">
        <f t="shared" si="49"/>
        <v>230.39999999999998</v>
      </c>
    </row>
    <row r="600" spans="1:17">
      <c r="A600">
        <v>72324</v>
      </c>
      <c r="B600" t="s">
        <v>17</v>
      </c>
      <c r="E600" t="s">
        <v>116</v>
      </c>
      <c r="F600" t="s">
        <v>36</v>
      </c>
      <c r="G600" t="s">
        <v>37</v>
      </c>
      <c r="H600" s="2">
        <v>850</v>
      </c>
      <c r="I600">
        <v>2</v>
      </c>
      <c r="J600" s="3">
        <f t="shared" ca="1" si="45"/>
        <v>44941</v>
      </c>
      <c r="K600" t="str">
        <f t="shared" ca="1" si="46"/>
        <v>12:40:36</v>
      </c>
      <c r="L600" t="s">
        <v>52</v>
      </c>
      <c r="M600" t="s">
        <v>53</v>
      </c>
      <c r="N600" t="s">
        <v>28</v>
      </c>
      <c r="O600" s="2">
        <f t="shared" si="47"/>
        <v>1700</v>
      </c>
      <c r="P600" s="4">
        <f t="shared" si="48"/>
        <v>0.03</v>
      </c>
      <c r="Q600" s="2">
        <f t="shared" si="49"/>
        <v>1649</v>
      </c>
    </row>
    <row r="601" spans="1:17">
      <c r="A601">
        <v>72549</v>
      </c>
      <c r="B601" t="s">
        <v>17</v>
      </c>
      <c r="E601" t="s">
        <v>92</v>
      </c>
      <c r="F601" t="s">
        <v>93</v>
      </c>
      <c r="G601" t="s">
        <v>31</v>
      </c>
      <c r="H601" s="2">
        <v>345</v>
      </c>
      <c r="I601">
        <v>2</v>
      </c>
      <c r="J601" s="3">
        <f t="shared" ca="1" si="45"/>
        <v>44929</v>
      </c>
      <c r="K601" t="str">
        <f t="shared" ca="1" si="46"/>
        <v>20:31:56</v>
      </c>
      <c r="L601" t="s">
        <v>63</v>
      </c>
      <c r="M601" t="s">
        <v>64</v>
      </c>
      <c r="N601" t="s">
        <v>23</v>
      </c>
      <c r="O601" s="2">
        <f t="shared" si="47"/>
        <v>690</v>
      </c>
      <c r="P601" s="4">
        <f t="shared" si="48"/>
        <v>0.03</v>
      </c>
      <c r="Q601" s="2">
        <f t="shared" si="49"/>
        <v>669.3</v>
      </c>
    </row>
    <row r="602" spans="1:17">
      <c r="A602">
        <v>72623</v>
      </c>
      <c r="B602" t="s">
        <v>17</v>
      </c>
      <c r="E602" t="s">
        <v>42</v>
      </c>
      <c r="F602" t="s">
        <v>43</v>
      </c>
      <c r="G602" t="s">
        <v>44</v>
      </c>
      <c r="H602" s="2">
        <v>449</v>
      </c>
      <c r="I602">
        <v>1</v>
      </c>
      <c r="J602" s="3">
        <f t="shared" ca="1" si="45"/>
        <v>44929</v>
      </c>
      <c r="K602" t="str">
        <f t="shared" ca="1" si="46"/>
        <v>16:18:37</v>
      </c>
      <c r="L602" t="s">
        <v>48</v>
      </c>
      <c r="M602" t="s">
        <v>49</v>
      </c>
      <c r="N602" t="s">
        <v>79</v>
      </c>
      <c r="O602" s="2">
        <f t="shared" si="47"/>
        <v>449</v>
      </c>
      <c r="P602" s="4">
        <f t="shared" si="48"/>
        <v>0.05</v>
      </c>
      <c r="Q602" s="2">
        <f t="shared" si="49"/>
        <v>426.54999999999995</v>
      </c>
    </row>
    <row r="603" spans="1:17">
      <c r="A603">
        <v>72654</v>
      </c>
      <c r="B603" t="s">
        <v>17</v>
      </c>
      <c r="E603" t="s">
        <v>68</v>
      </c>
      <c r="F603" t="s">
        <v>69</v>
      </c>
      <c r="G603" t="s">
        <v>20</v>
      </c>
      <c r="H603" s="2">
        <v>299</v>
      </c>
      <c r="I603">
        <v>2</v>
      </c>
      <c r="J603" s="3">
        <f t="shared" ca="1" si="45"/>
        <v>44942</v>
      </c>
      <c r="K603" t="str">
        <f t="shared" ca="1" si="46"/>
        <v>21:26:25</v>
      </c>
      <c r="L603" t="s">
        <v>48</v>
      </c>
      <c r="M603" t="s">
        <v>49</v>
      </c>
      <c r="N603" t="s">
        <v>34</v>
      </c>
      <c r="O603" s="2">
        <f t="shared" si="47"/>
        <v>598</v>
      </c>
      <c r="P603" s="4">
        <f t="shared" si="48"/>
        <v>0.06</v>
      </c>
      <c r="Q603" s="2">
        <f t="shared" si="49"/>
        <v>562.12</v>
      </c>
    </row>
    <row r="604" spans="1:17">
      <c r="A604">
        <v>72726</v>
      </c>
      <c r="B604" t="s">
        <v>17</v>
      </c>
      <c r="E604" t="s">
        <v>71</v>
      </c>
      <c r="F604" t="s">
        <v>72</v>
      </c>
      <c r="G604" t="s">
        <v>20</v>
      </c>
      <c r="H604" s="2">
        <v>99</v>
      </c>
      <c r="I604">
        <v>1</v>
      </c>
      <c r="J604" s="3">
        <f t="shared" ca="1" si="45"/>
        <v>44956</v>
      </c>
      <c r="K604" t="str">
        <f t="shared" ca="1" si="46"/>
        <v>16:13:25</v>
      </c>
      <c r="L604" t="s">
        <v>63</v>
      </c>
      <c r="M604" t="s">
        <v>64</v>
      </c>
      <c r="N604" t="s">
        <v>34</v>
      </c>
      <c r="O604" s="2">
        <f t="shared" si="47"/>
        <v>99</v>
      </c>
      <c r="P604" s="4">
        <f t="shared" si="48"/>
        <v>0.06</v>
      </c>
      <c r="Q604" s="2">
        <f t="shared" si="49"/>
        <v>93.059999999999988</v>
      </c>
    </row>
    <row r="605" spans="1:17">
      <c r="A605">
        <v>72798</v>
      </c>
      <c r="B605" t="s">
        <v>17</v>
      </c>
      <c r="E605" t="s">
        <v>24</v>
      </c>
      <c r="F605" t="s">
        <v>25</v>
      </c>
      <c r="G605" t="s">
        <v>20</v>
      </c>
      <c r="H605" s="2">
        <v>350</v>
      </c>
      <c r="I605">
        <v>2</v>
      </c>
      <c r="J605" s="3">
        <f t="shared" ca="1" si="45"/>
        <v>44943</v>
      </c>
      <c r="K605" t="str">
        <f t="shared" ca="1" si="46"/>
        <v>13:55:29</v>
      </c>
      <c r="L605" t="s">
        <v>88</v>
      </c>
      <c r="M605" t="s">
        <v>89</v>
      </c>
      <c r="N605" t="s">
        <v>28</v>
      </c>
      <c r="O605" s="2">
        <f t="shared" si="47"/>
        <v>700</v>
      </c>
      <c r="P605" s="4">
        <f t="shared" si="48"/>
        <v>0.03</v>
      </c>
      <c r="Q605" s="2">
        <f t="shared" si="49"/>
        <v>679</v>
      </c>
    </row>
    <row r="606" spans="1:17">
      <c r="A606">
        <v>73079</v>
      </c>
      <c r="B606" t="s">
        <v>17</v>
      </c>
      <c r="E606" t="s">
        <v>116</v>
      </c>
      <c r="F606" t="s">
        <v>36</v>
      </c>
      <c r="G606" t="s">
        <v>37</v>
      </c>
      <c r="H606" s="2">
        <v>850</v>
      </c>
      <c r="I606">
        <v>1</v>
      </c>
      <c r="J606" s="3">
        <f t="shared" ca="1" si="45"/>
        <v>44928</v>
      </c>
      <c r="K606" t="str">
        <f t="shared" ca="1" si="46"/>
        <v>15:34:27</v>
      </c>
      <c r="L606" t="s">
        <v>55</v>
      </c>
      <c r="M606" t="s">
        <v>56</v>
      </c>
      <c r="N606" t="s">
        <v>34</v>
      </c>
      <c r="O606" s="2">
        <f t="shared" si="47"/>
        <v>850</v>
      </c>
      <c r="P606" s="4">
        <f t="shared" si="48"/>
        <v>0.06</v>
      </c>
      <c r="Q606" s="2">
        <f t="shared" si="49"/>
        <v>799</v>
      </c>
    </row>
    <row r="607" spans="1:17">
      <c r="A607">
        <v>73082</v>
      </c>
      <c r="B607" t="s">
        <v>66</v>
      </c>
      <c r="C607" t="s">
        <v>247</v>
      </c>
      <c r="D607">
        <v>584132</v>
      </c>
      <c r="E607" t="s">
        <v>24</v>
      </c>
      <c r="F607" t="s">
        <v>25</v>
      </c>
      <c r="G607" t="s">
        <v>20</v>
      </c>
      <c r="H607" s="2">
        <v>350</v>
      </c>
      <c r="I607">
        <v>2</v>
      </c>
      <c r="J607" s="3">
        <f t="shared" ca="1" si="45"/>
        <v>44937</v>
      </c>
      <c r="K607" t="str">
        <f t="shared" ca="1" si="46"/>
        <v>15:09:40</v>
      </c>
      <c r="L607" t="s">
        <v>38</v>
      </c>
      <c r="M607" t="s">
        <v>39</v>
      </c>
      <c r="N607" t="s">
        <v>23</v>
      </c>
      <c r="O607" s="2">
        <f t="shared" si="47"/>
        <v>700</v>
      </c>
      <c r="P607" s="4">
        <f t="shared" si="48"/>
        <v>0.03</v>
      </c>
      <c r="Q607" s="2">
        <f t="shared" si="49"/>
        <v>679</v>
      </c>
    </row>
    <row r="608" spans="1:17">
      <c r="A608">
        <v>73543</v>
      </c>
      <c r="B608" t="s">
        <v>17</v>
      </c>
      <c r="E608" t="s">
        <v>75</v>
      </c>
      <c r="F608" t="s">
        <v>76</v>
      </c>
      <c r="G608" t="s">
        <v>37</v>
      </c>
      <c r="H608" s="2">
        <v>990</v>
      </c>
      <c r="I608">
        <v>2</v>
      </c>
      <c r="J608" s="3">
        <f t="shared" ca="1" si="45"/>
        <v>44939</v>
      </c>
      <c r="K608" t="str">
        <f t="shared" ca="1" si="46"/>
        <v>18:38:37</v>
      </c>
      <c r="L608" t="s">
        <v>55</v>
      </c>
      <c r="M608" t="s">
        <v>56</v>
      </c>
      <c r="N608" t="s">
        <v>34</v>
      </c>
      <c r="O608" s="2">
        <f t="shared" si="47"/>
        <v>1980</v>
      </c>
      <c r="P608" s="4">
        <f t="shared" si="48"/>
        <v>0.06</v>
      </c>
      <c r="Q608" s="2">
        <f t="shared" si="49"/>
        <v>1861.1999999999998</v>
      </c>
    </row>
    <row r="609" spans="1:17">
      <c r="A609">
        <v>73676</v>
      </c>
      <c r="B609" t="s">
        <v>17</v>
      </c>
      <c r="E609" t="s">
        <v>57</v>
      </c>
      <c r="F609" t="s">
        <v>58</v>
      </c>
      <c r="G609" t="s">
        <v>31</v>
      </c>
      <c r="H609" s="2">
        <v>339</v>
      </c>
      <c r="I609">
        <v>2</v>
      </c>
      <c r="J609" s="3">
        <f t="shared" ca="1" si="45"/>
        <v>44939</v>
      </c>
      <c r="K609" t="str">
        <f t="shared" ca="1" si="46"/>
        <v>21:32:37</v>
      </c>
      <c r="L609" t="s">
        <v>48</v>
      </c>
      <c r="M609" t="s">
        <v>49</v>
      </c>
      <c r="N609" t="s">
        <v>34</v>
      </c>
      <c r="O609" s="2">
        <f t="shared" si="47"/>
        <v>678</v>
      </c>
      <c r="P609" s="4">
        <f t="shared" si="48"/>
        <v>0.06</v>
      </c>
      <c r="Q609" s="2">
        <f t="shared" si="49"/>
        <v>637.31999999999994</v>
      </c>
    </row>
    <row r="610" spans="1:17">
      <c r="A610">
        <v>73696</v>
      </c>
      <c r="B610" t="s">
        <v>17</v>
      </c>
      <c r="E610" t="s">
        <v>92</v>
      </c>
      <c r="F610" t="s">
        <v>93</v>
      </c>
      <c r="G610" t="s">
        <v>31</v>
      </c>
      <c r="H610" s="2">
        <v>345</v>
      </c>
      <c r="I610">
        <v>2</v>
      </c>
      <c r="J610" s="3">
        <f t="shared" ca="1" si="45"/>
        <v>44948</v>
      </c>
      <c r="K610" t="str">
        <f t="shared" ca="1" si="46"/>
        <v>12:29:50</v>
      </c>
      <c r="L610" t="s">
        <v>48</v>
      </c>
      <c r="M610" t="s">
        <v>49</v>
      </c>
      <c r="N610" t="s">
        <v>23</v>
      </c>
      <c r="O610" s="2">
        <f t="shared" si="47"/>
        <v>690</v>
      </c>
      <c r="P610" s="4">
        <f t="shared" si="48"/>
        <v>0.03</v>
      </c>
      <c r="Q610" s="2">
        <f t="shared" si="49"/>
        <v>669.3</v>
      </c>
    </row>
    <row r="611" spans="1:17">
      <c r="A611">
        <v>73718</v>
      </c>
      <c r="B611" t="s">
        <v>80</v>
      </c>
      <c r="C611" t="s">
        <v>248</v>
      </c>
      <c r="D611">
        <v>815402</v>
      </c>
      <c r="E611" t="s">
        <v>59</v>
      </c>
      <c r="F611" t="s">
        <v>60</v>
      </c>
      <c r="G611" t="s">
        <v>37</v>
      </c>
      <c r="H611" s="2">
        <v>1700</v>
      </c>
      <c r="I611">
        <v>2</v>
      </c>
      <c r="J611" s="3">
        <f t="shared" ca="1" si="45"/>
        <v>44941</v>
      </c>
      <c r="K611" t="str">
        <f t="shared" ca="1" si="46"/>
        <v>17:02:26</v>
      </c>
      <c r="L611" t="s">
        <v>32</v>
      </c>
      <c r="M611" t="s">
        <v>33</v>
      </c>
      <c r="N611" t="s">
        <v>79</v>
      </c>
      <c r="O611" s="2">
        <f t="shared" si="47"/>
        <v>3400</v>
      </c>
      <c r="P611" s="4">
        <f t="shared" si="48"/>
        <v>0.05</v>
      </c>
      <c r="Q611" s="2">
        <f t="shared" si="49"/>
        <v>3230</v>
      </c>
    </row>
    <row r="612" spans="1:17">
      <c r="A612">
        <v>73778</v>
      </c>
      <c r="B612" t="s">
        <v>17</v>
      </c>
      <c r="E612" t="s">
        <v>57</v>
      </c>
      <c r="F612" t="s">
        <v>58</v>
      </c>
      <c r="G612" t="s">
        <v>31</v>
      </c>
      <c r="H612" s="2">
        <v>339</v>
      </c>
      <c r="I612">
        <v>1</v>
      </c>
      <c r="J612" s="3">
        <f t="shared" ca="1" si="45"/>
        <v>44951</v>
      </c>
      <c r="K612" t="str">
        <f t="shared" ca="1" si="46"/>
        <v>21:38:12</v>
      </c>
      <c r="L612" t="s">
        <v>45</v>
      </c>
      <c r="M612" t="s">
        <v>46</v>
      </c>
      <c r="N612" t="s">
        <v>28</v>
      </c>
      <c r="O612" s="2">
        <f t="shared" si="47"/>
        <v>339</v>
      </c>
      <c r="P612" s="4">
        <f t="shared" si="48"/>
        <v>0.03</v>
      </c>
      <c r="Q612" s="2">
        <f t="shared" si="49"/>
        <v>328.83</v>
      </c>
    </row>
    <row r="613" spans="1:17">
      <c r="A613">
        <v>73834</v>
      </c>
      <c r="B613" t="s">
        <v>17</v>
      </c>
      <c r="E613" t="s">
        <v>94</v>
      </c>
      <c r="F613" t="s">
        <v>95</v>
      </c>
      <c r="G613" t="s">
        <v>44</v>
      </c>
      <c r="H613" s="2">
        <v>230</v>
      </c>
      <c r="I613">
        <v>1</v>
      </c>
      <c r="J613" s="3">
        <f t="shared" ca="1" si="45"/>
        <v>44927</v>
      </c>
      <c r="K613" t="str">
        <f t="shared" ca="1" si="46"/>
        <v>16:39:54</v>
      </c>
      <c r="L613" t="s">
        <v>45</v>
      </c>
      <c r="M613" t="s">
        <v>46</v>
      </c>
      <c r="N613" t="s">
        <v>47</v>
      </c>
      <c r="O613" s="2">
        <f t="shared" si="47"/>
        <v>230</v>
      </c>
      <c r="P613" s="4">
        <f t="shared" si="48"/>
        <v>0.04</v>
      </c>
      <c r="Q613" s="2">
        <f t="shared" si="49"/>
        <v>220.79999999999998</v>
      </c>
    </row>
    <row r="614" spans="1:17">
      <c r="A614">
        <v>73908</v>
      </c>
      <c r="B614" t="s">
        <v>17</v>
      </c>
      <c r="E614" t="s">
        <v>116</v>
      </c>
      <c r="F614" t="s">
        <v>36</v>
      </c>
      <c r="G614" t="s">
        <v>37</v>
      </c>
      <c r="H614" s="2">
        <v>850</v>
      </c>
      <c r="I614">
        <v>2</v>
      </c>
      <c r="J614" s="3">
        <f t="shared" ca="1" si="45"/>
        <v>44935</v>
      </c>
      <c r="K614" t="str">
        <f t="shared" ca="1" si="46"/>
        <v>15:15:12</v>
      </c>
      <c r="L614" t="s">
        <v>48</v>
      </c>
      <c r="M614" t="s">
        <v>49</v>
      </c>
      <c r="N614" t="s">
        <v>23</v>
      </c>
      <c r="O614" s="2">
        <f t="shared" si="47"/>
        <v>1700</v>
      </c>
      <c r="P614" s="4">
        <f t="shared" si="48"/>
        <v>0.03</v>
      </c>
      <c r="Q614" s="2">
        <f t="shared" si="49"/>
        <v>1649</v>
      </c>
    </row>
    <row r="615" spans="1:17">
      <c r="A615">
        <v>74073</v>
      </c>
      <c r="B615" t="s">
        <v>17</v>
      </c>
      <c r="E615" t="s">
        <v>92</v>
      </c>
      <c r="F615" t="s">
        <v>93</v>
      </c>
      <c r="G615" t="s">
        <v>31</v>
      </c>
      <c r="H615" s="2">
        <v>345</v>
      </c>
      <c r="I615">
        <v>2</v>
      </c>
      <c r="J615" s="3">
        <f t="shared" ca="1" si="45"/>
        <v>44955</v>
      </c>
      <c r="K615" t="str">
        <f t="shared" ca="1" si="46"/>
        <v>16:54:53</v>
      </c>
      <c r="L615" t="s">
        <v>32</v>
      </c>
      <c r="M615" t="s">
        <v>33</v>
      </c>
      <c r="N615" t="s">
        <v>47</v>
      </c>
      <c r="O615" s="2">
        <f t="shared" si="47"/>
        <v>690</v>
      </c>
      <c r="P615" s="4">
        <f t="shared" si="48"/>
        <v>0.04</v>
      </c>
      <c r="Q615" s="2">
        <f t="shared" si="49"/>
        <v>662.4</v>
      </c>
    </row>
    <row r="616" spans="1:17">
      <c r="A616">
        <v>74115</v>
      </c>
      <c r="B616" t="s">
        <v>17</v>
      </c>
      <c r="E616" t="s">
        <v>84</v>
      </c>
      <c r="F616" t="s">
        <v>85</v>
      </c>
      <c r="G616" t="s">
        <v>44</v>
      </c>
      <c r="H616" s="2">
        <v>389</v>
      </c>
      <c r="I616">
        <v>2</v>
      </c>
      <c r="J616" s="3">
        <f t="shared" ca="1" si="45"/>
        <v>44932</v>
      </c>
      <c r="K616" t="str">
        <f t="shared" ca="1" si="46"/>
        <v>21:47:18</v>
      </c>
      <c r="L616" t="s">
        <v>48</v>
      </c>
      <c r="M616" t="s">
        <v>49</v>
      </c>
      <c r="N616" t="s">
        <v>54</v>
      </c>
      <c r="O616" s="2">
        <f t="shared" si="47"/>
        <v>778</v>
      </c>
      <c r="P616" s="4">
        <f t="shared" si="48"/>
        <v>7.0000000000000007E-2</v>
      </c>
      <c r="Q616" s="2">
        <f t="shared" si="49"/>
        <v>723.54</v>
      </c>
    </row>
    <row r="617" spans="1:17">
      <c r="A617">
        <v>74340</v>
      </c>
      <c r="B617" t="s">
        <v>17</v>
      </c>
      <c r="E617" t="s">
        <v>96</v>
      </c>
      <c r="F617" t="s">
        <v>97</v>
      </c>
      <c r="G617" t="s">
        <v>20</v>
      </c>
      <c r="H617" s="2">
        <v>450</v>
      </c>
      <c r="I617">
        <v>1</v>
      </c>
      <c r="J617" s="3">
        <f t="shared" ca="1" si="45"/>
        <v>44947</v>
      </c>
      <c r="K617" t="str">
        <f t="shared" ca="1" si="46"/>
        <v>12:50:52</v>
      </c>
      <c r="L617" t="s">
        <v>55</v>
      </c>
      <c r="M617" t="s">
        <v>56</v>
      </c>
      <c r="N617" t="s">
        <v>79</v>
      </c>
      <c r="O617" s="2">
        <f t="shared" si="47"/>
        <v>450</v>
      </c>
      <c r="P617" s="4">
        <f t="shared" si="48"/>
        <v>0.05</v>
      </c>
      <c r="Q617" s="2">
        <f t="shared" si="49"/>
        <v>427.5</v>
      </c>
    </row>
    <row r="618" spans="1:17">
      <c r="A618">
        <v>74744</v>
      </c>
      <c r="B618" t="s">
        <v>17</v>
      </c>
      <c r="E618" t="s">
        <v>29</v>
      </c>
      <c r="F618" t="s">
        <v>30</v>
      </c>
      <c r="G618" t="s">
        <v>31</v>
      </c>
      <c r="H618" s="2">
        <v>460</v>
      </c>
      <c r="I618">
        <v>1</v>
      </c>
      <c r="J618" s="3">
        <f t="shared" ca="1" si="45"/>
        <v>44955</v>
      </c>
      <c r="K618" t="str">
        <f t="shared" ca="1" si="46"/>
        <v>14:30:50</v>
      </c>
      <c r="L618" t="s">
        <v>55</v>
      </c>
      <c r="M618" t="s">
        <v>56</v>
      </c>
      <c r="N618" t="s">
        <v>54</v>
      </c>
      <c r="O618" s="2">
        <f t="shared" si="47"/>
        <v>460</v>
      </c>
      <c r="P618" s="4">
        <f t="shared" si="48"/>
        <v>7.0000000000000007E-2</v>
      </c>
      <c r="Q618" s="2">
        <f t="shared" si="49"/>
        <v>427.79999999999995</v>
      </c>
    </row>
    <row r="619" spans="1:17">
      <c r="A619">
        <v>74784</v>
      </c>
      <c r="B619" t="s">
        <v>66</v>
      </c>
      <c r="C619" t="s">
        <v>249</v>
      </c>
      <c r="D619">
        <v>763929</v>
      </c>
      <c r="E619" t="s">
        <v>61</v>
      </c>
      <c r="F619" t="s">
        <v>62</v>
      </c>
      <c r="G619" t="s">
        <v>37</v>
      </c>
      <c r="H619" s="2">
        <v>2200</v>
      </c>
      <c r="I619">
        <v>2</v>
      </c>
      <c r="J619" s="3">
        <f t="shared" ca="1" si="45"/>
        <v>44934</v>
      </c>
      <c r="K619" t="str">
        <f t="shared" ca="1" si="46"/>
        <v>18:53:44</v>
      </c>
      <c r="L619" t="s">
        <v>63</v>
      </c>
      <c r="M619" t="s">
        <v>64</v>
      </c>
      <c r="N619" t="s">
        <v>79</v>
      </c>
      <c r="O619" s="2">
        <f t="shared" si="47"/>
        <v>4400</v>
      </c>
      <c r="P619" s="4">
        <f t="shared" si="48"/>
        <v>0.05</v>
      </c>
      <c r="Q619" s="2">
        <f t="shared" si="49"/>
        <v>4180</v>
      </c>
    </row>
    <row r="620" spans="1:17">
      <c r="A620">
        <v>74844</v>
      </c>
      <c r="B620" t="s">
        <v>80</v>
      </c>
      <c r="C620" t="s">
        <v>250</v>
      </c>
      <c r="D620">
        <v>298038</v>
      </c>
      <c r="E620" t="s">
        <v>92</v>
      </c>
      <c r="F620" t="s">
        <v>93</v>
      </c>
      <c r="G620" t="s">
        <v>31</v>
      </c>
      <c r="H620" s="2">
        <v>345</v>
      </c>
      <c r="I620">
        <v>2</v>
      </c>
      <c r="J620" s="3">
        <f t="shared" ca="1" si="45"/>
        <v>44942</v>
      </c>
      <c r="K620" t="str">
        <f t="shared" ca="1" si="46"/>
        <v>13:10:00</v>
      </c>
      <c r="L620" t="s">
        <v>38</v>
      </c>
      <c r="M620" t="s">
        <v>39</v>
      </c>
      <c r="N620" t="s">
        <v>79</v>
      </c>
      <c r="O620" s="2">
        <f t="shared" si="47"/>
        <v>690</v>
      </c>
      <c r="P620" s="4">
        <f t="shared" si="48"/>
        <v>0.05</v>
      </c>
      <c r="Q620" s="2">
        <f t="shared" si="49"/>
        <v>655.5</v>
      </c>
    </row>
    <row r="621" spans="1:17">
      <c r="A621">
        <v>74924</v>
      </c>
      <c r="B621" t="s">
        <v>40</v>
      </c>
      <c r="C621" t="s">
        <v>251</v>
      </c>
      <c r="D621">
        <v>916601</v>
      </c>
      <c r="E621" t="s">
        <v>107</v>
      </c>
      <c r="F621" t="s">
        <v>108</v>
      </c>
      <c r="G621" t="s">
        <v>44</v>
      </c>
      <c r="H621" s="2">
        <v>240</v>
      </c>
      <c r="I621">
        <v>1</v>
      </c>
      <c r="J621" s="3">
        <f t="shared" ca="1" si="45"/>
        <v>44950</v>
      </c>
      <c r="K621" t="str">
        <f t="shared" ca="1" si="46"/>
        <v>13:08:18</v>
      </c>
      <c r="L621" t="s">
        <v>88</v>
      </c>
      <c r="M621" t="s">
        <v>89</v>
      </c>
      <c r="N621" t="s">
        <v>23</v>
      </c>
      <c r="O621" s="2">
        <f t="shared" si="47"/>
        <v>240</v>
      </c>
      <c r="P621" s="4">
        <f t="shared" si="48"/>
        <v>0.03</v>
      </c>
      <c r="Q621" s="2">
        <f t="shared" si="49"/>
        <v>232.79999999999998</v>
      </c>
    </row>
    <row r="622" spans="1:17">
      <c r="A622">
        <v>74995</v>
      </c>
      <c r="B622" t="s">
        <v>17</v>
      </c>
      <c r="E622" t="s">
        <v>128</v>
      </c>
      <c r="F622" t="s">
        <v>129</v>
      </c>
      <c r="G622" t="s">
        <v>44</v>
      </c>
      <c r="H622" s="2">
        <v>499</v>
      </c>
      <c r="I622">
        <v>2</v>
      </c>
      <c r="J622" s="3">
        <f t="shared" ca="1" si="45"/>
        <v>44935</v>
      </c>
      <c r="K622" t="str">
        <f t="shared" ca="1" si="46"/>
        <v>11:58:24</v>
      </c>
      <c r="L622" t="s">
        <v>26</v>
      </c>
      <c r="M622" t="s">
        <v>27</v>
      </c>
      <c r="N622" t="s">
        <v>65</v>
      </c>
      <c r="O622" s="2">
        <f t="shared" si="47"/>
        <v>998</v>
      </c>
      <c r="P622" s="4">
        <f t="shared" si="48"/>
        <v>0.05</v>
      </c>
      <c r="Q622" s="2">
        <f t="shared" si="49"/>
        <v>948.09999999999991</v>
      </c>
    </row>
    <row r="623" spans="1:17">
      <c r="A623">
        <v>75179</v>
      </c>
      <c r="B623" t="s">
        <v>66</v>
      </c>
      <c r="C623" t="s">
        <v>252</v>
      </c>
      <c r="D623">
        <v>708917</v>
      </c>
      <c r="E623" t="s">
        <v>113</v>
      </c>
      <c r="F623" t="s">
        <v>114</v>
      </c>
      <c r="G623" t="s">
        <v>44</v>
      </c>
      <c r="H623" s="2">
        <v>560</v>
      </c>
      <c r="I623">
        <v>2</v>
      </c>
      <c r="J623" s="3">
        <f t="shared" ca="1" si="45"/>
        <v>44930</v>
      </c>
      <c r="K623" t="str">
        <f t="shared" ca="1" si="46"/>
        <v>16:11:47</v>
      </c>
      <c r="L623" t="s">
        <v>55</v>
      </c>
      <c r="M623" t="s">
        <v>56</v>
      </c>
      <c r="N623" t="s">
        <v>65</v>
      </c>
      <c r="O623" s="2">
        <f t="shared" si="47"/>
        <v>1120</v>
      </c>
      <c r="P623" s="4">
        <f t="shared" si="48"/>
        <v>0.05</v>
      </c>
      <c r="Q623" s="2">
        <f t="shared" si="49"/>
        <v>1064</v>
      </c>
    </row>
    <row r="624" spans="1:17">
      <c r="A624">
        <v>75213</v>
      </c>
      <c r="B624" t="s">
        <v>17</v>
      </c>
      <c r="E624" t="s">
        <v>57</v>
      </c>
      <c r="F624" t="s">
        <v>58</v>
      </c>
      <c r="G624" t="s">
        <v>31</v>
      </c>
      <c r="H624" s="2">
        <v>339</v>
      </c>
      <c r="I624">
        <v>1</v>
      </c>
      <c r="J624" s="3">
        <f t="shared" ca="1" si="45"/>
        <v>44930</v>
      </c>
      <c r="K624" t="str">
        <f t="shared" ca="1" si="46"/>
        <v>15:11:58</v>
      </c>
      <c r="L624" t="s">
        <v>63</v>
      </c>
      <c r="M624" t="s">
        <v>64</v>
      </c>
      <c r="N624" t="s">
        <v>65</v>
      </c>
      <c r="O624" s="2">
        <f t="shared" si="47"/>
        <v>339</v>
      </c>
      <c r="P624" s="4">
        <f t="shared" si="48"/>
        <v>0.05</v>
      </c>
      <c r="Q624" s="2">
        <f t="shared" si="49"/>
        <v>322.05</v>
      </c>
    </row>
    <row r="625" spans="1:17">
      <c r="A625">
        <v>75269</v>
      </c>
      <c r="B625" t="s">
        <v>80</v>
      </c>
      <c r="C625" t="s">
        <v>253</v>
      </c>
      <c r="D625">
        <v>256019</v>
      </c>
      <c r="E625" t="s">
        <v>96</v>
      </c>
      <c r="F625" t="s">
        <v>97</v>
      </c>
      <c r="G625" t="s">
        <v>20</v>
      </c>
      <c r="H625" s="2">
        <v>450</v>
      </c>
      <c r="I625">
        <v>1</v>
      </c>
      <c r="J625" s="3">
        <f t="shared" ca="1" si="45"/>
        <v>44928</v>
      </c>
      <c r="K625" t="str">
        <f t="shared" ca="1" si="46"/>
        <v>13:44:49</v>
      </c>
      <c r="L625" t="s">
        <v>48</v>
      </c>
      <c r="M625" t="s">
        <v>49</v>
      </c>
      <c r="N625" t="s">
        <v>23</v>
      </c>
      <c r="O625" s="2">
        <f t="shared" si="47"/>
        <v>450</v>
      </c>
      <c r="P625" s="4">
        <f t="shared" si="48"/>
        <v>0.03</v>
      </c>
      <c r="Q625" s="2">
        <f t="shared" si="49"/>
        <v>436.5</v>
      </c>
    </row>
    <row r="626" spans="1:17">
      <c r="A626">
        <v>75529</v>
      </c>
      <c r="B626" t="s">
        <v>17</v>
      </c>
      <c r="E626" t="s">
        <v>29</v>
      </c>
      <c r="F626" t="s">
        <v>30</v>
      </c>
      <c r="G626" t="s">
        <v>31</v>
      </c>
      <c r="H626" s="2">
        <v>460</v>
      </c>
      <c r="I626">
        <v>2</v>
      </c>
      <c r="J626" s="3">
        <f t="shared" ca="1" si="45"/>
        <v>44948</v>
      </c>
      <c r="K626" t="str">
        <f t="shared" ca="1" si="46"/>
        <v>12:14:35</v>
      </c>
      <c r="L626" t="s">
        <v>52</v>
      </c>
      <c r="M626" t="s">
        <v>53</v>
      </c>
      <c r="N626" t="s">
        <v>79</v>
      </c>
      <c r="O626" s="2">
        <f t="shared" si="47"/>
        <v>920</v>
      </c>
      <c r="P626" s="4">
        <f t="shared" si="48"/>
        <v>0.05</v>
      </c>
      <c r="Q626" s="2">
        <f t="shared" si="49"/>
        <v>874</v>
      </c>
    </row>
    <row r="627" spans="1:17">
      <c r="A627">
        <v>75615</v>
      </c>
      <c r="B627" t="s">
        <v>66</v>
      </c>
      <c r="C627" t="s">
        <v>254</v>
      </c>
      <c r="D627">
        <v>793369</v>
      </c>
      <c r="E627" t="s">
        <v>113</v>
      </c>
      <c r="F627" t="s">
        <v>114</v>
      </c>
      <c r="G627" t="s">
        <v>44</v>
      </c>
      <c r="H627" s="2">
        <v>560</v>
      </c>
      <c r="I627">
        <v>2</v>
      </c>
      <c r="J627" s="3">
        <f t="shared" ca="1" si="45"/>
        <v>44939</v>
      </c>
      <c r="K627" t="str">
        <f t="shared" ca="1" si="46"/>
        <v>19:20:00</v>
      </c>
      <c r="L627" t="s">
        <v>55</v>
      </c>
      <c r="M627" t="s">
        <v>56</v>
      </c>
      <c r="N627" t="s">
        <v>28</v>
      </c>
      <c r="O627" s="2">
        <f t="shared" si="47"/>
        <v>1120</v>
      </c>
      <c r="P627" s="4">
        <f t="shared" si="48"/>
        <v>0.03</v>
      </c>
      <c r="Q627" s="2">
        <f t="shared" si="49"/>
        <v>1086.3999999999999</v>
      </c>
    </row>
    <row r="628" spans="1:17">
      <c r="A628">
        <v>75743</v>
      </c>
      <c r="B628" t="s">
        <v>17</v>
      </c>
      <c r="E628" t="s">
        <v>18</v>
      </c>
      <c r="F628" t="s">
        <v>19</v>
      </c>
      <c r="G628" t="s">
        <v>20</v>
      </c>
      <c r="H628" s="2">
        <v>300</v>
      </c>
      <c r="I628">
        <v>1</v>
      </c>
      <c r="J628" s="3">
        <f t="shared" ca="1" si="45"/>
        <v>44949</v>
      </c>
      <c r="K628" t="str">
        <f t="shared" ca="1" si="46"/>
        <v>21:11:18</v>
      </c>
      <c r="L628" t="s">
        <v>38</v>
      </c>
      <c r="M628" t="s">
        <v>39</v>
      </c>
      <c r="N628" t="s">
        <v>34</v>
      </c>
      <c r="O628" s="2">
        <f t="shared" si="47"/>
        <v>300</v>
      </c>
      <c r="P628" s="4">
        <f t="shared" si="48"/>
        <v>0.06</v>
      </c>
      <c r="Q628" s="2">
        <f t="shared" si="49"/>
        <v>282</v>
      </c>
    </row>
    <row r="629" spans="1:17">
      <c r="A629">
        <v>75746</v>
      </c>
      <c r="B629" t="s">
        <v>255</v>
      </c>
      <c r="C629" t="s">
        <v>256</v>
      </c>
      <c r="D629">
        <v>743767</v>
      </c>
      <c r="E629" t="s">
        <v>84</v>
      </c>
      <c r="F629" t="s">
        <v>85</v>
      </c>
      <c r="G629" t="s">
        <v>44</v>
      </c>
      <c r="H629" s="2">
        <v>389</v>
      </c>
      <c r="I629">
        <v>1</v>
      </c>
      <c r="J629" s="3">
        <f t="shared" ca="1" si="45"/>
        <v>44948</v>
      </c>
      <c r="K629" t="str">
        <f t="shared" ca="1" si="46"/>
        <v>15:23:07</v>
      </c>
      <c r="L629" t="s">
        <v>32</v>
      </c>
      <c r="M629" t="s">
        <v>33</v>
      </c>
      <c r="N629" t="s">
        <v>34</v>
      </c>
      <c r="O629" s="2">
        <f t="shared" si="47"/>
        <v>389</v>
      </c>
      <c r="P629" s="4">
        <f t="shared" si="48"/>
        <v>0.06</v>
      </c>
      <c r="Q629" s="2">
        <f t="shared" si="49"/>
        <v>365.65999999999997</v>
      </c>
    </row>
    <row r="630" spans="1:17">
      <c r="A630">
        <v>75908</v>
      </c>
      <c r="B630" t="s">
        <v>17</v>
      </c>
      <c r="E630" t="s">
        <v>96</v>
      </c>
      <c r="F630" t="s">
        <v>97</v>
      </c>
      <c r="G630" t="s">
        <v>20</v>
      </c>
      <c r="H630" s="2">
        <v>450</v>
      </c>
      <c r="I630">
        <v>2</v>
      </c>
      <c r="J630" s="3">
        <f t="shared" ca="1" si="45"/>
        <v>44943</v>
      </c>
      <c r="K630" t="str">
        <f t="shared" ca="1" si="46"/>
        <v>19:54:18</v>
      </c>
      <c r="L630" t="s">
        <v>52</v>
      </c>
      <c r="M630" t="s">
        <v>53</v>
      </c>
      <c r="N630" t="s">
        <v>65</v>
      </c>
      <c r="O630" s="2">
        <f t="shared" si="47"/>
        <v>900</v>
      </c>
      <c r="P630" s="4">
        <f t="shared" si="48"/>
        <v>0.05</v>
      </c>
      <c r="Q630" s="2">
        <f t="shared" si="49"/>
        <v>855</v>
      </c>
    </row>
    <row r="631" spans="1:17">
      <c r="A631">
        <v>76083</v>
      </c>
      <c r="B631" t="s">
        <v>17</v>
      </c>
      <c r="E631" t="s">
        <v>107</v>
      </c>
      <c r="F631" t="s">
        <v>108</v>
      </c>
      <c r="G631" t="s">
        <v>44</v>
      </c>
      <c r="H631" s="2">
        <v>240</v>
      </c>
      <c r="I631">
        <v>2</v>
      </c>
      <c r="J631" s="3">
        <f t="shared" ca="1" si="45"/>
        <v>44956</v>
      </c>
      <c r="K631" t="str">
        <f t="shared" ca="1" si="46"/>
        <v>16:46:05</v>
      </c>
      <c r="L631" t="s">
        <v>38</v>
      </c>
      <c r="M631" t="s">
        <v>39</v>
      </c>
      <c r="N631" t="s">
        <v>70</v>
      </c>
      <c r="O631" s="2">
        <f t="shared" si="47"/>
        <v>480</v>
      </c>
      <c r="P631" s="4">
        <f t="shared" si="48"/>
        <v>0</v>
      </c>
      <c r="Q631" s="2">
        <f t="shared" si="49"/>
        <v>480</v>
      </c>
    </row>
    <row r="632" spans="1:17">
      <c r="A632">
        <v>76400</v>
      </c>
      <c r="B632" t="s">
        <v>17</v>
      </c>
      <c r="E632" t="s">
        <v>71</v>
      </c>
      <c r="F632" t="s">
        <v>72</v>
      </c>
      <c r="G632" t="s">
        <v>20</v>
      </c>
      <c r="H632" s="2">
        <v>99</v>
      </c>
      <c r="I632">
        <v>2</v>
      </c>
      <c r="J632" s="3">
        <f t="shared" ca="1" si="45"/>
        <v>44927</v>
      </c>
      <c r="K632" t="str">
        <f t="shared" ca="1" si="46"/>
        <v>18:20:38</v>
      </c>
      <c r="L632" t="s">
        <v>52</v>
      </c>
      <c r="M632" t="s">
        <v>53</v>
      </c>
      <c r="N632" t="s">
        <v>34</v>
      </c>
      <c r="O632" s="2">
        <f t="shared" si="47"/>
        <v>198</v>
      </c>
      <c r="P632" s="4">
        <f t="shared" si="48"/>
        <v>0.06</v>
      </c>
      <c r="Q632" s="2">
        <f t="shared" si="49"/>
        <v>186.11999999999998</v>
      </c>
    </row>
    <row r="633" spans="1:17">
      <c r="A633">
        <v>76503</v>
      </c>
      <c r="B633" t="s">
        <v>17</v>
      </c>
      <c r="E633" t="s">
        <v>94</v>
      </c>
      <c r="F633" t="s">
        <v>95</v>
      </c>
      <c r="G633" t="s">
        <v>44</v>
      </c>
      <c r="H633" s="2">
        <v>230</v>
      </c>
      <c r="I633">
        <v>1</v>
      </c>
      <c r="J633" s="3">
        <f t="shared" ca="1" si="45"/>
        <v>44932</v>
      </c>
      <c r="K633" t="str">
        <f t="shared" ca="1" si="46"/>
        <v>14:13:40</v>
      </c>
      <c r="L633" t="s">
        <v>55</v>
      </c>
      <c r="M633" t="s">
        <v>56</v>
      </c>
      <c r="N633" t="s">
        <v>65</v>
      </c>
      <c r="O633" s="2">
        <f t="shared" si="47"/>
        <v>230</v>
      </c>
      <c r="P633" s="4">
        <f t="shared" si="48"/>
        <v>0.05</v>
      </c>
      <c r="Q633" s="2">
        <f t="shared" si="49"/>
        <v>218.5</v>
      </c>
    </row>
    <row r="634" spans="1:17">
      <c r="A634">
        <v>76770</v>
      </c>
      <c r="B634" t="s">
        <v>17</v>
      </c>
      <c r="E634" t="s">
        <v>116</v>
      </c>
      <c r="F634" t="s">
        <v>36</v>
      </c>
      <c r="G634" t="s">
        <v>37</v>
      </c>
      <c r="H634" s="2">
        <v>850</v>
      </c>
      <c r="I634">
        <v>1</v>
      </c>
      <c r="J634" s="3">
        <f t="shared" ca="1" si="45"/>
        <v>44934</v>
      </c>
      <c r="K634" t="str">
        <f t="shared" ca="1" si="46"/>
        <v>17:46:13</v>
      </c>
      <c r="L634" t="s">
        <v>38</v>
      </c>
      <c r="M634" t="s">
        <v>39</v>
      </c>
      <c r="N634" t="s">
        <v>34</v>
      </c>
      <c r="O634" s="2">
        <f t="shared" si="47"/>
        <v>850</v>
      </c>
      <c r="P634" s="4">
        <f t="shared" si="48"/>
        <v>0.06</v>
      </c>
      <c r="Q634" s="2">
        <f t="shared" si="49"/>
        <v>799</v>
      </c>
    </row>
    <row r="635" spans="1:17">
      <c r="A635">
        <v>76798</v>
      </c>
      <c r="B635" t="s">
        <v>17</v>
      </c>
      <c r="E635" t="s">
        <v>113</v>
      </c>
      <c r="F635" t="s">
        <v>114</v>
      </c>
      <c r="G635" t="s">
        <v>44</v>
      </c>
      <c r="H635" s="2">
        <v>560</v>
      </c>
      <c r="I635">
        <v>2</v>
      </c>
      <c r="J635" s="3">
        <f t="shared" ca="1" si="45"/>
        <v>44948</v>
      </c>
      <c r="K635" t="str">
        <f t="shared" ca="1" si="46"/>
        <v>14:31:28</v>
      </c>
      <c r="L635" t="s">
        <v>38</v>
      </c>
      <c r="M635" t="s">
        <v>39</v>
      </c>
      <c r="N635" t="s">
        <v>23</v>
      </c>
      <c r="O635" s="2">
        <f t="shared" si="47"/>
        <v>1120</v>
      </c>
      <c r="P635" s="4">
        <f t="shared" si="48"/>
        <v>0.03</v>
      </c>
      <c r="Q635" s="2">
        <f t="shared" si="49"/>
        <v>1086.3999999999999</v>
      </c>
    </row>
    <row r="636" spans="1:17">
      <c r="A636">
        <v>76824</v>
      </c>
      <c r="B636" t="s">
        <v>80</v>
      </c>
      <c r="C636" t="s">
        <v>257</v>
      </c>
      <c r="D636">
        <v>417711</v>
      </c>
      <c r="E636" t="s">
        <v>42</v>
      </c>
      <c r="F636" t="s">
        <v>43</v>
      </c>
      <c r="G636" t="s">
        <v>44</v>
      </c>
      <c r="H636" s="2">
        <v>449</v>
      </c>
      <c r="I636">
        <v>2</v>
      </c>
      <c r="J636" s="3">
        <f t="shared" ca="1" si="45"/>
        <v>44951</v>
      </c>
      <c r="K636" t="str">
        <f t="shared" ca="1" si="46"/>
        <v>17:59:47</v>
      </c>
      <c r="L636" t="s">
        <v>52</v>
      </c>
      <c r="M636" t="s">
        <v>53</v>
      </c>
      <c r="N636" t="s">
        <v>28</v>
      </c>
      <c r="O636" s="2">
        <f t="shared" si="47"/>
        <v>898</v>
      </c>
      <c r="P636" s="4">
        <f t="shared" si="48"/>
        <v>0.03</v>
      </c>
      <c r="Q636" s="2">
        <f t="shared" si="49"/>
        <v>871.06</v>
      </c>
    </row>
    <row r="637" spans="1:17">
      <c r="A637">
        <v>76927</v>
      </c>
      <c r="B637" t="s">
        <v>17</v>
      </c>
      <c r="E637" t="s">
        <v>92</v>
      </c>
      <c r="F637" t="s">
        <v>93</v>
      </c>
      <c r="G637" t="s">
        <v>31</v>
      </c>
      <c r="H637" s="2">
        <v>345</v>
      </c>
      <c r="I637">
        <v>2</v>
      </c>
      <c r="J637" s="3">
        <f t="shared" ca="1" si="45"/>
        <v>44928</v>
      </c>
      <c r="K637" t="str">
        <f t="shared" ca="1" si="46"/>
        <v>12:28:54</v>
      </c>
      <c r="L637" t="s">
        <v>32</v>
      </c>
      <c r="M637" t="s">
        <v>33</v>
      </c>
      <c r="N637" t="s">
        <v>47</v>
      </c>
      <c r="O637" s="2">
        <f t="shared" si="47"/>
        <v>690</v>
      </c>
      <c r="P637" s="4">
        <f t="shared" si="48"/>
        <v>0.04</v>
      </c>
      <c r="Q637" s="2">
        <f t="shared" si="49"/>
        <v>662.4</v>
      </c>
    </row>
    <row r="638" spans="1:17">
      <c r="A638">
        <v>77003</v>
      </c>
      <c r="B638" t="s">
        <v>17</v>
      </c>
      <c r="E638" t="s">
        <v>24</v>
      </c>
      <c r="F638" t="s">
        <v>25</v>
      </c>
      <c r="G638" t="s">
        <v>20</v>
      </c>
      <c r="H638" s="2">
        <v>350</v>
      </c>
      <c r="I638">
        <v>2</v>
      </c>
      <c r="J638" s="3">
        <f t="shared" ca="1" si="45"/>
        <v>44953</v>
      </c>
      <c r="K638" t="str">
        <f t="shared" ca="1" si="46"/>
        <v>21:40:18</v>
      </c>
      <c r="L638" t="s">
        <v>32</v>
      </c>
      <c r="M638" t="s">
        <v>33</v>
      </c>
      <c r="N638" t="s">
        <v>23</v>
      </c>
      <c r="O638" s="2">
        <f t="shared" si="47"/>
        <v>700</v>
      </c>
      <c r="P638" s="4">
        <f t="shared" si="48"/>
        <v>0.03</v>
      </c>
      <c r="Q638" s="2">
        <f t="shared" si="49"/>
        <v>679</v>
      </c>
    </row>
    <row r="639" spans="1:17">
      <c r="A639">
        <v>77046</v>
      </c>
      <c r="B639" t="s">
        <v>17</v>
      </c>
      <c r="E639" t="s">
        <v>71</v>
      </c>
      <c r="F639" t="s">
        <v>72</v>
      </c>
      <c r="G639" t="s">
        <v>20</v>
      </c>
      <c r="H639" s="2">
        <v>99</v>
      </c>
      <c r="I639">
        <v>1</v>
      </c>
      <c r="J639" s="3">
        <f t="shared" ca="1" si="45"/>
        <v>44944</v>
      </c>
      <c r="K639" t="str">
        <f t="shared" ca="1" si="46"/>
        <v>18:15:25</v>
      </c>
      <c r="L639" t="s">
        <v>21</v>
      </c>
      <c r="M639" t="s">
        <v>22</v>
      </c>
      <c r="N639" t="s">
        <v>79</v>
      </c>
      <c r="O639" s="2">
        <f t="shared" si="47"/>
        <v>99</v>
      </c>
      <c r="P639" s="4">
        <f t="shared" si="48"/>
        <v>0.05</v>
      </c>
      <c r="Q639" s="2">
        <f t="shared" si="49"/>
        <v>94.05</v>
      </c>
    </row>
    <row r="640" spans="1:17">
      <c r="A640">
        <v>77100</v>
      </c>
      <c r="B640" t="s">
        <v>66</v>
      </c>
      <c r="C640" t="s">
        <v>258</v>
      </c>
      <c r="D640">
        <v>556743</v>
      </c>
      <c r="E640" t="s">
        <v>116</v>
      </c>
      <c r="F640" t="s">
        <v>36</v>
      </c>
      <c r="G640" t="s">
        <v>37</v>
      </c>
      <c r="H640" s="2">
        <v>850</v>
      </c>
      <c r="I640">
        <v>1</v>
      </c>
      <c r="J640" s="3">
        <f t="shared" ca="1" si="45"/>
        <v>44956</v>
      </c>
      <c r="K640" t="str">
        <f t="shared" ca="1" si="46"/>
        <v>16:51:45</v>
      </c>
      <c r="L640" t="s">
        <v>21</v>
      </c>
      <c r="M640" t="s">
        <v>22</v>
      </c>
      <c r="N640" t="s">
        <v>34</v>
      </c>
      <c r="O640" s="2">
        <f t="shared" si="47"/>
        <v>850</v>
      </c>
      <c r="P640" s="4">
        <f t="shared" si="48"/>
        <v>0.06</v>
      </c>
      <c r="Q640" s="2">
        <f t="shared" si="49"/>
        <v>799</v>
      </c>
    </row>
    <row r="641" spans="1:17">
      <c r="A641">
        <v>77141</v>
      </c>
      <c r="B641" t="s">
        <v>17</v>
      </c>
      <c r="E641" t="s">
        <v>123</v>
      </c>
      <c r="F641" t="s">
        <v>124</v>
      </c>
      <c r="G641" t="s">
        <v>44</v>
      </c>
      <c r="H641" s="2">
        <v>345</v>
      </c>
      <c r="I641">
        <v>1</v>
      </c>
      <c r="J641" s="3">
        <f t="shared" ca="1" si="45"/>
        <v>44955</v>
      </c>
      <c r="K641" t="str">
        <f t="shared" ca="1" si="46"/>
        <v>16:08:45</v>
      </c>
      <c r="L641" t="s">
        <v>21</v>
      </c>
      <c r="M641" t="s">
        <v>22</v>
      </c>
      <c r="N641" t="s">
        <v>34</v>
      </c>
      <c r="O641" s="2">
        <f t="shared" si="47"/>
        <v>345</v>
      </c>
      <c r="P641" s="4">
        <f t="shared" si="48"/>
        <v>0.06</v>
      </c>
      <c r="Q641" s="2">
        <f t="shared" si="49"/>
        <v>324.29999999999995</v>
      </c>
    </row>
    <row r="642" spans="1:17">
      <c r="A642">
        <v>77594</v>
      </c>
      <c r="B642" t="s">
        <v>17</v>
      </c>
      <c r="E642" t="s">
        <v>61</v>
      </c>
      <c r="F642" t="s">
        <v>62</v>
      </c>
      <c r="G642" t="s">
        <v>37</v>
      </c>
      <c r="H642" s="2">
        <v>2200</v>
      </c>
      <c r="I642">
        <v>2</v>
      </c>
      <c r="J642" s="3">
        <f t="shared" ref="J642:J705" ca="1" si="50">DATE("2023","1",RANDBETWEEN(1,30))</f>
        <v>44951</v>
      </c>
      <c r="K642" t="str">
        <f t="shared" ref="K642:K705" ca="1" si="51">TEXT(RAND()*(22-11)/24+11/24,"HH:MM:SS")</f>
        <v>11:15:30</v>
      </c>
      <c r="L642" t="s">
        <v>52</v>
      </c>
      <c r="M642" t="s">
        <v>53</v>
      </c>
      <c r="N642" t="s">
        <v>79</v>
      </c>
      <c r="O642" s="2">
        <f t="shared" ref="O642:O705" si="52">$H642*I642</f>
        <v>4400</v>
      </c>
      <c r="P642" s="4">
        <f t="shared" ref="P642:P705" si="53">IF(N642="UnionPay",3%,IF(N642="Visa",4%,IF(N642="Mastercard",5%,IF(N642="Apple Pay",3%,IF(N642="Octopus",7%,IF(N642="WeChat Pay",6%,IF(N642="Alipay",5%,IF(N642="Cash",0%))))))))</f>
        <v>0.05</v>
      </c>
      <c r="Q642" s="2">
        <f t="shared" ref="Q642:Q705" si="54">$O642*(1-P642)</f>
        <v>4180</v>
      </c>
    </row>
    <row r="643" spans="1:17">
      <c r="A643">
        <v>77709</v>
      </c>
      <c r="B643" t="s">
        <v>17</v>
      </c>
      <c r="E643" t="s">
        <v>29</v>
      </c>
      <c r="F643" t="s">
        <v>30</v>
      </c>
      <c r="G643" t="s">
        <v>31</v>
      </c>
      <c r="H643" s="2">
        <v>460</v>
      </c>
      <c r="I643">
        <v>2</v>
      </c>
      <c r="J643" s="3">
        <f t="shared" ca="1" si="50"/>
        <v>44954</v>
      </c>
      <c r="K643" t="str">
        <f t="shared" ca="1" si="51"/>
        <v>12:04:07</v>
      </c>
      <c r="L643" t="s">
        <v>88</v>
      </c>
      <c r="M643" t="s">
        <v>89</v>
      </c>
      <c r="N643" t="s">
        <v>79</v>
      </c>
      <c r="O643" s="2">
        <f t="shared" si="52"/>
        <v>920</v>
      </c>
      <c r="P643" s="4">
        <f t="shared" si="53"/>
        <v>0.05</v>
      </c>
      <c r="Q643" s="2">
        <f t="shared" si="54"/>
        <v>874</v>
      </c>
    </row>
    <row r="644" spans="1:17">
      <c r="A644">
        <v>77786</v>
      </c>
      <c r="B644" t="s">
        <v>40</v>
      </c>
      <c r="C644" t="s">
        <v>259</v>
      </c>
      <c r="D644">
        <v>189073</v>
      </c>
      <c r="E644" t="s">
        <v>133</v>
      </c>
      <c r="F644" t="s">
        <v>134</v>
      </c>
      <c r="G644" t="s">
        <v>44</v>
      </c>
      <c r="H644" s="2">
        <v>200</v>
      </c>
      <c r="I644">
        <v>1</v>
      </c>
      <c r="J644" s="3">
        <f t="shared" ca="1" si="50"/>
        <v>44943</v>
      </c>
      <c r="K644" t="str">
        <f t="shared" ca="1" si="51"/>
        <v>18:29:07</v>
      </c>
      <c r="L644" t="s">
        <v>32</v>
      </c>
      <c r="M644" t="s">
        <v>33</v>
      </c>
      <c r="N644" t="s">
        <v>47</v>
      </c>
      <c r="O644" s="2">
        <f t="shared" si="52"/>
        <v>200</v>
      </c>
      <c r="P644" s="4">
        <f t="shared" si="53"/>
        <v>0.04</v>
      </c>
      <c r="Q644" s="2">
        <f t="shared" si="54"/>
        <v>192</v>
      </c>
    </row>
    <row r="645" spans="1:17">
      <c r="A645">
        <v>78191</v>
      </c>
      <c r="B645" t="s">
        <v>40</v>
      </c>
      <c r="C645" t="s">
        <v>260</v>
      </c>
      <c r="D645">
        <v>103017</v>
      </c>
      <c r="E645" t="s">
        <v>71</v>
      </c>
      <c r="F645" t="s">
        <v>72</v>
      </c>
      <c r="G645" t="s">
        <v>20</v>
      </c>
      <c r="H645" s="2">
        <v>99</v>
      </c>
      <c r="I645">
        <v>2</v>
      </c>
      <c r="J645" s="3">
        <f t="shared" ca="1" si="50"/>
        <v>44942</v>
      </c>
      <c r="K645" t="str">
        <f t="shared" ca="1" si="51"/>
        <v>11:43:05</v>
      </c>
      <c r="L645" t="s">
        <v>26</v>
      </c>
      <c r="M645" t="s">
        <v>27</v>
      </c>
      <c r="N645" t="s">
        <v>23</v>
      </c>
      <c r="O645" s="2">
        <f t="shared" si="52"/>
        <v>198</v>
      </c>
      <c r="P645" s="4">
        <f t="shared" si="53"/>
        <v>0.03</v>
      </c>
      <c r="Q645" s="2">
        <f t="shared" si="54"/>
        <v>192.06</v>
      </c>
    </row>
    <row r="646" spans="1:17">
      <c r="A646">
        <v>78222</v>
      </c>
      <c r="B646" t="s">
        <v>17</v>
      </c>
      <c r="E646" t="s">
        <v>92</v>
      </c>
      <c r="F646" t="s">
        <v>93</v>
      </c>
      <c r="G646" t="s">
        <v>31</v>
      </c>
      <c r="H646" s="2">
        <v>345</v>
      </c>
      <c r="I646">
        <v>2</v>
      </c>
      <c r="J646" s="3">
        <f t="shared" ca="1" si="50"/>
        <v>44927</v>
      </c>
      <c r="K646" t="str">
        <f t="shared" ca="1" si="51"/>
        <v>20:24:14</v>
      </c>
      <c r="L646" t="s">
        <v>32</v>
      </c>
      <c r="M646" t="s">
        <v>33</v>
      </c>
      <c r="N646" t="s">
        <v>34</v>
      </c>
      <c r="O646" s="2">
        <f t="shared" si="52"/>
        <v>690</v>
      </c>
      <c r="P646" s="4">
        <f t="shared" si="53"/>
        <v>0.06</v>
      </c>
      <c r="Q646" s="2">
        <f t="shared" si="54"/>
        <v>648.59999999999991</v>
      </c>
    </row>
    <row r="647" spans="1:17">
      <c r="A647">
        <v>78326</v>
      </c>
      <c r="B647" t="s">
        <v>17</v>
      </c>
      <c r="E647" t="s">
        <v>77</v>
      </c>
      <c r="F647" t="s">
        <v>78</v>
      </c>
      <c r="G647" t="s">
        <v>31</v>
      </c>
      <c r="H647" s="2">
        <v>239</v>
      </c>
      <c r="I647">
        <v>2</v>
      </c>
      <c r="J647" s="3">
        <f t="shared" ca="1" si="50"/>
        <v>44951</v>
      </c>
      <c r="K647" t="str">
        <f t="shared" ca="1" si="51"/>
        <v>17:16:47</v>
      </c>
      <c r="L647" t="s">
        <v>21</v>
      </c>
      <c r="M647" t="s">
        <v>22</v>
      </c>
      <c r="N647" t="s">
        <v>65</v>
      </c>
      <c r="O647" s="2">
        <f t="shared" si="52"/>
        <v>478</v>
      </c>
      <c r="P647" s="4">
        <f t="shared" si="53"/>
        <v>0.05</v>
      </c>
      <c r="Q647" s="2">
        <f t="shared" si="54"/>
        <v>454.09999999999997</v>
      </c>
    </row>
    <row r="648" spans="1:17">
      <c r="A648">
        <v>78347</v>
      </c>
      <c r="B648" t="s">
        <v>17</v>
      </c>
      <c r="E648" t="s">
        <v>57</v>
      </c>
      <c r="F648" t="s">
        <v>58</v>
      </c>
      <c r="G648" t="s">
        <v>31</v>
      </c>
      <c r="H648" s="2">
        <v>339</v>
      </c>
      <c r="I648">
        <v>1</v>
      </c>
      <c r="J648" s="3">
        <f t="shared" ca="1" si="50"/>
        <v>44950</v>
      </c>
      <c r="K648" t="str">
        <f t="shared" ca="1" si="51"/>
        <v>20:13:48</v>
      </c>
      <c r="L648" t="s">
        <v>45</v>
      </c>
      <c r="M648" t="s">
        <v>46</v>
      </c>
      <c r="N648" t="s">
        <v>54</v>
      </c>
      <c r="O648" s="2">
        <f t="shared" si="52"/>
        <v>339</v>
      </c>
      <c r="P648" s="4">
        <f t="shared" si="53"/>
        <v>7.0000000000000007E-2</v>
      </c>
      <c r="Q648" s="2">
        <f t="shared" si="54"/>
        <v>315.27</v>
      </c>
    </row>
    <row r="649" spans="1:17">
      <c r="A649">
        <v>78466</v>
      </c>
      <c r="B649" t="s">
        <v>66</v>
      </c>
      <c r="C649" t="s">
        <v>261</v>
      </c>
      <c r="D649">
        <v>611736</v>
      </c>
      <c r="E649" t="s">
        <v>71</v>
      </c>
      <c r="F649" t="s">
        <v>72</v>
      </c>
      <c r="G649" t="s">
        <v>20</v>
      </c>
      <c r="H649" s="2">
        <v>99</v>
      </c>
      <c r="I649">
        <v>1</v>
      </c>
      <c r="J649" s="3">
        <f t="shared" ca="1" si="50"/>
        <v>44945</v>
      </c>
      <c r="K649" t="str">
        <f t="shared" ca="1" si="51"/>
        <v>19:39:23</v>
      </c>
      <c r="L649" t="s">
        <v>26</v>
      </c>
      <c r="M649" t="s">
        <v>27</v>
      </c>
      <c r="N649" t="s">
        <v>28</v>
      </c>
      <c r="O649" s="2">
        <f t="shared" si="52"/>
        <v>99</v>
      </c>
      <c r="P649" s="4">
        <f t="shared" si="53"/>
        <v>0.03</v>
      </c>
      <c r="Q649" s="2">
        <f t="shared" si="54"/>
        <v>96.03</v>
      </c>
    </row>
    <row r="650" spans="1:17">
      <c r="A650">
        <v>78618</v>
      </c>
      <c r="B650" t="s">
        <v>40</v>
      </c>
      <c r="C650" t="s">
        <v>262</v>
      </c>
      <c r="D650">
        <v>816997</v>
      </c>
      <c r="E650" t="s">
        <v>71</v>
      </c>
      <c r="F650" t="s">
        <v>72</v>
      </c>
      <c r="G650" t="s">
        <v>20</v>
      </c>
      <c r="H650" s="2">
        <v>99</v>
      </c>
      <c r="I650">
        <v>1</v>
      </c>
      <c r="J650" s="3">
        <f t="shared" ca="1" si="50"/>
        <v>44935</v>
      </c>
      <c r="K650" t="str">
        <f t="shared" ca="1" si="51"/>
        <v>16:15:02</v>
      </c>
      <c r="L650" t="s">
        <v>45</v>
      </c>
      <c r="M650" t="s">
        <v>46</v>
      </c>
      <c r="N650" t="s">
        <v>47</v>
      </c>
      <c r="O650" s="2">
        <f t="shared" si="52"/>
        <v>99</v>
      </c>
      <c r="P650" s="4">
        <f t="shared" si="53"/>
        <v>0.04</v>
      </c>
      <c r="Q650" s="2">
        <f t="shared" si="54"/>
        <v>95.039999999999992</v>
      </c>
    </row>
    <row r="651" spans="1:17">
      <c r="A651">
        <v>78651</v>
      </c>
      <c r="B651" t="s">
        <v>17</v>
      </c>
      <c r="E651" t="s">
        <v>18</v>
      </c>
      <c r="F651" t="s">
        <v>19</v>
      </c>
      <c r="G651" t="s">
        <v>20</v>
      </c>
      <c r="H651" s="2">
        <v>300</v>
      </c>
      <c r="I651">
        <v>1</v>
      </c>
      <c r="J651" s="3">
        <f t="shared" ca="1" si="50"/>
        <v>44951</v>
      </c>
      <c r="K651" t="str">
        <f t="shared" ca="1" si="51"/>
        <v>14:31:02</v>
      </c>
      <c r="L651" t="s">
        <v>55</v>
      </c>
      <c r="M651" t="s">
        <v>56</v>
      </c>
      <c r="N651" t="s">
        <v>54</v>
      </c>
      <c r="O651" s="2">
        <f t="shared" si="52"/>
        <v>300</v>
      </c>
      <c r="P651" s="4">
        <f t="shared" si="53"/>
        <v>7.0000000000000007E-2</v>
      </c>
      <c r="Q651" s="2">
        <f t="shared" si="54"/>
        <v>279</v>
      </c>
    </row>
    <row r="652" spans="1:17">
      <c r="A652">
        <v>78657</v>
      </c>
      <c r="B652" t="s">
        <v>17</v>
      </c>
      <c r="E652" t="s">
        <v>131</v>
      </c>
      <c r="F652" t="s">
        <v>132</v>
      </c>
      <c r="G652" t="s">
        <v>20</v>
      </c>
      <c r="H652" s="2">
        <v>200</v>
      </c>
      <c r="I652">
        <v>1</v>
      </c>
      <c r="J652" s="3">
        <f t="shared" ca="1" si="50"/>
        <v>44936</v>
      </c>
      <c r="K652" t="str">
        <f t="shared" ca="1" si="51"/>
        <v>13:48:19</v>
      </c>
      <c r="L652" t="s">
        <v>45</v>
      </c>
      <c r="M652" t="s">
        <v>46</v>
      </c>
      <c r="N652" t="s">
        <v>47</v>
      </c>
      <c r="O652" s="2">
        <f t="shared" si="52"/>
        <v>200</v>
      </c>
      <c r="P652" s="4">
        <f t="shared" si="53"/>
        <v>0.04</v>
      </c>
      <c r="Q652" s="2">
        <f t="shared" si="54"/>
        <v>192</v>
      </c>
    </row>
    <row r="653" spans="1:17">
      <c r="A653">
        <v>78801</v>
      </c>
      <c r="B653" t="s">
        <v>66</v>
      </c>
      <c r="C653" t="s">
        <v>263</v>
      </c>
      <c r="D653">
        <v>413540</v>
      </c>
      <c r="E653" t="s">
        <v>29</v>
      </c>
      <c r="F653" t="s">
        <v>30</v>
      </c>
      <c r="G653" t="s">
        <v>31</v>
      </c>
      <c r="H653" s="2">
        <v>460</v>
      </c>
      <c r="I653">
        <v>1</v>
      </c>
      <c r="J653" s="3">
        <f t="shared" ca="1" si="50"/>
        <v>44941</v>
      </c>
      <c r="K653" t="str">
        <f t="shared" ca="1" si="51"/>
        <v>15:28:06</v>
      </c>
      <c r="L653" t="s">
        <v>63</v>
      </c>
      <c r="M653" t="s">
        <v>64</v>
      </c>
      <c r="N653" t="s">
        <v>65</v>
      </c>
      <c r="O653" s="2">
        <f t="shared" si="52"/>
        <v>460</v>
      </c>
      <c r="P653" s="4">
        <f t="shared" si="53"/>
        <v>0.05</v>
      </c>
      <c r="Q653" s="2">
        <f t="shared" si="54"/>
        <v>437</v>
      </c>
    </row>
    <row r="654" spans="1:17">
      <c r="A654">
        <v>78810</v>
      </c>
      <c r="B654" t="s">
        <v>17</v>
      </c>
      <c r="E654" t="s">
        <v>77</v>
      </c>
      <c r="F654" t="s">
        <v>78</v>
      </c>
      <c r="G654" t="s">
        <v>31</v>
      </c>
      <c r="H654" s="2">
        <v>239</v>
      </c>
      <c r="I654">
        <v>1</v>
      </c>
      <c r="J654" s="3">
        <f t="shared" ca="1" si="50"/>
        <v>44949</v>
      </c>
      <c r="K654" t="str">
        <f t="shared" ca="1" si="51"/>
        <v>21:53:59</v>
      </c>
      <c r="L654" t="s">
        <v>32</v>
      </c>
      <c r="M654" t="s">
        <v>33</v>
      </c>
      <c r="N654" t="s">
        <v>65</v>
      </c>
      <c r="O654" s="2">
        <f t="shared" si="52"/>
        <v>239</v>
      </c>
      <c r="P654" s="4">
        <f t="shared" si="53"/>
        <v>0.05</v>
      </c>
      <c r="Q654" s="2">
        <f t="shared" si="54"/>
        <v>227.04999999999998</v>
      </c>
    </row>
    <row r="655" spans="1:17">
      <c r="A655">
        <v>78812</v>
      </c>
      <c r="B655" t="s">
        <v>17</v>
      </c>
      <c r="E655" t="s">
        <v>92</v>
      </c>
      <c r="F655" t="s">
        <v>93</v>
      </c>
      <c r="G655" t="s">
        <v>31</v>
      </c>
      <c r="H655" s="2">
        <v>345</v>
      </c>
      <c r="I655">
        <v>2</v>
      </c>
      <c r="J655" s="3">
        <f t="shared" ca="1" si="50"/>
        <v>44946</v>
      </c>
      <c r="K655" t="str">
        <f t="shared" ca="1" si="51"/>
        <v>15:34:01</v>
      </c>
      <c r="L655" t="s">
        <v>45</v>
      </c>
      <c r="M655" t="s">
        <v>46</v>
      </c>
      <c r="N655" t="s">
        <v>54</v>
      </c>
      <c r="O655" s="2">
        <f t="shared" si="52"/>
        <v>690</v>
      </c>
      <c r="P655" s="4">
        <f t="shared" si="53"/>
        <v>7.0000000000000007E-2</v>
      </c>
      <c r="Q655" s="2">
        <f t="shared" si="54"/>
        <v>641.69999999999993</v>
      </c>
    </row>
    <row r="656" spans="1:17">
      <c r="A656">
        <v>78828</v>
      </c>
      <c r="B656" t="s">
        <v>80</v>
      </c>
      <c r="C656" t="s">
        <v>264</v>
      </c>
      <c r="D656">
        <v>262665</v>
      </c>
      <c r="E656" t="s">
        <v>113</v>
      </c>
      <c r="F656" t="s">
        <v>114</v>
      </c>
      <c r="G656" t="s">
        <v>44</v>
      </c>
      <c r="H656" s="2">
        <v>560</v>
      </c>
      <c r="I656">
        <v>2</v>
      </c>
      <c r="J656" s="3">
        <f t="shared" ca="1" si="50"/>
        <v>44935</v>
      </c>
      <c r="K656" t="str">
        <f t="shared" ca="1" si="51"/>
        <v>14:54:03</v>
      </c>
      <c r="L656" t="s">
        <v>63</v>
      </c>
      <c r="M656" t="s">
        <v>64</v>
      </c>
      <c r="N656" t="s">
        <v>23</v>
      </c>
      <c r="O656" s="2">
        <f t="shared" si="52"/>
        <v>1120</v>
      </c>
      <c r="P656" s="4">
        <f t="shared" si="53"/>
        <v>0.03</v>
      </c>
      <c r="Q656" s="2">
        <f t="shared" si="54"/>
        <v>1086.3999999999999</v>
      </c>
    </row>
    <row r="657" spans="1:17">
      <c r="A657">
        <v>78903</v>
      </c>
      <c r="B657" t="s">
        <v>17</v>
      </c>
      <c r="E657" t="s">
        <v>29</v>
      </c>
      <c r="F657" t="s">
        <v>30</v>
      </c>
      <c r="G657" t="s">
        <v>31</v>
      </c>
      <c r="H657" s="2">
        <v>460</v>
      </c>
      <c r="I657">
        <v>1</v>
      </c>
      <c r="J657" s="3">
        <f t="shared" ca="1" si="50"/>
        <v>44949</v>
      </c>
      <c r="K657" t="str">
        <f t="shared" ca="1" si="51"/>
        <v>18:39:17</v>
      </c>
      <c r="L657" t="s">
        <v>45</v>
      </c>
      <c r="M657" t="s">
        <v>46</v>
      </c>
      <c r="N657" t="s">
        <v>47</v>
      </c>
      <c r="O657" s="2">
        <f t="shared" si="52"/>
        <v>460</v>
      </c>
      <c r="P657" s="4">
        <f t="shared" si="53"/>
        <v>0.04</v>
      </c>
      <c r="Q657" s="2">
        <f t="shared" si="54"/>
        <v>441.59999999999997</v>
      </c>
    </row>
    <row r="658" spans="1:17">
      <c r="A658">
        <v>78953</v>
      </c>
      <c r="B658" t="s">
        <v>17</v>
      </c>
      <c r="E658" t="s">
        <v>107</v>
      </c>
      <c r="F658" t="s">
        <v>108</v>
      </c>
      <c r="G658" t="s">
        <v>44</v>
      </c>
      <c r="H658" s="2">
        <v>240</v>
      </c>
      <c r="I658">
        <v>2</v>
      </c>
      <c r="J658" s="3">
        <f t="shared" ca="1" si="50"/>
        <v>44938</v>
      </c>
      <c r="K658" t="str">
        <f t="shared" ca="1" si="51"/>
        <v>19:01:48</v>
      </c>
      <c r="L658" t="s">
        <v>88</v>
      </c>
      <c r="M658" t="s">
        <v>89</v>
      </c>
      <c r="N658" t="s">
        <v>34</v>
      </c>
      <c r="O658" s="2">
        <f t="shared" si="52"/>
        <v>480</v>
      </c>
      <c r="P658" s="4">
        <f t="shared" si="53"/>
        <v>0.06</v>
      </c>
      <c r="Q658" s="2">
        <f t="shared" si="54"/>
        <v>451.2</v>
      </c>
    </row>
    <row r="659" spans="1:17">
      <c r="A659">
        <v>79103</v>
      </c>
      <c r="B659" t="s">
        <v>17</v>
      </c>
      <c r="E659" t="s">
        <v>128</v>
      </c>
      <c r="F659" t="s">
        <v>129</v>
      </c>
      <c r="G659" t="s">
        <v>44</v>
      </c>
      <c r="H659" s="2">
        <v>499</v>
      </c>
      <c r="I659">
        <v>2</v>
      </c>
      <c r="J659" s="3">
        <f t="shared" ca="1" si="50"/>
        <v>44951</v>
      </c>
      <c r="K659" t="str">
        <f t="shared" ca="1" si="51"/>
        <v>15:33:14</v>
      </c>
      <c r="L659" t="s">
        <v>32</v>
      </c>
      <c r="M659" t="s">
        <v>33</v>
      </c>
      <c r="N659" t="s">
        <v>65</v>
      </c>
      <c r="O659" s="2">
        <f t="shared" si="52"/>
        <v>998</v>
      </c>
      <c r="P659" s="4">
        <f t="shared" si="53"/>
        <v>0.05</v>
      </c>
      <c r="Q659" s="2">
        <f t="shared" si="54"/>
        <v>948.09999999999991</v>
      </c>
    </row>
    <row r="660" spans="1:17">
      <c r="A660">
        <v>79210</v>
      </c>
      <c r="B660" t="s">
        <v>17</v>
      </c>
      <c r="E660" t="s">
        <v>50</v>
      </c>
      <c r="F660" t="s">
        <v>51</v>
      </c>
      <c r="G660" t="s">
        <v>37</v>
      </c>
      <c r="H660" s="2">
        <v>1300</v>
      </c>
      <c r="I660">
        <v>2</v>
      </c>
      <c r="J660" s="3">
        <f t="shared" ca="1" si="50"/>
        <v>44950</v>
      </c>
      <c r="K660" t="str">
        <f t="shared" ca="1" si="51"/>
        <v>16:45:17</v>
      </c>
      <c r="L660" t="s">
        <v>55</v>
      </c>
      <c r="M660" t="s">
        <v>56</v>
      </c>
      <c r="N660" t="s">
        <v>23</v>
      </c>
      <c r="O660" s="2">
        <f t="shared" si="52"/>
        <v>2600</v>
      </c>
      <c r="P660" s="4">
        <f t="shared" si="53"/>
        <v>0.03</v>
      </c>
      <c r="Q660" s="2">
        <f t="shared" si="54"/>
        <v>2522</v>
      </c>
    </row>
    <row r="661" spans="1:17">
      <c r="A661">
        <v>79268</v>
      </c>
      <c r="B661" t="s">
        <v>17</v>
      </c>
      <c r="E661" t="s">
        <v>92</v>
      </c>
      <c r="F661" t="s">
        <v>93</v>
      </c>
      <c r="G661" t="s">
        <v>31</v>
      </c>
      <c r="H661" s="2">
        <v>345</v>
      </c>
      <c r="I661">
        <v>1</v>
      </c>
      <c r="J661" s="3">
        <f t="shared" ca="1" si="50"/>
        <v>44928</v>
      </c>
      <c r="K661" t="str">
        <f t="shared" ca="1" si="51"/>
        <v>20:31:42</v>
      </c>
      <c r="L661" t="s">
        <v>38</v>
      </c>
      <c r="M661" t="s">
        <v>39</v>
      </c>
      <c r="N661" t="s">
        <v>54</v>
      </c>
      <c r="O661" s="2">
        <f t="shared" si="52"/>
        <v>345</v>
      </c>
      <c r="P661" s="4">
        <f t="shared" si="53"/>
        <v>7.0000000000000007E-2</v>
      </c>
      <c r="Q661" s="2">
        <f t="shared" si="54"/>
        <v>320.84999999999997</v>
      </c>
    </row>
    <row r="662" spans="1:17">
      <c r="A662">
        <v>79588</v>
      </c>
      <c r="B662" t="s">
        <v>17</v>
      </c>
      <c r="E662" t="s">
        <v>116</v>
      </c>
      <c r="F662" t="s">
        <v>36</v>
      </c>
      <c r="G662" t="s">
        <v>37</v>
      </c>
      <c r="H662" s="2">
        <v>850</v>
      </c>
      <c r="I662">
        <v>1</v>
      </c>
      <c r="J662" s="3">
        <f t="shared" ca="1" si="50"/>
        <v>44930</v>
      </c>
      <c r="K662" t="str">
        <f t="shared" ca="1" si="51"/>
        <v>21:24:16</v>
      </c>
      <c r="L662" t="s">
        <v>45</v>
      </c>
      <c r="M662" t="s">
        <v>46</v>
      </c>
      <c r="N662" t="s">
        <v>47</v>
      </c>
      <c r="O662" s="2">
        <f t="shared" si="52"/>
        <v>850</v>
      </c>
      <c r="P662" s="4">
        <f t="shared" si="53"/>
        <v>0.04</v>
      </c>
      <c r="Q662" s="2">
        <f t="shared" si="54"/>
        <v>816</v>
      </c>
    </row>
    <row r="663" spans="1:17">
      <c r="A663">
        <v>79716</v>
      </c>
      <c r="B663" t="s">
        <v>17</v>
      </c>
      <c r="E663" t="s">
        <v>77</v>
      </c>
      <c r="F663" t="s">
        <v>78</v>
      </c>
      <c r="G663" t="s">
        <v>31</v>
      </c>
      <c r="H663" s="2">
        <v>239</v>
      </c>
      <c r="I663">
        <v>2</v>
      </c>
      <c r="J663" s="3">
        <f t="shared" ca="1" si="50"/>
        <v>44941</v>
      </c>
      <c r="K663" t="str">
        <f t="shared" ca="1" si="51"/>
        <v>13:37:41</v>
      </c>
      <c r="L663" t="s">
        <v>32</v>
      </c>
      <c r="M663" t="s">
        <v>33</v>
      </c>
      <c r="N663" t="s">
        <v>79</v>
      </c>
      <c r="O663" s="2">
        <f t="shared" si="52"/>
        <v>478</v>
      </c>
      <c r="P663" s="4">
        <f t="shared" si="53"/>
        <v>0.05</v>
      </c>
      <c r="Q663" s="2">
        <f t="shared" si="54"/>
        <v>454.09999999999997</v>
      </c>
    </row>
    <row r="664" spans="1:17">
      <c r="A664">
        <v>79802</v>
      </c>
      <c r="B664" t="s">
        <v>17</v>
      </c>
      <c r="E664" t="s">
        <v>57</v>
      </c>
      <c r="F664" t="s">
        <v>58</v>
      </c>
      <c r="G664" t="s">
        <v>31</v>
      </c>
      <c r="H664" s="2">
        <v>339</v>
      </c>
      <c r="I664">
        <v>1</v>
      </c>
      <c r="J664" s="3">
        <f t="shared" ca="1" si="50"/>
        <v>44956</v>
      </c>
      <c r="K664" t="str">
        <f t="shared" ca="1" si="51"/>
        <v>14:54:50</v>
      </c>
      <c r="L664" t="s">
        <v>32</v>
      </c>
      <c r="M664" t="s">
        <v>33</v>
      </c>
      <c r="N664" t="s">
        <v>47</v>
      </c>
      <c r="O664" s="2">
        <f t="shared" si="52"/>
        <v>339</v>
      </c>
      <c r="P664" s="4">
        <f t="shared" si="53"/>
        <v>0.04</v>
      </c>
      <c r="Q664" s="2">
        <f t="shared" si="54"/>
        <v>325.44</v>
      </c>
    </row>
    <row r="665" spans="1:17">
      <c r="A665">
        <v>79870</v>
      </c>
      <c r="B665" t="s">
        <v>17</v>
      </c>
      <c r="E665" t="s">
        <v>128</v>
      </c>
      <c r="F665" t="s">
        <v>129</v>
      </c>
      <c r="G665" t="s">
        <v>44</v>
      </c>
      <c r="H665" s="2">
        <v>499</v>
      </c>
      <c r="I665">
        <v>1</v>
      </c>
      <c r="J665" s="3">
        <f t="shared" ca="1" si="50"/>
        <v>44953</v>
      </c>
      <c r="K665" t="str">
        <f t="shared" ca="1" si="51"/>
        <v>14:16:12</v>
      </c>
      <c r="L665" t="s">
        <v>63</v>
      </c>
      <c r="M665" t="s">
        <v>64</v>
      </c>
      <c r="N665" t="s">
        <v>79</v>
      </c>
      <c r="O665" s="2">
        <f t="shared" si="52"/>
        <v>499</v>
      </c>
      <c r="P665" s="4">
        <f t="shared" si="53"/>
        <v>0.05</v>
      </c>
      <c r="Q665" s="2">
        <f t="shared" si="54"/>
        <v>474.04999999999995</v>
      </c>
    </row>
    <row r="666" spans="1:17">
      <c r="A666">
        <v>79897</v>
      </c>
      <c r="B666" t="s">
        <v>40</v>
      </c>
      <c r="C666" t="s">
        <v>265</v>
      </c>
      <c r="D666">
        <v>797271</v>
      </c>
      <c r="E666" t="s">
        <v>50</v>
      </c>
      <c r="F666" t="s">
        <v>51</v>
      </c>
      <c r="G666" t="s">
        <v>37</v>
      </c>
      <c r="H666" s="2">
        <v>1300</v>
      </c>
      <c r="I666">
        <v>1</v>
      </c>
      <c r="J666" s="3">
        <f t="shared" ca="1" si="50"/>
        <v>44928</v>
      </c>
      <c r="K666" t="str">
        <f t="shared" ca="1" si="51"/>
        <v>11:06:46</v>
      </c>
      <c r="L666" t="s">
        <v>63</v>
      </c>
      <c r="M666" t="s">
        <v>64</v>
      </c>
      <c r="N666" t="s">
        <v>34</v>
      </c>
      <c r="O666" s="2">
        <f t="shared" si="52"/>
        <v>1300</v>
      </c>
      <c r="P666" s="4">
        <f t="shared" si="53"/>
        <v>0.06</v>
      </c>
      <c r="Q666" s="2">
        <f t="shared" si="54"/>
        <v>1222</v>
      </c>
    </row>
    <row r="667" spans="1:17">
      <c r="A667">
        <v>79899</v>
      </c>
      <c r="B667" t="s">
        <v>40</v>
      </c>
      <c r="C667" t="s">
        <v>266</v>
      </c>
      <c r="D667">
        <v>495146</v>
      </c>
      <c r="E667" t="s">
        <v>123</v>
      </c>
      <c r="F667" t="s">
        <v>124</v>
      </c>
      <c r="G667" t="s">
        <v>44</v>
      </c>
      <c r="H667" s="2">
        <v>345</v>
      </c>
      <c r="I667">
        <v>2</v>
      </c>
      <c r="J667" s="3">
        <f t="shared" ca="1" si="50"/>
        <v>44956</v>
      </c>
      <c r="K667" t="str">
        <f t="shared" ca="1" si="51"/>
        <v>16:09:44</v>
      </c>
      <c r="L667" t="s">
        <v>26</v>
      </c>
      <c r="M667" t="s">
        <v>27</v>
      </c>
      <c r="N667" t="s">
        <v>34</v>
      </c>
      <c r="O667" s="2">
        <f t="shared" si="52"/>
        <v>690</v>
      </c>
      <c r="P667" s="4">
        <f t="shared" si="53"/>
        <v>0.06</v>
      </c>
      <c r="Q667" s="2">
        <f t="shared" si="54"/>
        <v>648.59999999999991</v>
      </c>
    </row>
    <row r="668" spans="1:17">
      <c r="A668">
        <v>79899</v>
      </c>
      <c r="B668" t="s">
        <v>40</v>
      </c>
      <c r="C668" t="s">
        <v>266</v>
      </c>
      <c r="D668">
        <v>495146</v>
      </c>
      <c r="E668" t="s">
        <v>92</v>
      </c>
      <c r="F668" t="s">
        <v>93</v>
      </c>
      <c r="G668" t="s">
        <v>31</v>
      </c>
      <c r="H668" s="2">
        <v>345</v>
      </c>
      <c r="I668">
        <v>2</v>
      </c>
      <c r="J668" s="3">
        <f t="shared" ca="1" si="50"/>
        <v>44930</v>
      </c>
      <c r="K668" t="str">
        <f t="shared" ca="1" si="51"/>
        <v>13:54:36</v>
      </c>
      <c r="L668" t="s">
        <v>38</v>
      </c>
      <c r="M668" t="s">
        <v>39</v>
      </c>
      <c r="N668" t="s">
        <v>54</v>
      </c>
      <c r="O668" s="2">
        <f t="shared" si="52"/>
        <v>690</v>
      </c>
      <c r="P668" s="4">
        <f t="shared" si="53"/>
        <v>7.0000000000000007E-2</v>
      </c>
      <c r="Q668" s="2">
        <f t="shared" si="54"/>
        <v>641.69999999999993</v>
      </c>
    </row>
    <row r="669" spans="1:17">
      <c r="A669">
        <v>79899</v>
      </c>
      <c r="B669" t="s">
        <v>40</v>
      </c>
      <c r="C669" t="s">
        <v>266</v>
      </c>
      <c r="D669">
        <v>495146</v>
      </c>
      <c r="E669" t="s">
        <v>116</v>
      </c>
      <c r="F669" t="s">
        <v>110</v>
      </c>
      <c r="G669" t="s">
        <v>37</v>
      </c>
      <c r="H669" s="2">
        <v>700</v>
      </c>
      <c r="I669">
        <v>2</v>
      </c>
      <c r="J669" s="3">
        <f t="shared" ca="1" si="50"/>
        <v>44942</v>
      </c>
      <c r="K669" t="str">
        <f t="shared" ca="1" si="51"/>
        <v>13:07:39</v>
      </c>
      <c r="L669" t="s">
        <v>38</v>
      </c>
      <c r="M669" t="s">
        <v>39</v>
      </c>
      <c r="N669" t="s">
        <v>28</v>
      </c>
      <c r="O669" s="2">
        <f t="shared" si="52"/>
        <v>1400</v>
      </c>
      <c r="P669" s="4">
        <f t="shared" si="53"/>
        <v>0.03</v>
      </c>
      <c r="Q669" s="2">
        <f t="shared" si="54"/>
        <v>1358</v>
      </c>
    </row>
    <row r="670" spans="1:17">
      <c r="A670">
        <v>80330</v>
      </c>
      <c r="B670" t="s">
        <v>17</v>
      </c>
      <c r="E670" t="s">
        <v>92</v>
      </c>
      <c r="F670" t="s">
        <v>93</v>
      </c>
      <c r="G670" t="s">
        <v>31</v>
      </c>
      <c r="H670" s="2">
        <v>345</v>
      </c>
      <c r="I670">
        <v>1</v>
      </c>
      <c r="J670" s="3">
        <f t="shared" ca="1" si="50"/>
        <v>44935</v>
      </c>
      <c r="K670" t="str">
        <f t="shared" ca="1" si="51"/>
        <v>18:17:40</v>
      </c>
      <c r="L670" t="s">
        <v>32</v>
      </c>
      <c r="M670" t="s">
        <v>33</v>
      </c>
      <c r="N670" t="s">
        <v>47</v>
      </c>
      <c r="O670" s="2">
        <f t="shared" si="52"/>
        <v>345</v>
      </c>
      <c r="P670" s="4">
        <f t="shared" si="53"/>
        <v>0.04</v>
      </c>
      <c r="Q670" s="2">
        <f t="shared" si="54"/>
        <v>331.2</v>
      </c>
    </row>
    <row r="671" spans="1:17">
      <c r="A671">
        <v>80355</v>
      </c>
      <c r="B671" t="s">
        <v>17</v>
      </c>
      <c r="E671" t="s">
        <v>133</v>
      </c>
      <c r="F671" t="s">
        <v>134</v>
      </c>
      <c r="G671" t="s">
        <v>44</v>
      </c>
      <c r="H671" s="2">
        <v>200</v>
      </c>
      <c r="I671">
        <v>1</v>
      </c>
      <c r="J671" s="3">
        <f t="shared" ca="1" si="50"/>
        <v>44949</v>
      </c>
      <c r="K671" t="str">
        <f t="shared" ca="1" si="51"/>
        <v>18:31:17</v>
      </c>
      <c r="L671" t="s">
        <v>63</v>
      </c>
      <c r="M671" t="s">
        <v>64</v>
      </c>
      <c r="N671" t="s">
        <v>34</v>
      </c>
      <c r="O671" s="2">
        <f t="shared" si="52"/>
        <v>200</v>
      </c>
      <c r="P671" s="4">
        <f t="shared" si="53"/>
        <v>0.06</v>
      </c>
      <c r="Q671" s="2">
        <f t="shared" si="54"/>
        <v>188</v>
      </c>
    </row>
    <row r="672" spans="1:17">
      <c r="A672">
        <v>80569</v>
      </c>
      <c r="B672" t="s">
        <v>17</v>
      </c>
      <c r="E672" t="s">
        <v>116</v>
      </c>
      <c r="F672" t="s">
        <v>36</v>
      </c>
      <c r="G672" t="s">
        <v>37</v>
      </c>
      <c r="H672" s="2">
        <v>850</v>
      </c>
      <c r="I672">
        <v>2</v>
      </c>
      <c r="J672" s="3">
        <f t="shared" ca="1" si="50"/>
        <v>44930</v>
      </c>
      <c r="K672" t="str">
        <f t="shared" ca="1" si="51"/>
        <v>18:45:04</v>
      </c>
      <c r="L672" t="s">
        <v>21</v>
      </c>
      <c r="M672" t="s">
        <v>22</v>
      </c>
      <c r="N672" t="s">
        <v>23</v>
      </c>
      <c r="O672" s="2">
        <f t="shared" si="52"/>
        <v>1700</v>
      </c>
      <c r="P672" s="4">
        <f t="shared" si="53"/>
        <v>0.03</v>
      </c>
      <c r="Q672" s="2">
        <f t="shared" si="54"/>
        <v>1649</v>
      </c>
    </row>
    <row r="673" spans="1:17">
      <c r="A673">
        <v>80660</v>
      </c>
      <c r="B673" t="s">
        <v>17</v>
      </c>
      <c r="E673" t="s">
        <v>116</v>
      </c>
      <c r="F673" t="s">
        <v>110</v>
      </c>
      <c r="G673" t="s">
        <v>37</v>
      </c>
      <c r="H673" s="2">
        <v>700</v>
      </c>
      <c r="I673">
        <v>2</v>
      </c>
      <c r="J673" s="3">
        <f t="shared" ca="1" si="50"/>
        <v>44951</v>
      </c>
      <c r="K673" t="str">
        <f t="shared" ca="1" si="51"/>
        <v>20:01:19</v>
      </c>
      <c r="L673" t="s">
        <v>45</v>
      </c>
      <c r="M673" t="s">
        <v>46</v>
      </c>
      <c r="N673" t="s">
        <v>23</v>
      </c>
      <c r="O673" s="2">
        <f t="shared" si="52"/>
        <v>1400</v>
      </c>
      <c r="P673" s="4">
        <f t="shared" si="53"/>
        <v>0.03</v>
      </c>
      <c r="Q673" s="2">
        <f t="shared" si="54"/>
        <v>1358</v>
      </c>
    </row>
    <row r="674" spans="1:17">
      <c r="A674">
        <v>80743</v>
      </c>
      <c r="B674" t="s">
        <v>17</v>
      </c>
      <c r="E674" t="s">
        <v>92</v>
      </c>
      <c r="F674" t="s">
        <v>93</v>
      </c>
      <c r="G674" t="s">
        <v>31</v>
      </c>
      <c r="H674" s="2">
        <v>345</v>
      </c>
      <c r="I674">
        <v>2</v>
      </c>
      <c r="J674" s="3">
        <f t="shared" ca="1" si="50"/>
        <v>44942</v>
      </c>
      <c r="K674" t="str">
        <f t="shared" ca="1" si="51"/>
        <v>14:26:08</v>
      </c>
      <c r="L674" t="s">
        <v>26</v>
      </c>
      <c r="M674" t="s">
        <v>27</v>
      </c>
      <c r="N674" t="s">
        <v>79</v>
      </c>
      <c r="O674" s="2">
        <f t="shared" si="52"/>
        <v>690</v>
      </c>
      <c r="P674" s="4">
        <f t="shared" si="53"/>
        <v>0.05</v>
      </c>
      <c r="Q674" s="2">
        <f t="shared" si="54"/>
        <v>655.5</v>
      </c>
    </row>
    <row r="675" spans="1:17">
      <c r="A675">
        <v>80952</v>
      </c>
      <c r="B675" t="s">
        <v>17</v>
      </c>
      <c r="E675" t="s">
        <v>116</v>
      </c>
      <c r="F675" t="s">
        <v>122</v>
      </c>
      <c r="G675" t="s">
        <v>37</v>
      </c>
      <c r="H675" s="2">
        <v>600</v>
      </c>
      <c r="I675">
        <v>2</v>
      </c>
      <c r="J675" s="3">
        <f t="shared" ca="1" si="50"/>
        <v>44942</v>
      </c>
      <c r="K675" t="str">
        <f t="shared" ca="1" si="51"/>
        <v>17:39:43</v>
      </c>
      <c r="L675" t="s">
        <v>26</v>
      </c>
      <c r="M675" t="s">
        <v>27</v>
      </c>
      <c r="N675" t="s">
        <v>34</v>
      </c>
      <c r="O675" s="2">
        <f t="shared" si="52"/>
        <v>1200</v>
      </c>
      <c r="P675" s="4">
        <f t="shared" si="53"/>
        <v>0.06</v>
      </c>
      <c r="Q675" s="2">
        <f t="shared" si="54"/>
        <v>1128</v>
      </c>
    </row>
    <row r="676" spans="1:17">
      <c r="A676">
        <v>80995</v>
      </c>
      <c r="B676" t="s">
        <v>17</v>
      </c>
      <c r="E676" t="s">
        <v>92</v>
      </c>
      <c r="F676" t="s">
        <v>93</v>
      </c>
      <c r="G676" t="s">
        <v>31</v>
      </c>
      <c r="H676" s="2">
        <v>345</v>
      </c>
      <c r="I676">
        <v>1</v>
      </c>
      <c r="J676" s="3">
        <f t="shared" ca="1" si="50"/>
        <v>44954</v>
      </c>
      <c r="K676" t="str">
        <f t="shared" ca="1" si="51"/>
        <v>15:00:59</v>
      </c>
      <c r="L676" t="s">
        <v>48</v>
      </c>
      <c r="M676" t="s">
        <v>49</v>
      </c>
      <c r="N676" t="s">
        <v>23</v>
      </c>
      <c r="O676" s="2">
        <f t="shared" si="52"/>
        <v>345</v>
      </c>
      <c r="P676" s="4">
        <f t="shared" si="53"/>
        <v>0.03</v>
      </c>
      <c r="Q676" s="2">
        <f t="shared" si="54"/>
        <v>334.65</v>
      </c>
    </row>
    <row r="677" spans="1:17">
      <c r="A677">
        <v>81225</v>
      </c>
      <c r="B677" t="s">
        <v>17</v>
      </c>
      <c r="E677" t="s">
        <v>131</v>
      </c>
      <c r="F677" t="s">
        <v>132</v>
      </c>
      <c r="G677" t="s">
        <v>20</v>
      </c>
      <c r="H677" s="2">
        <v>200</v>
      </c>
      <c r="I677">
        <v>1</v>
      </c>
      <c r="J677" s="3">
        <f t="shared" ca="1" si="50"/>
        <v>44948</v>
      </c>
      <c r="K677" t="str">
        <f t="shared" ca="1" si="51"/>
        <v>15:59:28</v>
      </c>
      <c r="L677" t="s">
        <v>32</v>
      </c>
      <c r="M677" t="s">
        <v>33</v>
      </c>
      <c r="N677" t="s">
        <v>70</v>
      </c>
      <c r="O677" s="2">
        <f t="shared" si="52"/>
        <v>200</v>
      </c>
      <c r="P677" s="4">
        <f t="shared" si="53"/>
        <v>0</v>
      </c>
      <c r="Q677" s="2">
        <f t="shared" si="54"/>
        <v>200</v>
      </c>
    </row>
    <row r="678" spans="1:17">
      <c r="A678">
        <v>81277</v>
      </c>
      <c r="B678" t="s">
        <v>17</v>
      </c>
      <c r="E678" t="s">
        <v>57</v>
      </c>
      <c r="F678" t="s">
        <v>58</v>
      </c>
      <c r="G678" t="s">
        <v>31</v>
      </c>
      <c r="H678" s="2">
        <v>339</v>
      </c>
      <c r="I678">
        <v>2</v>
      </c>
      <c r="J678" s="3">
        <f t="shared" ca="1" si="50"/>
        <v>44951</v>
      </c>
      <c r="K678" t="str">
        <f t="shared" ca="1" si="51"/>
        <v>14:26:53</v>
      </c>
      <c r="L678" t="s">
        <v>45</v>
      </c>
      <c r="M678" t="s">
        <v>46</v>
      </c>
      <c r="N678" t="s">
        <v>47</v>
      </c>
      <c r="O678" s="2">
        <f t="shared" si="52"/>
        <v>678</v>
      </c>
      <c r="P678" s="4">
        <f t="shared" si="53"/>
        <v>0.04</v>
      </c>
      <c r="Q678" s="2">
        <f t="shared" si="54"/>
        <v>650.88</v>
      </c>
    </row>
    <row r="679" spans="1:17">
      <c r="A679">
        <v>81374</v>
      </c>
      <c r="B679" t="s">
        <v>40</v>
      </c>
      <c r="C679" t="s">
        <v>267</v>
      </c>
      <c r="D679">
        <v>569801</v>
      </c>
      <c r="E679" t="s">
        <v>57</v>
      </c>
      <c r="F679" t="s">
        <v>58</v>
      </c>
      <c r="G679" t="s">
        <v>31</v>
      </c>
      <c r="H679" s="2">
        <v>339</v>
      </c>
      <c r="I679">
        <v>1</v>
      </c>
      <c r="J679" s="3">
        <f t="shared" ca="1" si="50"/>
        <v>44929</v>
      </c>
      <c r="K679" t="str">
        <f t="shared" ca="1" si="51"/>
        <v>11:42:59</v>
      </c>
      <c r="L679" t="s">
        <v>32</v>
      </c>
      <c r="M679" t="s">
        <v>33</v>
      </c>
      <c r="N679" t="s">
        <v>28</v>
      </c>
      <c r="O679" s="2">
        <f t="shared" si="52"/>
        <v>339</v>
      </c>
      <c r="P679" s="4">
        <f t="shared" si="53"/>
        <v>0.03</v>
      </c>
      <c r="Q679" s="2">
        <f t="shared" si="54"/>
        <v>328.83</v>
      </c>
    </row>
    <row r="680" spans="1:17">
      <c r="A680">
        <v>81456</v>
      </c>
      <c r="B680" t="s">
        <v>17</v>
      </c>
      <c r="E680" t="s">
        <v>131</v>
      </c>
      <c r="F680" t="s">
        <v>132</v>
      </c>
      <c r="G680" t="s">
        <v>20</v>
      </c>
      <c r="H680" s="2">
        <v>200</v>
      </c>
      <c r="I680">
        <v>1</v>
      </c>
      <c r="J680" s="3">
        <f t="shared" ca="1" si="50"/>
        <v>44946</v>
      </c>
      <c r="K680" t="str">
        <f t="shared" ca="1" si="51"/>
        <v>16:45:19</v>
      </c>
      <c r="L680" t="s">
        <v>26</v>
      </c>
      <c r="M680" t="s">
        <v>27</v>
      </c>
      <c r="N680" t="s">
        <v>65</v>
      </c>
      <c r="O680" s="2">
        <f t="shared" si="52"/>
        <v>200</v>
      </c>
      <c r="P680" s="4">
        <f t="shared" si="53"/>
        <v>0.05</v>
      </c>
      <c r="Q680" s="2">
        <f t="shared" si="54"/>
        <v>190</v>
      </c>
    </row>
    <row r="681" spans="1:17">
      <c r="A681">
        <v>81461</v>
      </c>
      <c r="B681" t="s">
        <v>17</v>
      </c>
      <c r="E681" t="s">
        <v>116</v>
      </c>
      <c r="F681" t="s">
        <v>36</v>
      </c>
      <c r="G681" t="s">
        <v>37</v>
      </c>
      <c r="H681" s="2">
        <v>850</v>
      </c>
      <c r="I681">
        <v>2</v>
      </c>
      <c r="J681" s="3">
        <f t="shared" ca="1" si="50"/>
        <v>44938</v>
      </c>
      <c r="K681" t="str">
        <f t="shared" ca="1" si="51"/>
        <v>21:32:46</v>
      </c>
      <c r="L681" t="s">
        <v>26</v>
      </c>
      <c r="M681" t="s">
        <v>27</v>
      </c>
      <c r="N681" t="s">
        <v>54</v>
      </c>
      <c r="O681" s="2">
        <f t="shared" si="52"/>
        <v>1700</v>
      </c>
      <c r="P681" s="4">
        <f t="shared" si="53"/>
        <v>7.0000000000000007E-2</v>
      </c>
      <c r="Q681" s="2">
        <f t="shared" si="54"/>
        <v>1581</v>
      </c>
    </row>
    <row r="682" spans="1:17">
      <c r="A682">
        <v>81461</v>
      </c>
      <c r="B682" t="s">
        <v>17</v>
      </c>
      <c r="E682" t="s">
        <v>77</v>
      </c>
      <c r="F682" t="s">
        <v>78</v>
      </c>
      <c r="G682" t="s">
        <v>31</v>
      </c>
      <c r="H682" s="2">
        <v>239</v>
      </c>
      <c r="I682">
        <v>2</v>
      </c>
      <c r="J682" s="3">
        <f t="shared" ca="1" si="50"/>
        <v>44929</v>
      </c>
      <c r="K682" t="str">
        <f t="shared" ca="1" si="51"/>
        <v>18:59:46</v>
      </c>
      <c r="L682" t="s">
        <v>52</v>
      </c>
      <c r="M682" t="s">
        <v>53</v>
      </c>
      <c r="N682" t="s">
        <v>34</v>
      </c>
      <c r="O682" s="2">
        <f t="shared" si="52"/>
        <v>478</v>
      </c>
      <c r="P682" s="4">
        <f t="shared" si="53"/>
        <v>0.06</v>
      </c>
      <c r="Q682" s="2">
        <f t="shared" si="54"/>
        <v>449.32</v>
      </c>
    </row>
    <row r="683" spans="1:17">
      <c r="A683">
        <v>81648</v>
      </c>
      <c r="B683" t="s">
        <v>17</v>
      </c>
      <c r="E683" t="s">
        <v>92</v>
      </c>
      <c r="F683" t="s">
        <v>93</v>
      </c>
      <c r="G683" t="s">
        <v>31</v>
      </c>
      <c r="H683" s="2">
        <v>345</v>
      </c>
      <c r="I683">
        <v>1</v>
      </c>
      <c r="J683" s="3">
        <f t="shared" ca="1" si="50"/>
        <v>44953</v>
      </c>
      <c r="K683" t="str">
        <f t="shared" ca="1" si="51"/>
        <v>20:59:57</v>
      </c>
      <c r="L683" t="s">
        <v>48</v>
      </c>
      <c r="M683" t="s">
        <v>49</v>
      </c>
      <c r="N683" t="s">
        <v>47</v>
      </c>
      <c r="O683" s="2">
        <f t="shared" si="52"/>
        <v>345</v>
      </c>
      <c r="P683" s="4">
        <f t="shared" si="53"/>
        <v>0.04</v>
      </c>
      <c r="Q683" s="2">
        <f t="shared" si="54"/>
        <v>331.2</v>
      </c>
    </row>
    <row r="684" spans="1:17">
      <c r="A684">
        <v>81829</v>
      </c>
      <c r="B684" t="s">
        <v>17</v>
      </c>
      <c r="E684" t="s">
        <v>131</v>
      </c>
      <c r="F684" t="s">
        <v>132</v>
      </c>
      <c r="G684" t="s">
        <v>20</v>
      </c>
      <c r="H684" s="2">
        <v>200</v>
      </c>
      <c r="I684">
        <v>1</v>
      </c>
      <c r="J684" s="3">
        <f t="shared" ca="1" si="50"/>
        <v>44951</v>
      </c>
      <c r="K684" t="str">
        <f t="shared" ca="1" si="51"/>
        <v>18:55:49</v>
      </c>
      <c r="L684" t="s">
        <v>88</v>
      </c>
      <c r="M684" t="s">
        <v>89</v>
      </c>
      <c r="N684" t="s">
        <v>54</v>
      </c>
      <c r="O684" s="2">
        <f t="shared" si="52"/>
        <v>200</v>
      </c>
      <c r="P684" s="4">
        <f t="shared" si="53"/>
        <v>7.0000000000000007E-2</v>
      </c>
      <c r="Q684" s="2">
        <f t="shared" si="54"/>
        <v>186</v>
      </c>
    </row>
    <row r="685" spans="1:17">
      <c r="A685">
        <v>81832</v>
      </c>
      <c r="B685" t="s">
        <v>17</v>
      </c>
      <c r="E685" t="s">
        <v>96</v>
      </c>
      <c r="F685" t="s">
        <v>97</v>
      </c>
      <c r="G685" t="s">
        <v>20</v>
      </c>
      <c r="H685" s="2">
        <v>450</v>
      </c>
      <c r="I685">
        <v>1</v>
      </c>
      <c r="J685" s="3">
        <f t="shared" ca="1" si="50"/>
        <v>44929</v>
      </c>
      <c r="K685" t="str">
        <f t="shared" ca="1" si="51"/>
        <v>18:16:08</v>
      </c>
      <c r="L685" t="s">
        <v>48</v>
      </c>
      <c r="M685" t="s">
        <v>49</v>
      </c>
      <c r="N685" t="s">
        <v>34</v>
      </c>
      <c r="O685" s="2">
        <f t="shared" si="52"/>
        <v>450</v>
      </c>
      <c r="P685" s="4">
        <f t="shared" si="53"/>
        <v>0.06</v>
      </c>
      <c r="Q685" s="2">
        <f t="shared" si="54"/>
        <v>423</v>
      </c>
    </row>
    <row r="686" spans="1:17">
      <c r="A686">
        <v>81975</v>
      </c>
      <c r="B686" t="s">
        <v>17</v>
      </c>
      <c r="E686" t="s">
        <v>42</v>
      </c>
      <c r="F686" t="s">
        <v>43</v>
      </c>
      <c r="G686" t="s">
        <v>44</v>
      </c>
      <c r="H686" s="2">
        <v>449</v>
      </c>
      <c r="I686">
        <v>1</v>
      </c>
      <c r="J686" s="3">
        <f t="shared" ca="1" si="50"/>
        <v>44942</v>
      </c>
      <c r="K686" t="str">
        <f t="shared" ca="1" si="51"/>
        <v>18:42:32</v>
      </c>
      <c r="L686" t="s">
        <v>32</v>
      </c>
      <c r="M686" t="s">
        <v>33</v>
      </c>
      <c r="N686" t="s">
        <v>65</v>
      </c>
      <c r="O686" s="2">
        <f t="shared" si="52"/>
        <v>449</v>
      </c>
      <c r="P686" s="4">
        <f t="shared" si="53"/>
        <v>0.05</v>
      </c>
      <c r="Q686" s="2">
        <f t="shared" si="54"/>
        <v>426.54999999999995</v>
      </c>
    </row>
    <row r="687" spans="1:17">
      <c r="A687">
        <v>82065</v>
      </c>
      <c r="B687" t="s">
        <v>40</v>
      </c>
      <c r="C687" t="s">
        <v>268</v>
      </c>
      <c r="D687">
        <v>743339</v>
      </c>
      <c r="E687" t="s">
        <v>107</v>
      </c>
      <c r="F687" t="s">
        <v>108</v>
      </c>
      <c r="G687" t="s">
        <v>44</v>
      </c>
      <c r="H687" s="2">
        <v>240</v>
      </c>
      <c r="I687">
        <v>2</v>
      </c>
      <c r="J687" s="3">
        <f t="shared" ca="1" si="50"/>
        <v>44930</v>
      </c>
      <c r="K687" t="str">
        <f t="shared" ca="1" si="51"/>
        <v>19:03:45</v>
      </c>
      <c r="L687" t="s">
        <v>32</v>
      </c>
      <c r="M687" t="s">
        <v>33</v>
      </c>
      <c r="N687" t="s">
        <v>54</v>
      </c>
      <c r="O687" s="2">
        <f t="shared" si="52"/>
        <v>480</v>
      </c>
      <c r="P687" s="4">
        <f t="shared" si="53"/>
        <v>7.0000000000000007E-2</v>
      </c>
      <c r="Q687" s="2">
        <f t="shared" si="54"/>
        <v>446.4</v>
      </c>
    </row>
    <row r="688" spans="1:17">
      <c r="A688">
        <v>82095</v>
      </c>
      <c r="B688" t="s">
        <v>17</v>
      </c>
      <c r="E688" t="s">
        <v>29</v>
      </c>
      <c r="F688" t="s">
        <v>30</v>
      </c>
      <c r="G688" t="s">
        <v>31</v>
      </c>
      <c r="H688" s="2">
        <v>460</v>
      </c>
      <c r="I688">
        <v>2</v>
      </c>
      <c r="J688" s="3">
        <f t="shared" ca="1" si="50"/>
        <v>44951</v>
      </c>
      <c r="K688" t="str">
        <f t="shared" ca="1" si="51"/>
        <v>18:23:15</v>
      </c>
      <c r="L688" t="s">
        <v>21</v>
      </c>
      <c r="M688" t="s">
        <v>22</v>
      </c>
      <c r="N688" t="s">
        <v>70</v>
      </c>
      <c r="O688" s="2">
        <f t="shared" si="52"/>
        <v>920</v>
      </c>
      <c r="P688" s="4">
        <f t="shared" si="53"/>
        <v>0</v>
      </c>
      <c r="Q688" s="2">
        <f t="shared" si="54"/>
        <v>920</v>
      </c>
    </row>
    <row r="689" spans="1:17">
      <c r="A689">
        <v>82235</v>
      </c>
      <c r="B689" t="s">
        <v>17</v>
      </c>
      <c r="E689" t="s">
        <v>29</v>
      </c>
      <c r="F689" t="s">
        <v>30</v>
      </c>
      <c r="G689" t="s">
        <v>31</v>
      </c>
      <c r="H689" s="2">
        <v>460</v>
      </c>
      <c r="I689">
        <v>2</v>
      </c>
      <c r="J689" s="3">
        <f t="shared" ca="1" si="50"/>
        <v>44940</v>
      </c>
      <c r="K689" t="str">
        <f t="shared" ca="1" si="51"/>
        <v>15:52:27</v>
      </c>
      <c r="L689" t="s">
        <v>38</v>
      </c>
      <c r="M689" t="s">
        <v>39</v>
      </c>
      <c r="N689" t="s">
        <v>34</v>
      </c>
      <c r="O689" s="2">
        <f t="shared" si="52"/>
        <v>920</v>
      </c>
      <c r="P689" s="4">
        <f t="shared" si="53"/>
        <v>0.06</v>
      </c>
      <c r="Q689" s="2">
        <f t="shared" si="54"/>
        <v>864.8</v>
      </c>
    </row>
    <row r="690" spans="1:17">
      <c r="A690">
        <v>82244</v>
      </c>
      <c r="B690" t="s">
        <v>17</v>
      </c>
      <c r="E690" t="s">
        <v>24</v>
      </c>
      <c r="F690" t="s">
        <v>25</v>
      </c>
      <c r="G690" t="s">
        <v>20</v>
      </c>
      <c r="H690" s="2">
        <v>350</v>
      </c>
      <c r="I690">
        <v>2</v>
      </c>
      <c r="J690" s="3">
        <f t="shared" ca="1" si="50"/>
        <v>44954</v>
      </c>
      <c r="K690" t="str">
        <f t="shared" ca="1" si="51"/>
        <v>18:01:02</v>
      </c>
      <c r="L690" t="s">
        <v>88</v>
      </c>
      <c r="M690" t="s">
        <v>89</v>
      </c>
      <c r="N690" t="s">
        <v>65</v>
      </c>
      <c r="O690" s="2">
        <f t="shared" si="52"/>
        <v>700</v>
      </c>
      <c r="P690" s="4">
        <f t="shared" si="53"/>
        <v>0.05</v>
      </c>
      <c r="Q690" s="2">
        <f t="shared" si="54"/>
        <v>665</v>
      </c>
    </row>
    <row r="691" spans="1:17">
      <c r="A691">
        <v>82342</v>
      </c>
      <c r="B691" t="s">
        <v>17</v>
      </c>
      <c r="E691" t="s">
        <v>96</v>
      </c>
      <c r="F691" t="s">
        <v>97</v>
      </c>
      <c r="G691" t="s">
        <v>20</v>
      </c>
      <c r="H691" s="2">
        <v>450</v>
      </c>
      <c r="I691">
        <v>2</v>
      </c>
      <c r="J691" s="3">
        <f t="shared" ca="1" si="50"/>
        <v>44952</v>
      </c>
      <c r="K691" t="str">
        <f t="shared" ca="1" si="51"/>
        <v>21:12:01</v>
      </c>
      <c r="L691" t="s">
        <v>45</v>
      </c>
      <c r="M691" t="s">
        <v>46</v>
      </c>
      <c r="N691" t="s">
        <v>34</v>
      </c>
      <c r="O691" s="2">
        <f t="shared" si="52"/>
        <v>900</v>
      </c>
      <c r="P691" s="4">
        <f t="shared" si="53"/>
        <v>0.06</v>
      </c>
      <c r="Q691" s="2">
        <f t="shared" si="54"/>
        <v>846</v>
      </c>
    </row>
    <row r="692" spans="1:17">
      <c r="A692">
        <v>82497</v>
      </c>
      <c r="B692" t="s">
        <v>17</v>
      </c>
      <c r="E692" t="s">
        <v>116</v>
      </c>
      <c r="F692" t="s">
        <v>110</v>
      </c>
      <c r="G692" t="s">
        <v>37</v>
      </c>
      <c r="H692" s="2">
        <v>700</v>
      </c>
      <c r="I692">
        <v>1</v>
      </c>
      <c r="J692" s="3">
        <f t="shared" ca="1" si="50"/>
        <v>44951</v>
      </c>
      <c r="K692" t="str">
        <f t="shared" ca="1" si="51"/>
        <v>20:20:38</v>
      </c>
      <c r="L692" t="s">
        <v>88</v>
      </c>
      <c r="M692" t="s">
        <v>89</v>
      </c>
      <c r="N692" t="s">
        <v>47</v>
      </c>
      <c r="O692" s="2">
        <f t="shared" si="52"/>
        <v>700</v>
      </c>
      <c r="P692" s="4">
        <f t="shared" si="53"/>
        <v>0.04</v>
      </c>
      <c r="Q692" s="2">
        <f t="shared" si="54"/>
        <v>672</v>
      </c>
    </row>
    <row r="693" spans="1:17">
      <c r="A693">
        <v>82506</v>
      </c>
      <c r="B693" t="s">
        <v>80</v>
      </c>
      <c r="C693" t="s">
        <v>269</v>
      </c>
      <c r="D693">
        <v>611739</v>
      </c>
      <c r="E693" t="s">
        <v>18</v>
      </c>
      <c r="F693" t="s">
        <v>19</v>
      </c>
      <c r="G693" t="s">
        <v>20</v>
      </c>
      <c r="H693" s="2">
        <v>300</v>
      </c>
      <c r="I693">
        <v>1</v>
      </c>
      <c r="J693" s="3">
        <f t="shared" ca="1" si="50"/>
        <v>44936</v>
      </c>
      <c r="K693" t="str">
        <f t="shared" ca="1" si="51"/>
        <v>16:10:21</v>
      </c>
      <c r="L693" t="s">
        <v>26</v>
      </c>
      <c r="M693" t="s">
        <v>27</v>
      </c>
      <c r="N693" t="s">
        <v>54</v>
      </c>
      <c r="O693" s="2">
        <f t="shared" si="52"/>
        <v>300</v>
      </c>
      <c r="P693" s="4">
        <f t="shared" si="53"/>
        <v>7.0000000000000007E-2</v>
      </c>
      <c r="Q693" s="2">
        <f t="shared" si="54"/>
        <v>279</v>
      </c>
    </row>
    <row r="694" spans="1:17">
      <c r="A694">
        <v>82522</v>
      </c>
      <c r="B694" t="s">
        <v>17</v>
      </c>
      <c r="E694" t="s">
        <v>42</v>
      </c>
      <c r="F694" t="s">
        <v>43</v>
      </c>
      <c r="G694" t="s">
        <v>44</v>
      </c>
      <c r="H694" s="2">
        <v>449</v>
      </c>
      <c r="I694">
        <v>1</v>
      </c>
      <c r="J694" s="3">
        <f t="shared" ca="1" si="50"/>
        <v>44955</v>
      </c>
      <c r="K694" t="str">
        <f t="shared" ca="1" si="51"/>
        <v>17:00:06</v>
      </c>
      <c r="L694" t="s">
        <v>63</v>
      </c>
      <c r="M694" t="s">
        <v>64</v>
      </c>
      <c r="N694" t="s">
        <v>54</v>
      </c>
      <c r="O694" s="2">
        <f t="shared" si="52"/>
        <v>449</v>
      </c>
      <c r="P694" s="4">
        <f t="shared" si="53"/>
        <v>7.0000000000000007E-2</v>
      </c>
      <c r="Q694" s="2">
        <f t="shared" si="54"/>
        <v>417.57</v>
      </c>
    </row>
    <row r="695" spans="1:17">
      <c r="A695">
        <v>82971</v>
      </c>
      <c r="B695" t="s">
        <v>17</v>
      </c>
      <c r="E695" t="s">
        <v>113</v>
      </c>
      <c r="F695" t="s">
        <v>114</v>
      </c>
      <c r="G695" t="s">
        <v>44</v>
      </c>
      <c r="H695" s="2">
        <v>560</v>
      </c>
      <c r="I695">
        <v>1</v>
      </c>
      <c r="J695" s="3">
        <f t="shared" ca="1" si="50"/>
        <v>44927</v>
      </c>
      <c r="K695" t="str">
        <f t="shared" ca="1" si="51"/>
        <v>20:19:08</v>
      </c>
      <c r="L695" t="s">
        <v>52</v>
      </c>
      <c r="M695" t="s">
        <v>53</v>
      </c>
      <c r="N695" t="s">
        <v>70</v>
      </c>
      <c r="O695" s="2">
        <f t="shared" si="52"/>
        <v>560</v>
      </c>
      <c r="P695" s="4">
        <f t="shared" si="53"/>
        <v>0</v>
      </c>
      <c r="Q695" s="2">
        <f t="shared" si="54"/>
        <v>560</v>
      </c>
    </row>
    <row r="696" spans="1:17">
      <c r="A696">
        <v>83094</v>
      </c>
      <c r="B696" t="s">
        <v>17</v>
      </c>
      <c r="E696" t="s">
        <v>96</v>
      </c>
      <c r="F696" t="s">
        <v>97</v>
      </c>
      <c r="G696" t="s">
        <v>20</v>
      </c>
      <c r="H696" s="2">
        <v>450</v>
      </c>
      <c r="I696">
        <v>3</v>
      </c>
      <c r="J696" s="3">
        <f t="shared" ca="1" si="50"/>
        <v>44932</v>
      </c>
      <c r="K696" t="str">
        <f t="shared" ca="1" si="51"/>
        <v>20:24:11</v>
      </c>
      <c r="L696" t="s">
        <v>26</v>
      </c>
      <c r="M696" t="s">
        <v>27</v>
      </c>
      <c r="N696" t="s">
        <v>23</v>
      </c>
      <c r="O696" s="2">
        <f t="shared" si="52"/>
        <v>1350</v>
      </c>
      <c r="P696" s="4">
        <f t="shared" si="53"/>
        <v>0.03</v>
      </c>
      <c r="Q696" s="2">
        <f t="shared" si="54"/>
        <v>1309.5</v>
      </c>
    </row>
    <row r="697" spans="1:17">
      <c r="A697">
        <v>83574</v>
      </c>
      <c r="B697" t="s">
        <v>66</v>
      </c>
      <c r="C697" t="s">
        <v>270</v>
      </c>
      <c r="D697">
        <v>307462</v>
      </c>
      <c r="E697" t="s">
        <v>29</v>
      </c>
      <c r="F697" t="s">
        <v>30</v>
      </c>
      <c r="G697" t="s">
        <v>31</v>
      </c>
      <c r="H697" s="2">
        <v>460</v>
      </c>
      <c r="I697">
        <v>2</v>
      </c>
      <c r="J697" s="3">
        <f t="shared" ca="1" si="50"/>
        <v>44930</v>
      </c>
      <c r="K697" t="str">
        <f t="shared" ca="1" si="51"/>
        <v>11:35:12</v>
      </c>
      <c r="L697" t="s">
        <v>26</v>
      </c>
      <c r="M697" t="s">
        <v>27</v>
      </c>
      <c r="N697" t="s">
        <v>28</v>
      </c>
      <c r="O697" s="2">
        <f t="shared" si="52"/>
        <v>920</v>
      </c>
      <c r="P697" s="4">
        <f t="shared" si="53"/>
        <v>0.03</v>
      </c>
      <c r="Q697" s="2">
        <f t="shared" si="54"/>
        <v>892.4</v>
      </c>
    </row>
    <row r="698" spans="1:17">
      <c r="A698">
        <v>83655</v>
      </c>
      <c r="B698" t="s">
        <v>17</v>
      </c>
      <c r="E698" t="s">
        <v>131</v>
      </c>
      <c r="F698" t="s">
        <v>132</v>
      </c>
      <c r="G698" t="s">
        <v>20</v>
      </c>
      <c r="H698" s="2">
        <v>200</v>
      </c>
      <c r="I698">
        <v>2</v>
      </c>
      <c r="J698" s="3">
        <f t="shared" ca="1" si="50"/>
        <v>44956</v>
      </c>
      <c r="K698" t="str">
        <f t="shared" ca="1" si="51"/>
        <v>17:55:27</v>
      </c>
      <c r="L698" t="s">
        <v>45</v>
      </c>
      <c r="M698" t="s">
        <v>46</v>
      </c>
      <c r="N698" t="s">
        <v>47</v>
      </c>
      <c r="O698" s="2">
        <f t="shared" si="52"/>
        <v>400</v>
      </c>
      <c r="P698" s="4">
        <f t="shared" si="53"/>
        <v>0.04</v>
      </c>
      <c r="Q698" s="2">
        <f t="shared" si="54"/>
        <v>384</v>
      </c>
    </row>
    <row r="699" spans="1:17">
      <c r="A699">
        <v>83687</v>
      </c>
      <c r="B699" t="s">
        <v>17</v>
      </c>
      <c r="E699" t="s">
        <v>94</v>
      </c>
      <c r="F699" t="s">
        <v>95</v>
      </c>
      <c r="G699" t="s">
        <v>44</v>
      </c>
      <c r="H699" s="2">
        <v>230</v>
      </c>
      <c r="I699">
        <v>1</v>
      </c>
      <c r="J699" s="3">
        <f t="shared" ca="1" si="50"/>
        <v>44927</v>
      </c>
      <c r="K699" t="str">
        <f t="shared" ca="1" si="51"/>
        <v>14:59:10</v>
      </c>
      <c r="L699" t="s">
        <v>45</v>
      </c>
      <c r="M699" t="s">
        <v>46</v>
      </c>
      <c r="N699" t="s">
        <v>65</v>
      </c>
      <c r="O699" s="2">
        <f t="shared" si="52"/>
        <v>230</v>
      </c>
      <c r="P699" s="4">
        <f t="shared" si="53"/>
        <v>0.05</v>
      </c>
      <c r="Q699" s="2">
        <f t="shared" si="54"/>
        <v>218.5</v>
      </c>
    </row>
    <row r="700" spans="1:17">
      <c r="A700">
        <v>83853</v>
      </c>
      <c r="B700" t="s">
        <v>17</v>
      </c>
      <c r="E700" t="s">
        <v>94</v>
      </c>
      <c r="F700" t="s">
        <v>95</v>
      </c>
      <c r="G700" t="s">
        <v>44</v>
      </c>
      <c r="H700" s="2">
        <v>230</v>
      </c>
      <c r="I700">
        <v>2</v>
      </c>
      <c r="J700" s="3">
        <f t="shared" ca="1" si="50"/>
        <v>44939</v>
      </c>
      <c r="K700" t="str">
        <f t="shared" ca="1" si="51"/>
        <v>19:07:16</v>
      </c>
      <c r="L700" t="s">
        <v>48</v>
      </c>
      <c r="M700" t="s">
        <v>49</v>
      </c>
      <c r="N700" t="s">
        <v>28</v>
      </c>
      <c r="O700" s="2">
        <f t="shared" si="52"/>
        <v>460</v>
      </c>
      <c r="P700" s="4">
        <f t="shared" si="53"/>
        <v>0.03</v>
      </c>
      <c r="Q700" s="2">
        <f t="shared" si="54"/>
        <v>446.2</v>
      </c>
    </row>
    <row r="701" spans="1:17">
      <c r="A701">
        <v>83871</v>
      </c>
      <c r="B701" t="s">
        <v>40</v>
      </c>
      <c r="C701" t="s">
        <v>271</v>
      </c>
      <c r="D701">
        <v>672607</v>
      </c>
      <c r="E701" t="s">
        <v>61</v>
      </c>
      <c r="F701" t="s">
        <v>62</v>
      </c>
      <c r="G701" t="s">
        <v>37</v>
      </c>
      <c r="H701" s="2">
        <v>2200</v>
      </c>
      <c r="I701">
        <v>1</v>
      </c>
      <c r="J701" s="3">
        <f t="shared" ca="1" si="50"/>
        <v>44955</v>
      </c>
      <c r="K701" t="str">
        <f t="shared" ca="1" si="51"/>
        <v>14:58:15</v>
      </c>
      <c r="L701" t="s">
        <v>52</v>
      </c>
      <c r="M701" t="s">
        <v>53</v>
      </c>
      <c r="N701" t="s">
        <v>47</v>
      </c>
      <c r="O701" s="2">
        <f t="shared" si="52"/>
        <v>2200</v>
      </c>
      <c r="P701" s="4">
        <f t="shared" si="53"/>
        <v>0.04</v>
      </c>
      <c r="Q701" s="2">
        <f t="shared" si="54"/>
        <v>2112</v>
      </c>
    </row>
    <row r="702" spans="1:17">
      <c r="A702">
        <v>83918</v>
      </c>
      <c r="B702" t="s">
        <v>17</v>
      </c>
      <c r="E702" t="s">
        <v>29</v>
      </c>
      <c r="F702" t="s">
        <v>30</v>
      </c>
      <c r="G702" t="s">
        <v>31</v>
      </c>
      <c r="H702" s="2">
        <v>460</v>
      </c>
      <c r="I702">
        <v>2</v>
      </c>
      <c r="J702" s="3">
        <f t="shared" ca="1" si="50"/>
        <v>44940</v>
      </c>
      <c r="K702" t="str">
        <f t="shared" ca="1" si="51"/>
        <v>15:29:54</v>
      </c>
      <c r="L702" t="s">
        <v>21</v>
      </c>
      <c r="M702" t="s">
        <v>22</v>
      </c>
      <c r="N702" t="s">
        <v>54</v>
      </c>
      <c r="O702" s="2">
        <f t="shared" si="52"/>
        <v>920</v>
      </c>
      <c r="P702" s="4">
        <f t="shared" si="53"/>
        <v>7.0000000000000007E-2</v>
      </c>
      <c r="Q702" s="2">
        <f t="shared" si="54"/>
        <v>855.59999999999991</v>
      </c>
    </row>
    <row r="703" spans="1:17">
      <c r="A703">
        <v>83979</v>
      </c>
      <c r="B703" t="s">
        <v>17</v>
      </c>
      <c r="E703" t="s">
        <v>24</v>
      </c>
      <c r="F703" t="s">
        <v>25</v>
      </c>
      <c r="G703" t="s">
        <v>20</v>
      </c>
      <c r="H703" s="2">
        <v>350</v>
      </c>
      <c r="I703">
        <v>1</v>
      </c>
      <c r="J703" s="3">
        <f t="shared" ca="1" si="50"/>
        <v>44944</v>
      </c>
      <c r="K703" t="str">
        <f t="shared" ca="1" si="51"/>
        <v>12:03:51</v>
      </c>
      <c r="L703" t="s">
        <v>32</v>
      </c>
      <c r="M703" t="s">
        <v>33</v>
      </c>
      <c r="N703" t="s">
        <v>54</v>
      </c>
      <c r="O703" s="2">
        <f t="shared" si="52"/>
        <v>350</v>
      </c>
      <c r="P703" s="4">
        <f t="shared" si="53"/>
        <v>7.0000000000000007E-2</v>
      </c>
      <c r="Q703" s="2">
        <f t="shared" si="54"/>
        <v>325.5</v>
      </c>
    </row>
    <row r="704" spans="1:17">
      <c r="A704">
        <v>84003</v>
      </c>
      <c r="B704" t="s">
        <v>17</v>
      </c>
      <c r="E704" t="s">
        <v>77</v>
      </c>
      <c r="F704" t="s">
        <v>78</v>
      </c>
      <c r="G704" t="s">
        <v>31</v>
      </c>
      <c r="H704" s="2">
        <v>239</v>
      </c>
      <c r="I704">
        <v>1</v>
      </c>
      <c r="J704" s="3">
        <f t="shared" ca="1" si="50"/>
        <v>44937</v>
      </c>
      <c r="K704" t="str">
        <f t="shared" ca="1" si="51"/>
        <v>11:46:18</v>
      </c>
      <c r="L704" t="s">
        <v>38</v>
      </c>
      <c r="M704" t="s">
        <v>39</v>
      </c>
      <c r="N704" t="s">
        <v>65</v>
      </c>
      <c r="O704" s="2">
        <f t="shared" si="52"/>
        <v>239</v>
      </c>
      <c r="P704" s="4">
        <f t="shared" si="53"/>
        <v>0.05</v>
      </c>
      <c r="Q704" s="2">
        <f t="shared" si="54"/>
        <v>227.04999999999998</v>
      </c>
    </row>
    <row r="705" spans="1:17">
      <c r="A705">
        <v>84110</v>
      </c>
      <c r="B705" t="s">
        <v>17</v>
      </c>
      <c r="E705" t="s">
        <v>75</v>
      </c>
      <c r="F705" t="s">
        <v>76</v>
      </c>
      <c r="G705" t="s">
        <v>37</v>
      </c>
      <c r="H705" s="2">
        <v>990</v>
      </c>
      <c r="I705">
        <v>1</v>
      </c>
      <c r="J705" s="3">
        <f t="shared" ca="1" si="50"/>
        <v>44955</v>
      </c>
      <c r="K705" t="str">
        <f t="shared" ca="1" si="51"/>
        <v>19:40:58</v>
      </c>
      <c r="L705" t="s">
        <v>63</v>
      </c>
      <c r="M705" t="s">
        <v>64</v>
      </c>
      <c r="N705" t="s">
        <v>54</v>
      </c>
      <c r="O705" s="2">
        <f t="shared" si="52"/>
        <v>990</v>
      </c>
      <c r="P705" s="4">
        <f t="shared" si="53"/>
        <v>7.0000000000000007E-2</v>
      </c>
      <c r="Q705" s="2">
        <f t="shared" si="54"/>
        <v>920.69999999999993</v>
      </c>
    </row>
    <row r="706" spans="1:17">
      <c r="A706">
        <v>84300</v>
      </c>
      <c r="B706" t="s">
        <v>40</v>
      </c>
      <c r="C706" t="s">
        <v>272</v>
      </c>
      <c r="D706">
        <v>436370</v>
      </c>
      <c r="E706" t="s">
        <v>29</v>
      </c>
      <c r="F706" t="s">
        <v>30</v>
      </c>
      <c r="G706" t="s">
        <v>31</v>
      </c>
      <c r="H706" s="2">
        <v>460</v>
      </c>
      <c r="I706">
        <v>2</v>
      </c>
      <c r="J706" s="3">
        <f t="shared" ref="J706:J769" ca="1" si="55">DATE("2023","1",RANDBETWEEN(1,30))</f>
        <v>44934</v>
      </c>
      <c r="K706" t="str">
        <f t="shared" ref="K706:K769" ca="1" si="56">TEXT(RAND()*(22-11)/24+11/24,"HH:MM:SS")</f>
        <v>17:51:57</v>
      </c>
      <c r="L706" t="s">
        <v>38</v>
      </c>
      <c r="M706" t="s">
        <v>39</v>
      </c>
      <c r="N706" t="s">
        <v>47</v>
      </c>
      <c r="O706" s="2">
        <f t="shared" ref="O706:O769" si="57">$H706*I706</f>
        <v>920</v>
      </c>
      <c r="P706" s="4">
        <f t="shared" ref="P706:P769" si="58">IF(N706="UnionPay",3%,IF(N706="Visa",4%,IF(N706="Mastercard",5%,IF(N706="Apple Pay",3%,IF(N706="Octopus",7%,IF(N706="WeChat Pay",6%,IF(N706="Alipay",5%,IF(N706="Cash",0%))))))))</f>
        <v>0.04</v>
      </c>
      <c r="Q706" s="2">
        <f t="shared" ref="Q706:Q769" si="59">$O706*(1-P706)</f>
        <v>883.19999999999993</v>
      </c>
    </row>
    <row r="707" spans="1:17">
      <c r="A707">
        <v>84531</v>
      </c>
      <c r="B707" t="s">
        <v>40</v>
      </c>
      <c r="C707" t="s">
        <v>273</v>
      </c>
      <c r="D707">
        <v>469928</v>
      </c>
      <c r="E707" t="s">
        <v>59</v>
      </c>
      <c r="F707" t="s">
        <v>60</v>
      </c>
      <c r="G707" t="s">
        <v>37</v>
      </c>
      <c r="H707" s="2">
        <v>1700</v>
      </c>
      <c r="I707">
        <v>1</v>
      </c>
      <c r="J707" s="3">
        <f t="shared" ca="1" si="55"/>
        <v>44954</v>
      </c>
      <c r="K707" t="str">
        <f t="shared" ca="1" si="56"/>
        <v>21:15:12</v>
      </c>
      <c r="L707" t="s">
        <v>32</v>
      </c>
      <c r="M707" t="s">
        <v>33</v>
      </c>
      <c r="N707" t="s">
        <v>79</v>
      </c>
      <c r="O707" s="2">
        <f t="shared" si="57"/>
        <v>1700</v>
      </c>
      <c r="P707" s="4">
        <f t="shared" si="58"/>
        <v>0.05</v>
      </c>
      <c r="Q707" s="2">
        <f t="shared" si="59"/>
        <v>1615</v>
      </c>
    </row>
    <row r="708" spans="1:17">
      <c r="A708">
        <v>84596</v>
      </c>
      <c r="B708" t="s">
        <v>17</v>
      </c>
      <c r="E708" t="s">
        <v>50</v>
      </c>
      <c r="F708" t="s">
        <v>51</v>
      </c>
      <c r="G708" t="s">
        <v>37</v>
      </c>
      <c r="H708" s="2">
        <v>1300</v>
      </c>
      <c r="I708">
        <v>2</v>
      </c>
      <c r="J708" s="3">
        <f t="shared" ca="1" si="55"/>
        <v>44938</v>
      </c>
      <c r="K708" t="str">
        <f t="shared" ca="1" si="56"/>
        <v>20:14:37</v>
      </c>
      <c r="L708" t="s">
        <v>55</v>
      </c>
      <c r="M708" t="s">
        <v>56</v>
      </c>
      <c r="N708" t="s">
        <v>23</v>
      </c>
      <c r="O708" s="2">
        <f t="shared" si="57"/>
        <v>2600</v>
      </c>
      <c r="P708" s="4">
        <f t="shared" si="58"/>
        <v>0.03</v>
      </c>
      <c r="Q708" s="2">
        <f t="shared" si="59"/>
        <v>2522</v>
      </c>
    </row>
    <row r="709" spans="1:17">
      <c r="A709">
        <v>84836</v>
      </c>
      <c r="B709" t="s">
        <v>80</v>
      </c>
      <c r="C709" t="s">
        <v>274</v>
      </c>
      <c r="D709">
        <v>254698</v>
      </c>
      <c r="E709" t="s">
        <v>125</v>
      </c>
      <c r="F709" t="s">
        <v>126</v>
      </c>
      <c r="G709" t="s">
        <v>44</v>
      </c>
      <c r="H709" s="2">
        <v>499</v>
      </c>
      <c r="I709">
        <v>2</v>
      </c>
      <c r="J709" s="3">
        <f t="shared" ca="1" si="55"/>
        <v>44933</v>
      </c>
      <c r="K709" t="str">
        <f t="shared" ca="1" si="56"/>
        <v>15:00:58</v>
      </c>
      <c r="L709" t="s">
        <v>45</v>
      </c>
      <c r="M709" t="s">
        <v>46</v>
      </c>
      <c r="N709" t="s">
        <v>79</v>
      </c>
      <c r="O709" s="2">
        <f t="shared" si="57"/>
        <v>998</v>
      </c>
      <c r="P709" s="4">
        <f t="shared" si="58"/>
        <v>0.05</v>
      </c>
      <c r="Q709" s="2">
        <f t="shared" si="59"/>
        <v>948.09999999999991</v>
      </c>
    </row>
    <row r="710" spans="1:17">
      <c r="A710">
        <v>85009</v>
      </c>
      <c r="B710" t="s">
        <v>17</v>
      </c>
      <c r="E710" t="s">
        <v>57</v>
      </c>
      <c r="F710" t="s">
        <v>58</v>
      </c>
      <c r="G710" t="s">
        <v>31</v>
      </c>
      <c r="H710" s="2">
        <v>339</v>
      </c>
      <c r="I710">
        <v>2</v>
      </c>
      <c r="J710" s="3">
        <f t="shared" ca="1" si="55"/>
        <v>44950</v>
      </c>
      <c r="K710" t="str">
        <f t="shared" ca="1" si="56"/>
        <v>14:45:26</v>
      </c>
      <c r="L710" t="s">
        <v>55</v>
      </c>
      <c r="M710" t="s">
        <v>56</v>
      </c>
      <c r="N710" t="s">
        <v>54</v>
      </c>
      <c r="O710" s="2">
        <f t="shared" si="57"/>
        <v>678</v>
      </c>
      <c r="P710" s="4">
        <f t="shared" si="58"/>
        <v>7.0000000000000007E-2</v>
      </c>
      <c r="Q710" s="2">
        <f t="shared" si="59"/>
        <v>630.54</v>
      </c>
    </row>
    <row r="711" spans="1:17">
      <c r="A711">
        <v>85171</v>
      </c>
      <c r="B711" t="s">
        <v>80</v>
      </c>
      <c r="C711" t="s">
        <v>275</v>
      </c>
      <c r="D711">
        <v>821759</v>
      </c>
      <c r="E711" t="s">
        <v>92</v>
      </c>
      <c r="F711" t="s">
        <v>93</v>
      </c>
      <c r="G711" t="s">
        <v>31</v>
      </c>
      <c r="H711" s="2">
        <v>345</v>
      </c>
      <c r="I711">
        <v>1</v>
      </c>
      <c r="J711" s="3">
        <f t="shared" ca="1" si="55"/>
        <v>44952</v>
      </c>
      <c r="K711" t="str">
        <f t="shared" ca="1" si="56"/>
        <v>12:12:40</v>
      </c>
      <c r="L711" t="s">
        <v>52</v>
      </c>
      <c r="M711" t="s">
        <v>53</v>
      </c>
      <c r="N711" t="s">
        <v>23</v>
      </c>
      <c r="O711" s="2">
        <f t="shared" si="57"/>
        <v>345</v>
      </c>
      <c r="P711" s="4">
        <f t="shared" si="58"/>
        <v>0.03</v>
      </c>
      <c r="Q711" s="2">
        <f t="shared" si="59"/>
        <v>334.65</v>
      </c>
    </row>
    <row r="712" spans="1:17">
      <c r="A712">
        <v>85189</v>
      </c>
      <c r="B712" t="s">
        <v>17</v>
      </c>
      <c r="E712" t="s">
        <v>42</v>
      </c>
      <c r="F712" t="s">
        <v>43</v>
      </c>
      <c r="G712" t="s">
        <v>44</v>
      </c>
      <c r="H712" s="2">
        <v>449</v>
      </c>
      <c r="I712">
        <v>2</v>
      </c>
      <c r="J712" s="3">
        <f t="shared" ca="1" si="55"/>
        <v>44927</v>
      </c>
      <c r="K712" t="str">
        <f t="shared" ca="1" si="56"/>
        <v>19:44:44</v>
      </c>
      <c r="L712" t="s">
        <v>55</v>
      </c>
      <c r="M712" t="s">
        <v>56</v>
      </c>
      <c r="N712" t="s">
        <v>65</v>
      </c>
      <c r="O712" s="2">
        <f t="shared" si="57"/>
        <v>898</v>
      </c>
      <c r="P712" s="4">
        <f t="shared" si="58"/>
        <v>0.05</v>
      </c>
      <c r="Q712" s="2">
        <f t="shared" si="59"/>
        <v>853.09999999999991</v>
      </c>
    </row>
    <row r="713" spans="1:17">
      <c r="A713">
        <v>85453</v>
      </c>
      <c r="B713" t="s">
        <v>17</v>
      </c>
      <c r="E713" t="s">
        <v>116</v>
      </c>
      <c r="F713" t="s">
        <v>110</v>
      </c>
      <c r="G713" t="s">
        <v>37</v>
      </c>
      <c r="H713" s="2">
        <v>700</v>
      </c>
      <c r="I713">
        <v>2</v>
      </c>
      <c r="J713" s="3">
        <f t="shared" ca="1" si="55"/>
        <v>44945</v>
      </c>
      <c r="K713" t="str">
        <f t="shared" ca="1" si="56"/>
        <v>15:21:58</v>
      </c>
      <c r="L713" t="s">
        <v>21</v>
      </c>
      <c r="M713" t="s">
        <v>22</v>
      </c>
      <c r="N713" t="s">
        <v>54</v>
      </c>
      <c r="O713" s="2">
        <f t="shared" si="57"/>
        <v>1400</v>
      </c>
      <c r="P713" s="4">
        <f t="shared" si="58"/>
        <v>7.0000000000000007E-2</v>
      </c>
      <c r="Q713" s="2">
        <f t="shared" si="59"/>
        <v>1302</v>
      </c>
    </row>
    <row r="714" spans="1:17">
      <c r="A714">
        <v>85557</v>
      </c>
      <c r="B714" t="s">
        <v>40</v>
      </c>
      <c r="C714" t="s">
        <v>276</v>
      </c>
      <c r="D714">
        <v>592866</v>
      </c>
      <c r="E714" t="s">
        <v>96</v>
      </c>
      <c r="F714" t="s">
        <v>97</v>
      </c>
      <c r="G714" t="s">
        <v>20</v>
      </c>
      <c r="H714" s="2">
        <v>450</v>
      </c>
      <c r="I714">
        <v>1</v>
      </c>
      <c r="J714" s="3">
        <f t="shared" ca="1" si="55"/>
        <v>44928</v>
      </c>
      <c r="K714" t="str">
        <f t="shared" ca="1" si="56"/>
        <v>13:33:26</v>
      </c>
      <c r="L714" t="s">
        <v>52</v>
      </c>
      <c r="M714" t="s">
        <v>53</v>
      </c>
      <c r="N714" t="s">
        <v>28</v>
      </c>
      <c r="O714" s="2">
        <f t="shared" si="57"/>
        <v>450</v>
      </c>
      <c r="P714" s="4">
        <f t="shared" si="58"/>
        <v>0.03</v>
      </c>
      <c r="Q714" s="2">
        <f t="shared" si="59"/>
        <v>436.5</v>
      </c>
    </row>
    <row r="715" spans="1:17">
      <c r="A715">
        <v>85649</v>
      </c>
      <c r="B715" t="s">
        <v>17</v>
      </c>
      <c r="E715" t="s">
        <v>71</v>
      </c>
      <c r="F715" t="s">
        <v>72</v>
      </c>
      <c r="G715" t="s">
        <v>20</v>
      </c>
      <c r="H715" s="2">
        <v>99</v>
      </c>
      <c r="I715">
        <v>2</v>
      </c>
      <c r="J715" s="3">
        <f t="shared" ca="1" si="55"/>
        <v>44945</v>
      </c>
      <c r="K715" t="str">
        <f t="shared" ca="1" si="56"/>
        <v>19:09:23</v>
      </c>
      <c r="L715" t="s">
        <v>63</v>
      </c>
      <c r="M715" t="s">
        <v>64</v>
      </c>
      <c r="N715" t="s">
        <v>47</v>
      </c>
      <c r="O715" s="2">
        <f t="shared" si="57"/>
        <v>198</v>
      </c>
      <c r="P715" s="4">
        <f t="shared" si="58"/>
        <v>0.04</v>
      </c>
      <c r="Q715" s="2">
        <f t="shared" si="59"/>
        <v>190.07999999999998</v>
      </c>
    </row>
    <row r="716" spans="1:17">
      <c r="A716">
        <v>85702</v>
      </c>
      <c r="B716" t="s">
        <v>17</v>
      </c>
      <c r="E716" t="s">
        <v>29</v>
      </c>
      <c r="F716" t="s">
        <v>30</v>
      </c>
      <c r="G716" t="s">
        <v>31</v>
      </c>
      <c r="H716" s="2">
        <v>460</v>
      </c>
      <c r="I716">
        <v>2</v>
      </c>
      <c r="J716" s="3">
        <f t="shared" ca="1" si="55"/>
        <v>44928</v>
      </c>
      <c r="K716" t="str">
        <f t="shared" ca="1" si="56"/>
        <v>21:14:36</v>
      </c>
      <c r="L716" t="s">
        <v>55</v>
      </c>
      <c r="M716" t="s">
        <v>56</v>
      </c>
      <c r="N716" t="s">
        <v>79</v>
      </c>
      <c r="O716" s="2">
        <f t="shared" si="57"/>
        <v>920</v>
      </c>
      <c r="P716" s="4">
        <f t="shared" si="58"/>
        <v>0.05</v>
      </c>
      <c r="Q716" s="2">
        <f t="shared" si="59"/>
        <v>874</v>
      </c>
    </row>
    <row r="717" spans="1:17">
      <c r="A717">
        <v>85704</v>
      </c>
      <c r="B717" t="s">
        <v>17</v>
      </c>
      <c r="E717" t="s">
        <v>113</v>
      </c>
      <c r="F717" t="s">
        <v>114</v>
      </c>
      <c r="G717" t="s">
        <v>44</v>
      </c>
      <c r="H717" s="2">
        <v>560</v>
      </c>
      <c r="I717">
        <v>1</v>
      </c>
      <c r="J717" s="3">
        <f t="shared" ca="1" si="55"/>
        <v>44932</v>
      </c>
      <c r="K717" t="str">
        <f t="shared" ca="1" si="56"/>
        <v>13:24:31</v>
      </c>
      <c r="L717" t="s">
        <v>32</v>
      </c>
      <c r="M717" t="s">
        <v>33</v>
      </c>
      <c r="N717" t="s">
        <v>65</v>
      </c>
      <c r="O717" s="2">
        <f t="shared" si="57"/>
        <v>560</v>
      </c>
      <c r="P717" s="4">
        <f t="shared" si="58"/>
        <v>0.05</v>
      </c>
      <c r="Q717" s="2">
        <f t="shared" si="59"/>
        <v>532</v>
      </c>
    </row>
    <row r="718" spans="1:17">
      <c r="A718">
        <v>85890</v>
      </c>
      <c r="B718" t="s">
        <v>17</v>
      </c>
      <c r="E718" t="s">
        <v>71</v>
      </c>
      <c r="F718" t="s">
        <v>72</v>
      </c>
      <c r="G718" t="s">
        <v>20</v>
      </c>
      <c r="H718" s="2">
        <v>99</v>
      </c>
      <c r="I718">
        <v>1</v>
      </c>
      <c r="J718" s="3">
        <f t="shared" ca="1" si="55"/>
        <v>44934</v>
      </c>
      <c r="K718" t="str">
        <f t="shared" ca="1" si="56"/>
        <v>14:25:19</v>
      </c>
      <c r="L718" t="s">
        <v>38</v>
      </c>
      <c r="M718" t="s">
        <v>39</v>
      </c>
      <c r="N718" t="s">
        <v>47</v>
      </c>
      <c r="O718" s="2">
        <f t="shared" si="57"/>
        <v>99</v>
      </c>
      <c r="P718" s="4">
        <f t="shared" si="58"/>
        <v>0.04</v>
      </c>
      <c r="Q718" s="2">
        <f t="shared" si="59"/>
        <v>95.039999999999992</v>
      </c>
    </row>
    <row r="719" spans="1:17">
      <c r="A719">
        <v>85926</v>
      </c>
      <c r="B719" t="s">
        <v>17</v>
      </c>
      <c r="E719" t="s">
        <v>68</v>
      </c>
      <c r="F719" t="s">
        <v>69</v>
      </c>
      <c r="G719" t="s">
        <v>20</v>
      </c>
      <c r="H719" s="2">
        <v>299</v>
      </c>
      <c r="I719">
        <v>1</v>
      </c>
      <c r="J719" s="3">
        <f t="shared" ca="1" si="55"/>
        <v>44933</v>
      </c>
      <c r="K719" t="str">
        <f t="shared" ca="1" si="56"/>
        <v>15:15:53</v>
      </c>
      <c r="L719" t="s">
        <v>38</v>
      </c>
      <c r="M719" t="s">
        <v>39</v>
      </c>
      <c r="N719" t="s">
        <v>28</v>
      </c>
      <c r="O719" s="2">
        <f t="shared" si="57"/>
        <v>299</v>
      </c>
      <c r="P719" s="4">
        <f t="shared" si="58"/>
        <v>0.03</v>
      </c>
      <c r="Q719" s="2">
        <f t="shared" si="59"/>
        <v>290.02999999999997</v>
      </c>
    </row>
    <row r="720" spans="1:17">
      <c r="A720">
        <v>85987</v>
      </c>
      <c r="B720" t="s">
        <v>17</v>
      </c>
      <c r="E720" t="s">
        <v>24</v>
      </c>
      <c r="F720" t="s">
        <v>25</v>
      </c>
      <c r="G720" t="s">
        <v>20</v>
      </c>
      <c r="H720" s="2">
        <v>350</v>
      </c>
      <c r="I720">
        <v>1</v>
      </c>
      <c r="J720" s="3">
        <f t="shared" ca="1" si="55"/>
        <v>44946</v>
      </c>
      <c r="K720" t="str">
        <f t="shared" ca="1" si="56"/>
        <v>14:59:18</v>
      </c>
      <c r="L720" t="s">
        <v>48</v>
      </c>
      <c r="M720" t="s">
        <v>49</v>
      </c>
      <c r="N720" t="s">
        <v>79</v>
      </c>
      <c r="O720" s="2">
        <f t="shared" si="57"/>
        <v>350</v>
      </c>
      <c r="P720" s="4">
        <f t="shared" si="58"/>
        <v>0.05</v>
      </c>
      <c r="Q720" s="2">
        <f t="shared" si="59"/>
        <v>332.5</v>
      </c>
    </row>
    <row r="721" spans="1:17">
      <c r="A721">
        <v>86188</v>
      </c>
      <c r="B721" t="s">
        <v>17</v>
      </c>
      <c r="E721" t="s">
        <v>59</v>
      </c>
      <c r="F721" t="s">
        <v>60</v>
      </c>
      <c r="G721" t="s">
        <v>37</v>
      </c>
      <c r="H721" s="2">
        <v>1700</v>
      </c>
      <c r="I721">
        <v>2</v>
      </c>
      <c r="J721" s="3">
        <f t="shared" ca="1" si="55"/>
        <v>44940</v>
      </c>
      <c r="K721" t="str">
        <f t="shared" ca="1" si="56"/>
        <v>11:23:36</v>
      </c>
      <c r="L721" t="s">
        <v>26</v>
      </c>
      <c r="M721" t="s">
        <v>27</v>
      </c>
      <c r="N721" t="s">
        <v>65</v>
      </c>
      <c r="O721" s="2">
        <f t="shared" si="57"/>
        <v>3400</v>
      </c>
      <c r="P721" s="4">
        <f t="shared" si="58"/>
        <v>0.05</v>
      </c>
      <c r="Q721" s="2">
        <f t="shared" si="59"/>
        <v>3230</v>
      </c>
    </row>
    <row r="722" spans="1:17">
      <c r="A722">
        <v>86359</v>
      </c>
      <c r="B722" t="s">
        <v>17</v>
      </c>
      <c r="E722" t="s">
        <v>116</v>
      </c>
      <c r="F722" t="s">
        <v>36</v>
      </c>
      <c r="G722" t="s">
        <v>37</v>
      </c>
      <c r="H722" s="2">
        <v>850</v>
      </c>
      <c r="I722">
        <v>1</v>
      </c>
      <c r="J722" s="3">
        <f t="shared" ca="1" si="55"/>
        <v>44953</v>
      </c>
      <c r="K722" t="str">
        <f t="shared" ca="1" si="56"/>
        <v>11:16:34</v>
      </c>
      <c r="L722" t="s">
        <v>26</v>
      </c>
      <c r="M722" t="s">
        <v>27</v>
      </c>
      <c r="N722" t="s">
        <v>47</v>
      </c>
      <c r="O722" s="2">
        <f t="shared" si="57"/>
        <v>850</v>
      </c>
      <c r="P722" s="4">
        <f t="shared" si="58"/>
        <v>0.04</v>
      </c>
      <c r="Q722" s="2">
        <f t="shared" si="59"/>
        <v>816</v>
      </c>
    </row>
    <row r="723" spans="1:17">
      <c r="A723">
        <v>86437</v>
      </c>
      <c r="B723" t="s">
        <v>17</v>
      </c>
      <c r="E723" t="s">
        <v>24</v>
      </c>
      <c r="F723" t="s">
        <v>25</v>
      </c>
      <c r="G723" t="s">
        <v>20</v>
      </c>
      <c r="H723" s="2">
        <v>350</v>
      </c>
      <c r="I723">
        <v>1</v>
      </c>
      <c r="J723" s="3">
        <f t="shared" ca="1" si="55"/>
        <v>44933</v>
      </c>
      <c r="K723" t="str">
        <f t="shared" ca="1" si="56"/>
        <v>20:45:08</v>
      </c>
      <c r="L723" t="s">
        <v>26</v>
      </c>
      <c r="M723" t="s">
        <v>27</v>
      </c>
      <c r="N723" t="s">
        <v>28</v>
      </c>
      <c r="O723" s="2">
        <f t="shared" si="57"/>
        <v>350</v>
      </c>
      <c r="P723" s="4">
        <f t="shared" si="58"/>
        <v>0.03</v>
      </c>
      <c r="Q723" s="2">
        <f t="shared" si="59"/>
        <v>339.5</v>
      </c>
    </row>
    <row r="724" spans="1:17">
      <c r="A724">
        <v>86595</v>
      </c>
      <c r="B724" t="s">
        <v>17</v>
      </c>
      <c r="E724" t="s">
        <v>116</v>
      </c>
      <c r="F724" t="s">
        <v>122</v>
      </c>
      <c r="G724" t="s">
        <v>37</v>
      </c>
      <c r="H724" s="2">
        <v>600</v>
      </c>
      <c r="I724">
        <v>2</v>
      </c>
      <c r="J724" s="3">
        <f t="shared" ca="1" si="55"/>
        <v>44927</v>
      </c>
      <c r="K724" t="str">
        <f t="shared" ca="1" si="56"/>
        <v>17:10:06</v>
      </c>
      <c r="L724" t="s">
        <v>38</v>
      </c>
      <c r="M724" t="s">
        <v>39</v>
      </c>
      <c r="N724" t="s">
        <v>79</v>
      </c>
      <c r="O724" s="2">
        <f t="shared" si="57"/>
        <v>1200</v>
      </c>
      <c r="P724" s="4">
        <f t="shared" si="58"/>
        <v>0.05</v>
      </c>
      <c r="Q724" s="2">
        <f t="shared" si="59"/>
        <v>1140</v>
      </c>
    </row>
    <row r="725" spans="1:17">
      <c r="A725">
        <v>86600</v>
      </c>
      <c r="B725" t="s">
        <v>17</v>
      </c>
      <c r="E725" t="s">
        <v>71</v>
      </c>
      <c r="F725" t="s">
        <v>72</v>
      </c>
      <c r="G725" t="s">
        <v>20</v>
      </c>
      <c r="H725" s="2">
        <v>99</v>
      </c>
      <c r="I725">
        <v>2</v>
      </c>
      <c r="J725" s="3">
        <f t="shared" ca="1" si="55"/>
        <v>44940</v>
      </c>
      <c r="K725" t="str">
        <f t="shared" ca="1" si="56"/>
        <v>17:57:20</v>
      </c>
      <c r="L725" t="s">
        <v>32</v>
      </c>
      <c r="M725" t="s">
        <v>33</v>
      </c>
      <c r="N725" t="s">
        <v>47</v>
      </c>
      <c r="O725" s="2">
        <f t="shared" si="57"/>
        <v>198</v>
      </c>
      <c r="P725" s="4">
        <f t="shared" si="58"/>
        <v>0.04</v>
      </c>
      <c r="Q725" s="2">
        <f t="shared" si="59"/>
        <v>190.07999999999998</v>
      </c>
    </row>
    <row r="726" spans="1:17">
      <c r="A726">
        <v>86816</v>
      </c>
      <c r="B726" t="s">
        <v>17</v>
      </c>
      <c r="E726" t="s">
        <v>77</v>
      </c>
      <c r="F726" t="s">
        <v>78</v>
      </c>
      <c r="G726" t="s">
        <v>31</v>
      </c>
      <c r="H726" s="2">
        <v>239</v>
      </c>
      <c r="I726">
        <v>2</v>
      </c>
      <c r="J726" s="3">
        <f t="shared" ca="1" si="55"/>
        <v>44945</v>
      </c>
      <c r="K726" t="str">
        <f t="shared" ca="1" si="56"/>
        <v>19:07:22</v>
      </c>
      <c r="L726" t="s">
        <v>32</v>
      </c>
      <c r="M726" t="s">
        <v>33</v>
      </c>
      <c r="N726" t="s">
        <v>70</v>
      </c>
      <c r="O726" s="2">
        <f t="shared" si="57"/>
        <v>478</v>
      </c>
      <c r="P726" s="4">
        <f t="shared" si="58"/>
        <v>0</v>
      </c>
      <c r="Q726" s="2">
        <f t="shared" si="59"/>
        <v>478</v>
      </c>
    </row>
    <row r="727" spans="1:17">
      <c r="A727">
        <v>86909</v>
      </c>
      <c r="B727" t="s">
        <v>17</v>
      </c>
      <c r="E727" t="s">
        <v>92</v>
      </c>
      <c r="F727" t="s">
        <v>93</v>
      </c>
      <c r="G727" t="s">
        <v>31</v>
      </c>
      <c r="H727" s="2">
        <v>345</v>
      </c>
      <c r="I727">
        <v>2</v>
      </c>
      <c r="J727" s="3">
        <f t="shared" ca="1" si="55"/>
        <v>44937</v>
      </c>
      <c r="K727" t="str">
        <f t="shared" ca="1" si="56"/>
        <v>15:05:26</v>
      </c>
      <c r="L727" t="s">
        <v>32</v>
      </c>
      <c r="M727" t="s">
        <v>33</v>
      </c>
      <c r="N727" t="s">
        <v>28</v>
      </c>
      <c r="O727" s="2">
        <f t="shared" si="57"/>
        <v>690</v>
      </c>
      <c r="P727" s="4">
        <f t="shared" si="58"/>
        <v>0.03</v>
      </c>
      <c r="Q727" s="2">
        <f t="shared" si="59"/>
        <v>669.3</v>
      </c>
    </row>
    <row r="728" spans="1:17">
      <c r="A728">
        <v>86910</v>
      </c>
      <c r="B728" t="s">
        <v>40</v>
      </c>
      <c r="C728" t="s">
        <v>277</v>
      </c>
      <c r="D728">
        <v>584616</v>
      </c>
      <c r="E728" t="s">
        <v>116</v>
      </c>
      <c r="F728" t="s">
        <v>117</v>
      </c>
      <c r="G728" t="s">
        <v>37</v>
      </c>
      <c r="H728" s="2">
        <v>1400</v>
      </c>
      <c r="I728">
        <v>1</v>
      </c>
      <c r="J728" s="3">
        <f t="shared" ca="1" si="55"/>
        <v>44936</v>
      </c>
      <c r="K728" t="str">
        <f t="shared" ca="1" si="56"/>
        <v>18:17:56</v>
      </c>
      <c r="L728" t="s">
        <v>32</v>
      </c>
      <c r="M728" t="s">
        <v>33</v>
      </c>
      <c r="N728" t="s">
        <v>34</v>
      </c>
      <c r="O728" s="2">
        <f t="shared" si="57"/>
        <v>1400</v>
      </c>
      <c r="P728" s="4">
        <f t="shared" si="58"/>
        <v>0.06</v>
      </c>
      <c r="Q728" s="2">
        <f t="shared" si="59"/>
        <v>1316</v>
      </c>
    </row>
    <row r="729" spans="1:17">
      <c r="A729">
        <v>86962</v>
      </c>
      <c r="B729" t="s">
        <v>17</v>
      </c>
      <c r="E729" t="s">
        <v>18</v>
      </c>
      <c r="F729" t="s">
        <v>19</v>
      </c>
      <c r="G729" t="s">
        <v>20</v>
      </c>
      <c r="H729" s="2">
        <v>300</v>
      </c>
      <c r="I729">
        <v>2</v>
      </c>
      <c r="J729" s="3">
        <f t="shared" ca="1" si="55"/>
        <v>44941</v>
      </c>
      <c r="K729" t="str">
        <f t="shared" ca="1" si="56"/>
        <v>12:59:59</v>
      </c>
      <c r="L729" t="s">
        <v>48</v>
      </c>
      <c r="M729" t="s">
        <v>49</v>
      </c>
      <c r="N729" t="s">
        <v>65</v>
      </c>
      <c r="O729" s="2">
        <f t="shared" si="57"/>
        <v>600</v>
      </c>
      <c r="P729" s="4">
        <f t="shared" si="58"/>
        <v>0.05</v>
      </c>
      <c r="Q729" s="2">
        <f t="shared" si="59"/>
        <v>570</v>
      </c>
    </row>
    <row r="730" spans="1:17">
      <c r="A730">
        <v>87158</v>
      </c>
      <c r="B730" t="s">
        <v>17</v>
      </c>
      <c r="E730" t="s">
        <v>61</v>
      </c>
      <c r="F730" t="s">
        <v>62</v>
      </c>
      <c r="G730" t="s">
        <v>37</v>
      </c>
      <c r="H730" s="2">
        <v>2200</v>
      </c>
      <c r="I730">
        <v>1</v>
      </c>
      <c r="J730" s="3">
        <f t="shared" ca="1" si="55"/>
        <v>44954</v>
      </c>
      <c r="K730" t="str">
        <f t="shared" ca="1" si="56"/>
        <v>20:29:09</v>
      </c>
      <c r="L730" t="s">
        <v>55</v>
      </c>
      <c r="M730" t="s">
        <v>56</v>
      </c>
      <c r="N730" t="s">
        <v>23</v>
      </c>
      <c r="O730" s="2">
        <f t="shared" si="57"/>
        <v>2200</v>
      </c>
      <c r="P730" s="4">
        <f t="shared" si="58"/>
        <v>0.03</v>
      </c>
      <c r="Q730" s="2">
        <f t="shared" si="59"/>
        <v>2134</v>
      </c>
    </row>
    <row r="731" spans="1:17">
      <c r="A731">
        <v>87231</v>
      </c>
      <c r="B731" t="s">
        <v>17</v>
      </c>
      <c r="E731" t="s">
        <v>125</v>
      </c>
      <c r="F731" t="s">
        <v>126</v>
      </c>
      <c r="G731" t="s">
        <v>44</v>
      </c>
      <c r="H731" s="2">
        <v>499</v>
      </c>
      <c r="I731">
        <v>1</v>
      </c>
      <c r="J731" s="3">
        <f t="shared" ca="1" si="55"/>
        <v>44931</v>
      </c>
      <c r="K731" t="str">
        <f t="shared" ca="1" si="56"/>
        <v>20:15:16</v>
      </c>
      <c r="L731" t="s">
        <v>26</v>
      </c>
      <c r="M731" t="s">
        <v>27</v>
      </c>
      <c r="N731" t="s">
        <v>79</v>
      </c>
      <c r="O731" s="2">
        <f t="shared" si="57"/>
        <v>499</v>
      </c>
      <c r="P731" s="4">
        <f t="shared" si="58"/>
        <v>0.05</v>
      </c>
      <c r="Q731" s="2">
        <f t="shared" si="59"/>
        <v>474.04999999999995</v>
      </c>
    </row>
    <row r="732" spans="1:17">
      <c r="A732">
        <v>87282</v>
      </c>
      <c r="B732" t="s">
        <v>17</v>
      </c>
      <c r="E732" t="s">
        <v>116</v>
      </c>
      <c r="F732" t="s">
        <v>122</v>
      </c>
      <c r="G732" t="s">
        <v>37</v>
      </c>
      <c r="H732" s="2">
        <v>600</v>
      </c>
      <c r="I732">
        <v>2</v>
      </c>
      <c r="J732" s="3">
        <f t="shared" ca="1" si="55"/>
        <v>44948</v>
      </c>
      <c r="K732" t="str">
        <f t="shared" ca="1" si="56"/>
        <v>12:29:35</v>
      </c>
      <c r="L732" t="s">
        <v>45</v>
      </c>
      <c r="M732" t="s">
        <v>46</v>
      </c>
      <c r="N732" t="s">
        <v>65</v>
      </c>
      <c r="O732" s="2">
        <f t="shared" si="57"/>
        <v>1200</v>
      </c>
      <c r="P732" s="4">
        <f t="shared" si="58"/>
        <v>0.05</v>
      </c>
      <c r="Q732" s="2">
        <f t="shared" si="59"/>
        <v>1140</v>
      </c>
    </row>
    <row r="733" spans="1:17">
      <c r="A733">
        <v>87358</v>
      </c>
      <c r="B733" t="s">
        <v>40</v>
      </c>
      <c r="C733" t="s">
        <v>278</v>
      </c>
      <c r="D733">
        <v>720229</v>
      </c>
      <c r="E733" t="s">
        <v>133</v>
      </c>
      <c r="F733" t="s">
        <v>134</v>
      </c>
      <c r="G733" t="s">
        <v>44</v>
      </c>
      <c r="H733" s="2">
        <v>200</v>
      </c>
      <c r="I733">
        <v>2</v>
      </c>
      <c r="J733" s="3">
        <f t="shared" ca="1" si="55"/>
        <v>44936</v>
      </c>
      <c r="K733" t="str">
        <f t="shared" ca="1" si="56"/>
        <v>20:35:45</v>
      </c>
      <c r="L733" t="s">
        <v>52</v>
      </c>
      <c r="M733" t="s">
        <v>53</v>
      </c>
      <c r="N733" t="s">
        <v>79</v>
      </c>
      <c r="O733" s="2">
        <f t="shared" si="57"/>
        <v>400</v>
      </c>
      <c r="P733" s="4">
        <f t="shared" si="58"/>
        <v>0.05</v>
      </c>
      <c r="Q733" s="2">
        <f t="shared" si="59"/>
        <v>380</v>
      </c>
    </row>
    <row r="734" spans="1:17">
      <c r="A734">
        <v>87427</v>
      </c>
      <c r="B734" t="s">
        <v>17</v>
      </c>
      <c r="E734" t="s">
        <v>123</v>
      </c>
      <c r="F734" t="s">
        <v>124</v>
      </c>
      <c r="G734" t="s">
        <v>44</v>
      </c>
      <c r="H734" s="2">
        <v>345</v>
      </c>
      <c r="I734">
        <v>2</v>
      </c>
      <c r="J734" s="3">
        <f t="shared" ca="1" si="55"/>
        <v>44952</v>
      </c>
      <c r="K734" t="str">
        <f t="shared" ca="1" si="56"/>
        <v>17:01:59</v>
      </c>
      <c r="L734" t="s">
        <v>52</v>
      </c>
      <c r="M734" t="s">
        <v>53</v>
      </c>
      <c r="N734" t="s">
        <v>65</v>
      </c>
      <c r="O734" s="2">
        <f t="shared" si="57"/>
        <v>690</v>
      </c>
      <c r="P734" s="4">
        <f t="shared" si="58"/>
        <v>0.05</v>
      </c>
      <c r="Q734" s="2">
        <f t="shared" si="59"/>
        <v>655.5</v>
      </c>
    </row>
    <row r="735" spans="1:17">
      <c r="A735">
        <v>87428</v>
      </c>
      <c r="B735" t="s">
        <v>40</v>
      </c>
      <c r="C735" t="s">
        <v>279</v>
      </c>
      <c r="D735">
        <v>472277</v>
      </c>
      <c r="E735" t="s">
        <v>128</v>
      </c>
      <c r="F735" t="s">
        <v>129</v>
      </c>
      <c r="G735" t="s">
        <v>44</v>
      </c>
      <c r="H735" s="2">
        <v>499</v>
      </c>
      <c r="I735">
        <v>2</v>
      </c>
      <c r="J735" s="3">
        <f t="shared" ca="1" si="55"/>
        <v>44929</v>
      </c>
      <c r="K735" t="str">
        <f t="shared" ca="1" si="56"/>
        <v>16:52:40</v>
      </c>
      <c r="L735" t="s">
        <v>21</v>
      </c>
      <c r="M735" t="s">
        <v>22</v>
      </c>
      <c r="N735" t="s">
        <v>65</v>
      </c>
      <c r="O735" s="2">
        <f t="shared" si="57"/>
        <v>998</v>
      </c>
      <c r="P735" s="4">
        <f t="shared" si="58"/>
        <v>0.05</v>
      </c>
      <c r="Q735" s="2">
        <f t="shared" si="59"/>
        <v>948.09999999999991</v>
      </c>
    </row>
    <row r="736" spans="1:17">
      <c r="A736">
        <v>87472</v>
      </c>
      <c r="B736" t="s">
        <v>17</v>
      </c>
      <c r="E736" t="s">
        <v>92</v>
      </c>
      <c r="F736" t="s">
        <v>93</v>
      </c>
      <c r="G736" t="s">
        <v>31</v>
      </c>
      <c r="H736" s="2">
        <v>345</v>
      </c>
      <c r="I736">
        <v>2</v>
      </c>
      <c r="J736" s="3">
        <f t="shared" ca="1" si="55"/>
        <v>44952</v>
      </c>
      <c r="K736" t="str">
        <f t="shared" ca="1" si="56"/>
        <v>16:53:03</v>
      </c>
      <c r="L736" t="s">
        <v>26</v>
      </c>
      <c r="M736" t="s">
        <v>27</v>
      </c>
      <c r="N736" t="s">
        <v>28</v>
      </c>
      <c r="O736" s="2">
        <f t="shared" si="57"/>
        <v>690</v>
      </c>
      <c r="P736" s="4">
        <f t="shared" si="58"/>
        <v>0.03</v>
      </c>
      <c r="Q736" s="2">
        <f t="shared" si="59"/>
        <v>669.3</v>
      </c>
    </row>
    <row r="737" spans="1:17">
      <c r="A737">
        <v>87788</v>
      </c>
      <c r="B737" t="s">
        <v>17</v>
      </c>
      <c r="E737" t="s">
        <v>59</v>
      </c>
      <c r="F737" t="s">
        <v>60</v>
      </c>
      <c r="G737" t="s">
        <v>37</v>
      </c>
      <c r="I737">
        <v>1</v>
      </c>
      <c r="J737" s="3">
        <f t="shared" ca="1" si="55"/>
        <v>44932</v>
      </c>
      <c r="K737" t="str">
        <f t="shared" ca="1" si="56"/>
        <v>14:38:39</v>
      </c>
      <c r="L737" t="s">
        <v>63</v>
      </c>
      <c r="M737" t="s">
        <v>64</v>
      </c>
      <c r="N737" t="s">
        <v>70</v>
      </c>
      <c r="O737" s="2">
        <f t="shared" si="57"/>
        <v>0</v>
      </c>
      <c r="P737" s="4">
        <f t="shared" si="58"/>
        <v>0</v>
      </c>
      <c r="Q737" s="2">
        <f t="shared" si="59"/>
        <v>0</v>
      </c>
    </row>
    <row r="738" spans="1:17">
      <c r="A738">
        <v>88213</v>
      </c>
      <c r="B738" t="s">
        <v>17</v>
      </c>
      <c r="E738" t="s">
        <v>57</v>
      </c>
      <c r="F738" t="s">
        <v>58</v>
      </c>
      <c r="G738" t="s">
        <v>31</v>
      </c>
      <c r="H738" s="2">
        <v>339</v>
      </c>
      <c r="I738">
        <v>2</v>
      </c>
      <c r="J738" s="3">
        <f t="shared" ca="1" si="55"/>
        <v>44944</v>
      </c>
      <c r="K738" t="str">
        <f t="shared" ca="1" si="56"/>
        <v>18:29:51</v>
      </c>
      <c r="L738" t="s">
        <v>32</v>
      </c>
      <c r="M738" t="s">
        <v>33</v>
      </c>
      <c r="N738" t="s">
        <v>54</v>
      </c>
      <c r="O738" s="2">
        <f t="shared" si="57"/>
        <v>678</v>
      </c>
      <c r="P738" s="4">
        <f t="shared" si="58"/>
        <v>7.0000000000000007E-2</v>
      </c>
      <c r="Q738" s="2">
        <f t="shared" si="59"/>
        <v>630.54</v>
      </c>
    </row>
    <row r="739" spans="1:17">
      <c r="A739">
        <v>88380</v>
      </c>
      <c r="B739" t="s">
        <v>17</v>
      </c>
      <c r="E739" t="s">
        <v>50</v>
      </c>
      <c r="F739" t="s">
        <v>51</v>
      </c>
      <c r="G739" t="s">
        <v>37</v>
      </c>
      <c r="H739" s="2">
        <v>1300</v>
      </c>
      <c r="I739">
        <v>2</v>
      </c>
      <c r="J739" s="3">
        <f t="shared" ca="1" si="55"/>
        <v>44930</v>
      </c>
      <c r="K739" t="str">
        <f t="shared" ca="1" si="56"/>
        <v>13:00:52</v>
      </c>
      <c r="L739" t="s">
        <v>38</v>
      </c>
      <c r="M739" t="s">
        <v>39</v>
      </c>
      <c r="N739" t="s">
        <v>70</v>
      </c>
      <c r="O739" s="2">
        <f t="shared" si="57"/>
        <v>2600</v>
      </c>
      <c r="P739" s="4">
        <f t="shared" si="58"/>
        <v>0</v>
      </c>
      <c r="Q739" s="2">
        <f t="shared" si="59"/>
        <v>2600</v>
      </c>
    </row>
    <row r="740" spans="1:17">
      <c r="A740">
        <v>88482</v>
      </c>
      <c r="B740" t="s">
        <v>80</v>
      </c>
      <c r="C740" t="s">
        <v>280</v>
      </c>
      <c r="D740">
        <v>173864</v>
      </c>
      <c r="E740" t="s">
        <v>92</v>
      </c>
      <c r="F740" t="s">
        <v>93</v>
      </c>
      <c r="G740" t="s">
        <v>31</v>
      </c>
      <c r="H740" s="2">
        <v>345</v>
      </c>
      <c r="I740">
        <v>1</v>
      </c>
      <c r="J740" s="3">
        <f t="shared" ca="1" si="55"/>
        <v>44940</v>
      </c>
      <c r="K740" t="str">
        <f t="shared" ca="1" si="56"/>
        <v>19:50:42</v>
      </c>
      <c r="L740" t="s">
        <v>55</v>
      </c>
      <c r="M740" t="s">
        <v>56</v>
      </c>
      <c r="N740" t="s">
        <v>54</v>
      </c>
      <c r="O740" s="2">
        <f t="shared" si="57"/>
        <v>345</v>
      </c>
      <c r="P740" s="4">
        <f t="shared" si="58"/>
        <v>7.0000000000000007E-2</v>
      </c>
      <c r="Q740" s="2">
        <f t="shared" si="59"/>
        <v>320.84999999999997</v>
      </c>
    </row>
    <row r="741" spans="1:17">
      <c r="A741">
        <v>88522</v>
      </c>
      <c r="B741" t="s">
        <v>17</v>
      </c>
      <c r="E741" t="s">
        <v>92</v>
      </c>
      <c r="F741" t="s">
        <v>93</v>
      </c>
      <c r="G741" t="s">
        <v>31</v>
      </c>
      <c r="H741" s="2">
        <v>345</v>
      </c>
      <c r="I741">
        <v>1</v>
      </c>
      <c r="J741" s="3">
        <f t="shared" ca="1" si="55"/>
        <v>44955</v>
      </c>
      <c r="K741" t="str">
        <f t="shared" ca="1" si="56"/>
        <v>21:55:02</v>
      </c>
      <c r="L741" t="s">
        <v>26</v>
      </c>
      <c r="M741" t="s">
        <v>27</v>
      </c>
      <c r="N741" t="s">
        <v>34</v>
      </c>
      <c r="O741" s="2">
        <f t="shared" si="57"/>
        <v>345</v>
      </c>
      <c r="P741" s="4">
        <f t="shared" si="58"/>
        <v>0.06</v>
      </c>
      <c r="Q741" s="2">
        <f t="shared" si="59"/>
        <v>324.29999999999995</v>
      </c>
    </row>
    <row r="742" spans="1:17">
      <c r="A742">
        <v>88772</v>
      </c>
      <c r="B742" t="s">
        <v>17</v>
      </c>
      <c r="E742" t="s">
        <v>123</v>
      </c>
      <c r="F742" t="s">
        <v>124</v>
      </c>
      <c r="G742" t="s">
        <v>44</v>
      </c>
      <c r="H742" s="2">
        <v>345</v>
      </c>
      <c r="I742">
        <v>2</v>
      </c>
      <c r="J742" s="3">
        <f t="shared" ca="1" si="55"/>
        <v>44931</v>
      </c>
      <c r="K742" t="str">
        <f t="shared" ca="1" si="56"/>
        <v>21:10:46</v>
      </c>
      <c r="L742" t="s">
        <v>48</v>
      </c>
      <c r="M742" t="s">
        <v>49</v>
      </c>
      <c r="N742" t="s">
        <v>28</v>
      </c>
      <c r="O742" s="2">
        <f t="shared" si="57"/>
        <v>690</v>
      </c>
      <c r="P742" s="4">
        <f t="shared" si="58"/>
        <v>0.03</v>
      </c>
      <c r="Q742" s="2">
        <f t="shared" si="59"/>
        <v>669.3</v>
      </c>
    </row>
    <row r="743" spans="1:17">
      <c r="A743">
        <v>88802</v>
      </c>
      <c r="B743" t="s">
        <v>17</v>
      </c>
      <c r="E743" t="s">
        <v>116</v>
      </c>
      <c r="F743" t="s">
        <v>36</v>
      </c>
      <c r="G743" t="s">
        <v>37</v>
      </c>
      <c r="H743" s="2">
        <v>850</v>
      </c>
      <c r="I743">
        <v>2</v>
      </c>
      <c r="J743" s="3">
        <f t="shared" ca="1" si="55"/>
        <v>44935</v>
      </c>
      <c r="K743" t="str">
        <f t="shared" ca="1" si="56"/>
        <v>21:30:24</v>
      </c>
      <c r="L743" t="s">
        <v>55</v>
      </c>
      <c r="M743" t="s">
        <v>56</v>
      </c>
      <c r="N743" t="s">
        <v>47</v>
      </c>
      <c r="O743" s="2">
        <f t="shared" si="57"/>
        <v>1700</v>
      </c>
      <c r="P743" s="4">
        <f t="shared" si="58"/>
        <v>0.04</v>
      </c>
      <c r="Q743" s="2">
        <f t="shared" si="59"/>
        <v>1632</v>
      </c>
    </row>
    <row r="744" spans="1:17">
      <c r="A744">
        <v>88829</v>
      </c>
      <c r="B744" t="s">
        <v>17</v>
      </c>
      <c r="E744" t="s">
        <v>96</v>
      </c>
      <c r="F744" t="s">
        <v>97</v>
      </c>
      <c r="G744" t="s">
        <v>20</v>
      </c>
      <c r="H744" s="2">
        <v>450</v>
      </c>
      <c r="I744">
        <v>1</v>
      </c>
      <c r="J744" s="3">
        <f t="shared" ca="1" si="55"/>
        <v>44927</v>
      </c>
      <c r="K744" t="str">
        <f t="shared" ca="1" si="56"/>
        <v>19:49:20</v>
      </c>
      <c r="L744" t="s">
        <v>63</v>
      </c>
      <c r="M744" t="s">
        <v>64</v>
      </c>
      <c r="N744" t="s">
        <v>70</v>
      </c>
      <c r="O744" s="2">
        <f t="shared" si="57"/>
        <v>450</v>
      </c>
      <c r="P744" s="4">
        <f t="shared" si="58"/>
        <v>0</v>
      </c>
      <c r="Q744" s="2">
        <f t="shared" si="59"/>
        <v>450</v>
      </c>
    </row>
    <row r="745" spans="1:17">
      <c r="A745">
        <v>88909</v>
      </c>
      <c r="B745" t="s">
        <v>17</v>
      </c>
      <c r="E745" t="s">
        <v>92</v>
      </c>
      <c r="F745" t="s">
        <v>93</v>
      </c>
      <c r="G745" t="s">
        <v>31</v>
      </c>
      <c r="H745" s="2">
        <v>345</v>
      </c>
      <c r="I745">
        <v>1</v>
      </c>
      <c r="J745" s="3">
        <f t="shared" ca="1" si="55"/>
        <v>44928</v>
      </c>
      <c r="K745" t="str">
        <f t="shared" ca="1" si="56"/>
        <v>20:27:32</v>
      </c>
      <c r="L745" t="s">
        <v>52</v>
      </c>
      <c r="M745" t="s">
        <v>53</v>
      </c>
      <c r="N745" t="s">
        <v>65</v>
      </c>
      <c r="O745" s="2">
        <f t="shared" si="57"/>
        <v>345</v>
      </c>
      <c r="P745" s="4">
        <f t="shared" si="58"/>
        <v>0.05</v>
      </c>
      <c r="Q745" s="2">
        <f t="shared" si="59"/>
        <v>327.75</v>
      </c>
    </row>
    <row r="746" spans="1:17">
      <c r="A746">
        <v>88968</v>
      </c>
      <c r="B746" t="s">
        <v>17</v>
      </c>
      <c r="E746" t="s">
        <v>68</v>
      </c>
      <c r="F746" t="s">
        <v>69</v>
      </c>
      <c r="G746" t="s">
        <v>20</v>
      </c>
      <c r="H746" s="2">
        <v>299</v>
      </c>
      <c r="I746">
        <v>2</v>
      </c>
      <c r="J746" s="3">
        <f t="shared" ca="1" si="55"/>
        <v>44939</v>
      </c>
      <c r="K746" t="str">
        <f t="shared" ca="1" si="56"/>
        <v>16:22:15</v>
      </c>
      <c r="L746" t="s">
        <v>38</v>
      </c>
      <c r="M746" t="s">
        <v>39</v>
      </c>
      <c r="N746" t="s">
        <v>70</v>
      </c>
      <c r="O746" s="2">
        <f t="shared" si="57"/>
        <v>598</v>
      </c>
      <c r="P746" s="4">
        <f t="shared" si="58"/>
        <v>0</v>
      </c>
      <c r="Q746" s="2">
        <f t="shared" si="59"/>
        <v>598</v>
      </c>
    </row>
    <row r="747" spans="1:17">
      <c r="A747">
        <v>89018</v>
      </c>
      <c r="B747" t="s">
        <v>17</v>
      </c>
      <c r="E747" t="s">
        <v>116</v>
      </c>
      <c r="F747" t="s">
        <v>122</v>
      </c>
      <c r="G747" t="s">
        <v>37</v>
      </c>
      <c r="H747" s="2">
        <v>600</v>
      </c>
      <c r="I747">
        <v>1</v>
      </c>
      <c r="J747" s="3">
        <f t="shared" ca="1" si="55"/>
        <v>44942</v>
      </c>
      <c r="K747" t="str">
        <f t="shared" ca="1" si="56"/>
        <v>16:11:25</v>
      </c>
      <c r="L747" t="s">
        <v>63</v>
      </c>
      <c r="M747" t="s">
        <v>64</v>
      </c>
      <c r="N747" t="s">
        <v>34</v>
      </c>
      <c r="O747" s="2">
        <f t="shared" si="57"/>
        <v>600</v>
      </c>
      <c r="P747" s="4">
        <f t="shared" si="58"/>
        <v>0.06</v>
      </c>
      <c r="Q747" s="2">
        <f t="shared" si="59"/>
        <v>564</v>
      </c>
    </row>
    <row r="748" spans="1:17">
      <c r="A748">
        <v>89029</v>
      </c>
      <c r="B748" t="s">
        <v>66</v>
      </c>
      <c r="C748" t="s">
        <v>281</v>
      </c>
      <c r="D748">
        <v>222239</v>
      </c>
      <c r="E748" t="s">
        <v>42</v>
      </c>
      <c r="F748" t="s">
        <v>43</v>
      </c>
      <c r="G748" t="s">
        <v>44</v>
      </c>
      <c r="H748" s="2">
        <v>449</v>
      </c>
      <c r="I748">
        <v>2</v>
      </c>
      <c r="J748" s="3">
        <f t="shared" ca="1" si="55"/>
        <v>44931</v>
      </c>
      <c r="K748" t="str">
        <f t="shared" ca="1" si="56"/>
        <v>17:38:08</v>
      </c>
      <c r="L748" t="s">
        <v>48</v>
      </c>
      <c r="M748" t="s">
        <v>49</v>
      </c>
      <c r="N748" t="s">
        <v>65</v>
      </c>
      <c r="O748" s="2">
        <f t="shared" si="57"/>
        <v>898</v>
      </c>
      <c r="P748" s="4">
        <f t="shared" si="58"/>
        <v>0.05</v>
      </c>
      <c r="Q748" s="2">
        <f t="shared" si="59"/>
        <v>853.09999999999991</v>
      </c>
    </row>
    <row r="749" spans="1:17">
      <c r="A749">
        <v>89434</v>
      </c>
      <c r="B749" t="s">
        <v>80</v>
      </c>
      <c r="C749" t="s">
        <v>282</v>
      </c>
      <c r="D749">
        <v>448113</v>
      </c>
      <c r="E749" t="s">
        <v>131</v>
      </c>
      <c r="F749" t="s">
        <v>132</v>
      </c>
      <c r="G749" t="s">
        <v>20</v>
      </c>
      <c r="H749" s="2">
        <v>200</v>
      </c>
      <c r="I749">
        <v>1</v>
      </c>
      <c r="J749" s="3">
        <f t="shared" ca="1" si="55"/>
        <v>44951</v>
      </c>
      <c r="K749" t="str">
        <f t="shared" ca="1" si="56"/>
        <v>17:07:48</v>
      </c>
      <c r="L749" t="s">
        <v>32</v>
      </c>
      <c r="M749" t="s">
        <v>33</v>
      </c>
      <c r="N749" t="s">
        <v>47</v>
      </c>
      <c r="O749" s="2">
        <f t="shared" si="57"/>
        <v>200</v>
      </c>
      <c r="P749" s="4">
        <f t="shared" si="58"/>
        <v>0.04</v>
      </c>
      <c r="Q749" s="2">
        <f t="shared" si="59"/>
        <v>192</v>
      </c>
    </row>
    <row r="750" spans="1:17">
      <c r="A750">
        <v>89434</v>
      </c>
      <c r="B750" t="s">
        <v>80</v>
      </c>
      <c r="C750" t="s">
        <v>282</v>
      </c>
      <c r="D750">
        <v>448113</v>
      </c>
      <c r="E750" t="s">
        <v>123</v>
      </c>
      <c r="F750" t="s">
        <v>124</v>
      </c>
      <c r="G750" t="s">
        <v>44</v>
      </c>
      <c r="H750" s="2">
        <v>345</v>
      </c>
      <c r="I750">
        <v>1</v>
      </c>
      <c r="J750" s="3">
        <f t="shared" ca="1" si="55"/>
        <v>44934</v>
      </c>
      <c r="K750" t="str">
        <f t="shared" ca="1" si="56"/>
        <v>20:30:47</v>
      </c>
      <c r="L750" t="s">
        <v>26</v>
      </c>
      <c r="M750" t="s">
        <v>27</v>
      </c>
      <c r="N750" t="s">
        <v>34</v>
      </c>
      <c r="O750" s="2">
        <f t="shared" si="57"/>
        <v>345</v>
      </c>
      <c r="P750" s="4">
        <f t="shared" si="58"/>
        <v>0.06</v>
      </c>
      <c r="Q750" s="2">
        <f t="shared" si="59"/>
        <v>324.29999999999995</v>
      </c>
    </row>
    <row r="751" spans="1:17">
      <c r="A751">
        <v>89586</v>
      </c>
      <c r="B751" t="s">
        <v>17</v>
      </c>
      <c r="E751" t="s">
        <v>116</v>
      </c>
      <c r="F751" t="s">
        <v>121</v>
      </c>
      <c r="G751" t="s">
        <v>37</v>
      </c>
      <c r="H751" s="2">
        <v>900</v>
      </c>
      <c r="I751">
        <v>2</v>
      </c>
      <c r="J751" s="3">
        <f t="shared" ca="1" si="55"/>
        <v>44955</v>
      </c>
      <c r="K751" t="str">
        <f t="shared" ca="1" si="56"/>
        <v>20:42:37</v>
      </c>
      <c r="L751" t="s">
        <v>45</v>
      </c>
      <c r="M751" t="s">
        <v>46</v>
      </c>
      <c r="N751" t="s">
        <v>65</v>
      </c>
      <c r="O751" s="2">
        <f t="shared" si="57"/>
        <v>1800</v>
      </c>
      <c r="P751" s="4">
        <f t="shared" si="58"/>
        <v>0.05</v>
      </c>
      <c r="Q751" s="2">
        <f t="shared" si="59"/>
        <v>1710</v>
      </c>
    </row>
    <row r="752" spans="1:17">
      <c r="A752">
        <v>89776</v>
      </c>
      <c r="B752" t="s">
        <v>17</v>
      </c>
      <c r="E752" t="s">
        <v>128</v>
      </c>
      <c r="F752" t="s">
        <v>129</v>
      </c>
      <c r="G752" t="s">
        <v>44</v>
      </c>
      <c r="H752" s="2">
        <v>499</v>
      </c>
      <c r="I752">
        <v>2</v>
      </c>
      <c r="J752" s="3">
        <f t="shared" ca="1" si="55"/>
        <v>44937</v>
      </c>
      <c r="K752" t="str">
        <f t="shared" ca="1" si="56"/>
        <v>18:17:52</v>
      </c>
      <c r="L752" t="s">
        <v>32</v>
      </c>
      <c r="M752" t="s">
        <v>33</v>
      </c>
      <c r="N752" t="s">
        <v>23</v>
      </c>
      <c r="O752" s="2">
        <f t="shared" si="57"/>
        <v>998</v>
      </c>
      <c r="P752" s="4">
        <f t="shared" si="58"/>
        <v>0.03</v>
      </c>
      <c r="Q752" s="2">
        <f t="shared" si="59"/>
        <v>968.06</v>
      </c>
    </row>
    <row r="753" spans="1:17">
      <c r="A753">
        <v>89868</v>
      </c>
      <c r="B753" t="s">
        <v>17</v>
      </c>
      <c r="E753" t="s">
        <v>116</v>
      </c>
      <c r="F753" t="s">
        <v>122</v>
      </c>
      <c r="G753" t="s">
        <v>37</v>
      </c>
      <c r="H753" s="2">
        <v>600</v>
      </c>
      <c r="I753">
        <v>2</v>
      </c>
      <c r="J753" s="3">
        <f t="shared" ca="1" si="55"/>
        <v>44944</v>
      </c>
      <c r="K753" t="str">
        <f t="shared" ca="1" si="56"/>
        <v>13:22:08</v>
      </c>
      <c r="L753" t="s">
        <v>32</v>
      </c>
      <c r="M753" t="s">
        <v>33</v>
      </c>
      <c r="N753" t="s">
        <v>47</v>
      </c>
      <c r="O753" s="2">
        <f t="shared" si="57"/>
        <v>1200</v>
      </c>
      <c r="P753" s="4">
        <f t="shared" si="58"/>
        <v>0.04</v>
      </c>
      <c r="Q753" s="2">
        <f t="shared" si="59"/>
        <v>1152</v>
      </c>
    </row>
    <row r="754" spans="1:17">
      <c r="A754">
        <v>89874</v>
      </c>
      <c r="B754" t="s">
        <v>17</v>
      </c>
      <c r="E754" t="s">
        <v>131</v>
      </c>
      <c r="F754" t="s">
        <v>132</v>
      </c>
      <c r="G754" t="s">
        <v>20</v>
      </c>
      <c r="H754" s="2">
        <v>200</v>
      </c>
      <c r="I754">
        <v>2</v>
      </c>
      <c r="J754" s="3">
        <f t="shared" ca="1" si="55"/>
        <v>44951</v>
      </c>
      <c r="K754" t="str">
        <f t="shared" ca="1" si="56"/>
        <v>20:01:24</v>
      </c>
      <c r="L754" t="s">
        <v>26</v>
      </c>
      <c r="M754" t="s">
        <v>27</v>
      </c>
      <c r="N754" t="s">
        <v>28</v>
      </c>
      <c r="O754" s="2">
        <f t="shared" si="57"/>
        <v>400</v>
      </c>
      <c r="P754" s="4">
        <f t="shared" si="58"/>
        <v>0.03</v>
      </c>
      <c r="Q754" s="2">
        <f t="shared" si="59"/>
        <v>388</v>
      </c>
    </row>
    <row r="755" spans="1:17">
      <c r="A755">
        <v>89877</v>
      </c>
      <c r="B755" t="s">
        <v>17</v>
      </c>
      <c r="E755" t="s">
        <v>94</v>
      </c>
      <c r="F755" t="s">
        <v>95</v>
      </c>
      <c r="G755" t="s">
        <v>44</v>
      </c>
      <c r="H755" s="2">
        <v>230</v>
      </c>
      <c r="I755">
        <v>2</v>
      </c>
      <c r="J755" s="3">
        <f t="shared" ca="1" si="55"/>
        <v>44953</v>
      </c>
      <c r="K755" t="str">
        <f t="shared" ca="1" si="56"/>
        <v>21:28:59</v>
      </c>
      <c r="L755" t="s">
        <v>48</v>
      </c>
      <c r="M755" t="s">
        <v>49</v>
      </c>
      <c r="N755" t="s">
        <v>65</v>
      </c>
      <c r="O755" s="2">
        <f t="shared" si="57"/>
        <v>460</v>
      </c>
      <c r="P755" s="4">
        <f t="shared" si="58"/>
        <v>0.05</v>
      </c>
      <c r="Q755" s="2">
        <f t="shared" si="59"/>
        <v>437</v>
      </c>
    </row>
    <row r="756" spans="1:17">
      <c r="A756">
        <v>89903</v>
      </c>
      <c r="B756" t="s">
        <v>17</v>
      </c>
      <c r="E756" t="s">
        <v>96</v>
      </c>
      <c r="F756" t="s">
        <v>97</v>
      </c>
      <c r="G756" t="s">
        <v>20</v>
      </c>
      <c r="H756" s="2">
        <v>450</v>
      </c>
      <c r="I756">
        <v>1</v>
      </c>
      <c r="J756" s="3">
        <f t="shared" ca="1" si="55"/>
        <v>44945</v>
      </c>
      <c r="K756" t="str">
        <f t="shared" ca="1" si="56"/>
        <v>21:55:30</v>
      </c>
      <c r="L756" t="s">
        <v>88</v>
      </c>
      <c r="M756" t="s">
        <v>89</v>
      </c>
      <c r="N756" t="s">
        <v>65</v>
      </c>
      <c r="O756" s="2">
        <f t="shared" si="57"/>
        <v>450</v>
      </c>
      <c r="P756" s="4">
        <f t="shared" si="58"/>
        <v>0.05</v>
      </c>
      <c r="Q756" s="2">
        <f t="shared" si="59"/>
        <v>427.5</v>
      </c>
    </row>
    <row r="757" spans="1:17">
      <c r="A757">
        <v>89904</v>
      </c>
      <c r="B757" t="s">
        <v>17</v>
      </c>
      <c r="E757" t="s">
        <v>42</v>
      </c>
      <c r="F757" t="s">
        <v>43</v>
      </c>
      <c r="G757" t="s">
        <v>44</v>
      </c>
      <c r="H757" s="2">
        <v>449</v>
      </c>
      <c r="I757">
        <v>2</v>
      </c>
      <c r="J757" s="3">
        <f t="shared" ca="1" si="55"/>
        <v>44937</v>
      </c>
      <c r="K757" t="str">
        <f t="shared" ca="1" si="56"/>
        <v>16:24:19</v>
      </c>
      <c r="L757" t="s">
        <v>32</v>
      </c>
      <c r="M757" t="s">
        <v>33</v>
      </c>
      <c r="N757" t="s">
        <v>54</v>
      </c>
      <c r="O757" s="2">
        <f t="shared" si="57"/>
        <v>898</v>
      </c>
      <c r="P757" s="4">
        <f t="shared" si="58"/>
        <v>7.0000000000000007E-2</v>
      </c>
      <c r="Q757" s="2">
        <f t="shared" si="59"/>
        <v>835.14</v>
      </c>
    </row>
    <row r="758" spans="1:17">
      <c r="A758">
        <v>90140</v>
      </c>
      <c r="B758" t="s">
        <v>66</v>
      </c>
      <c r="C758" t="s">
        <v>283</v>
      </c>
      <c r="D758">
        <v>990995</v>
      </c>
      <c r="E758" t="s">
        <v>123</v>
      </c>
      <c r="F758" t="s">
        <v>124</v>
      </c>
      <c r="G758" t="s">
        <v>44</v>
      </c>
      <c r="H758" s="2">
        <v>345</v>
      </c>
      <c r="I758">
        <v>1</v>
      </c>
      <c r="J758" s="3">
        <f t="shared" ca="1" si="55"/>
        <v>44937</v>
      </c>
      <c r="K758" t="str">
        <f t="shared" ca="1" si="56"/>
        <v>17:42:16</v>
      </c>
      <c r="L758" t="s">
        <v>32</v>
      </c>
      <c r="M758" t="s">
        <v>33</v>
      </c>
      <c r="N758" t="s">
        <v>23</v>
      </c>
      <c r="O758" s="2">
        <f t="shared" si="57"/>
        <v>345</v>
      </c>
      <c r="P758" s="4">
        <f t="shared" si="58"/>
        <v>0.03</v>
      </c>
      <c r="Q758" s="2">
        <f t="shared" si="59"/>
        <v>334.65</v>
      </c>
    </row>
    <row r="759" spans="1:17">
      <c r="A759">
        <v>90140</v>
      </c>
      <c r="B759" t="s">
        <v>66</v>
      </c>
      <c r="C759" t="s">
        <v>283</v>
      </c>
      <c r="D759">
        <v>990995</v>
      </c>
      <c r="E759" t="s">
        <v>125</v>
      </c>
      <c r="F759" t="s">
        <v>126</v>
      </c>
      <c r="G759" t="s">
        <v>44</v>
      </c>
      <c r="H759" s="2">
        <v>499</v>
      </c>
      <c r="I759">
        <v>1</v>
      </c>
      <c r="J759" s="3">
        <f t="shared" ca="1" si="55"/>
        <v>44942</v>
      </c>
      <c r="K759" t="str">
        <f t="shared" ca="1" si="56"/>
        <v>12:38:50</v>
      </c>
      <c r="L759" t="s">
        <v>38</v>
      </c>
      <c r="M759" t="s">
        <v>39</v>
      </c>
      <c r="N759" t="s">
        <v>70</v>
      </c>
      <c r="O759" s="2">
        <f t="shared" si="57"/>
        <v>499</v>
      </c>
      <c r="P759" s="4">
        <f t="shared" si="58"/>
        <v>0</v>
      </c>
      <c r="Q759" s="2">
        <f t="shared" si="59"/>
        <v>499</v>
      </c>
    </row>
    <row r="760" spans="1:17">
      <c r="A760">
        <v>90190</v>
      </c>
      <c r="B760" t="s">
        <v>17</v>
      </c>
      <c r="E760" t="s">
        <v>116</v>
      </c>
      <c r="F760" t="s">
        <v>74</v>
      </c>
      <c r="G760" t="s">
        <v>37</v>
      </c>
      <c r="H760" s="2">
        <v>599</v>
      </c>
      <c r="I760">
        <v>1</v>
      </c>
      <c r="J760" s="3">
        <f t="shared" ca="1" si="55"/>
        <v>44939</v>
      </c>
      <c r="K760" t="str">
        <f t="shared" ca="1" si="56"/>
        <v>13:26:42</v>
      </c>
      <c r="L760" t="s">
        <v>52</v>
      </c>
      <c r="M760" t="s">
        <v>53</v>
      </c>
      <c r="N760" t="s">
        <v>28</v>
      </c>
      <c r="O760" s="2">
        <f t="shared" si="57"/>
        <v>599</v>
      </c>
      <c r="P760" s="4">
        <f t="shared" si="58"/>
        <v>0.03</v>
      </c>
      <c r="Q760" s="2">
        <f t="shared" si="59"/>
        <v>581.03</v>
      </c>
    </row>
    <row r="761" spans="1:17">
      <c r="A761">
        <v>90285</v>
      </c>
      <c r="B761" t="s">
        <v>17</v>
      </c>
      <c r="E761" t="s">
        <v>42</v>
      </c>
      <c r="F761" t="s">
        <v>43</v>
      </c>
      <c r="G761" t="s">
        <v>44</v>
      </c>
      <c r="H761" s="2">
        <v>449</v>
      </c>
      <c r="I761">
        <v>2</v>
      </c>
      <c r="J761" s="3">
        <f t="shared" ca="1" si="55"/>
        <v>44949</v>
      </c>
      <c r="K761" t="str">
        <f t="shared" ca="1" si="56"/>
        <v>15:51:46</v>
      </c>
      <c r="L761" t="s">
        <v>45</v>
      </c>
      <c r="M761" t="s">
        <v>46</v>
      </c>
      <c r="N761" t="s">
        <v>28</v>
      </c>
      <c r="O761" s="2">
        <f t="shared" si="57"/>
        <v>898</v>
      </c>
      <c r="P761" s="4">
        <f t="shared" si="58"/>
        <v>0.03</v>
      </c>
      <c r="Q761" s="2">
        <f t="shared" si="59"/>
        <v>871.06</v>
      </c>
    </row>
    <row r="762" spans="1:17">
      <c r="A762">
        <v>90373</v>
      </c>
      <c r="B762" t="s">
        <v>17</v>
      </c>
      <c r="E762" t="s">
        <v>116</v>
      </c>
      <c r="F762" t="s">
        <v>110</v>
      </c>
      <c r="G762" t="s">
        <v>37</v>
      </c>
      <c r="H762" s="2">
        <v>700</v>
      </c>
      <c r="I762">
        <v>2</v>
      </c>
      <c r="J762" s="3">
        <f t="shared" ca="1" si="55"/>
        <v>44933</v>
      </c>
      <c r="K762" t="str">
        <f t="shared" ca="1" si="56"/>
        <v>19:34:08</v>
      </c>
      <c r="L762" t="s">
        <v>88</v>
      </c>
      <c r="M762" t="s">
        <v>89</v>
      </c>
      <c r="N762" t="s">
        <v>79</v>
      </c>
      <c r="O762" s="2">
        <f t="shared" si="57"/>
        <v>1400</v>
      </c>
      <c r="P762" s="4">
        <f t="shared" si="58"/>
        <v>0.05</v>
      </c>
      <c r="Q762" s="2">
        <f t="shared" si="59"/>
        <v>1330</v>
      </c>
    </row>
    <row r="763" spans="1:17">
      <c r="A763">
        <v>90568</v>
      </c>
      <c r="B763" t="s">
        <v>17</v>
      </c>
      <c r="E763" t="s">
        <v>131</v>
      </c>
      <c r="F763" t="s">
        <v>132</v>
      </c>
      <c r="G763" t="s">
        <v>20</v>
      </c>
      <c r="H763" s="2">
        <v>200</v>
      </c>
      <c r="I763">
        <v>2</v>
      </c>
      <c r="J763" s="3">
        <f t="shared" ca="1" si="55"/>
        <v>44951</v>
      </c>
      <c r="K763" t="str">
        <f t="shared" ca="1" si="56"/>
        <v>12:31:16</v>
      </c>
      <c r="L763" t="s">
        <v>32</v>
      </c>
      <c r="M763" t="s">
        <v>33</v>
      </c>
      <c r="N763" t="s">
        <v>54</v>
      </c>
      <c r="O763" s="2">
        <f t="shared" si="57"/>
        <v>400</v>
      </c>
      <c r="P763" s="4">
        <f t="shared" si="58"/>
        <v>7.0000000000000007E-2</v>
      </c>
      <c r="Q763" s="2">
        <f t="shared" si="59"/>
        <v>372</v>
      </c>
    </row>
    <row r="764" spans="1:17">
      <c r="A764">
        <v>90637</v>
      </c>
      <c r="B764" t="s">
        <v>17</v>
      </c>
      <c r="E764" t="s">
        <v>116</v>
      </c>
      <c r="F764" t="s">
        <v>121</v>
      </c>
      <c r="G764" t="s">
        <v>37</v>
      </c>
      <c r="H764" s="2">
        <v>900</v>
      </c>
      <c r="I764">
        <v>2</v>
      </c>
      <c r="J764" s="3">
        <f t="shared" ca="1" si="55"/>
        <v>44947</v>
      </c>
      <c r="K764" t="str">
        <f t="shared" ca="1" si="56"/>
        <v>19:55:38</v>
      </c>
      <c r="L764" t="s">
        <v>88</v>
      </c>
      <c r="M764" t="s">
        <v>89</v>
      </c>
      <c r="N764" t="s">
        <v>79</v>
      </c>
      <c r="O764" s="2">
        <f t="shared" si="57"/>
        <v>1800</v>
      </c>
      <c r="P764" s="4">
        <f t="shared" si="58"/>
        <v>0.05</v>
      </c>
      <c r="Q764" s="2">
        <f t="shared" si="59"/>
        <v>1710</v>
      </c>
    </row>
    <row r="765" spans="1:17">
      <c r="A765">
        <v>90970</v>
      </c>
      <c r="B765" t="s">
        <v>17</v>
      </c>
      <c r="E765" t="s">
        <v>24</v>
      </c>
      <c r="F765" t="s">
        <v>25</v>
      </c>
      <c r="G765" t="s">
        <v>20</v>
      </c>
      <c r="H765" s="2">
        <v>350</v>
      </c>
      <c r="I765">
        <v>2</v>
      </c>
      <c r="J765" s="3">
        <f t="shared" ca="1" si="55"/>
        <v>44951</v>
      </c>
      <c r="K765" t="str">
        <f t="shared" ca="1" si="56"/>
        <v>14:48:34</v>
      </c>
      <c r="L765" t="s">
        <v>88</v>
      </c>
      <c r="M765" t="s">
        <v>89</v>
      </c>
      <c r="N765" t="s">
        <v>34</v>
      </c>
      <c r="O765" s="2">
        <f t="shared" si="57"/>
        <v>700</v>
      </c>
      <c r="P765" s="4">
        <f t="shared" si="58"/>
        <v>0.06</v>
      </c>
      <c r="Q765" s="2">
        <f t="shared" si="59"/>
        <v>658</v>
      </c>
    </row>
    <row r="766" spans="1:17">
      <c r="A766">
        <v>91021</v>
      </c>
      <c r="B766" t="s">
        <v>17</v>
      </c>
      <c r="E766" t="s">
        <v>92</v>
      </c>
      <c r="F766" t="s">
        <v>93</v>
      </c>
      <c r="G766" t="s">
        <v>31</v>
      </c>
      <c r="H766" s="2">
        <v>345</v>
      </c>
      <c r="I766">
        <v>2</v>
      </c>
      <c r="J766" s="3">
        <f t="shared" ca="1" si="55"/>
        <v>44943</v>
      </c>
      <c r="K766" t="str">
        <f t="shared" ca="1" si="56"/>
        <v>20:23:57</v>
      </c>
      <c r="L766" t="s">
        <v>52</v>
      </c>
      <c r="M766" t="s">
        <v>53</v>
      </c>
      <c r="N766" t="s">
        <v>34</v>
      </c>
      <c r="O766" s="2">
        <f t="shared" si="57"/>
        <v>690</v>
      </c>
      <c r="P766" s="4">
        <f t="shared" si="58"/>
        <v>0.06</v>
      </c>
      <c r="Q766" s="2">
        <f t="shared" si="59"/>
        <v>648.59999999999991</v>
      </c>
    </row>
    <row r="767" spans="1:17">
      <c r="A767">
        <v>91257</v>
      </c>
      <c r="B767" t="s">
        <v>17</v>
      </c>
      <c r="E767" t="s">
        <v>75</v>
      </c>
      <c r="F767" t="s">
        <v>76</v>
      </c>
      <c r="G767" t="s">
        <v>37</v>
      </c>
      <c r="H767" s="2">
        <v>990</v>
      </c>
      <c r="I767">
        <v>1</v>
      </c>
      <c r="J767" s="3">
        <f t="shared" ca="1" si="55"/>
        <v>44933</v>
      </c>
      <c r="K767" t="str">
        <f t="shared" ca="1" si="56"/>
        <v>11:22:23</v>
      </c>
      <c r="L767" t="s">
        <v>55</v>
      </c>
      <c r="M767" t="s">
        <v>56</v>
      </c>
      <c r="N767" t="s">
        <v>47</v>
      </c>
      <c r="O767" s="2">
        <f t="shared" si="57"/>
        <v>990</v>
      </c>
      <c r="P767" s="4">
        <f t="shared" si="58"/>
        <v>0.04</v>
      </c>
      <c r="Q767" s="2">
        <f t="shared" si="59"/>
        <v>950.4</v>
      </c>
    </row>
    <row r="768" spans="1:17">
      <c r="A768">
        <v>91336</v>
      </c>
      <c r="B768" t="s">
        <v>17</v>
      </c>
      <c r="E768" t="s">
        <v>116</v>
      </c>
      <c r="F768" t="s">
        <v>122</v>
      </c>
      <c r="G768" t="s">
        <v>37</v>
      </c>
      <c r="H768" s="2">
        <v>600</v>
      </c>
      <c r="I768">
        <v>2</v>
      </c>
      <c r="J768" s="3">
        <f t="shared" ca="1" si="55"/>
        <v>44929</v>
      </c>
      <c r="K768" t="str">
        <f t="shared" ca="1" si="56"/>
        <v>15:07:37</v>
      </c>
      <c r="L768" t="s">
        <v>21</v>
      </c>
      <c r="M768" t="s">
        <v>22</v>
      </c>
      <c r="N768" t="s">
        <v>47</v>
      </c>
      <c r="O768" s="2">
        <f t="shared" si="57"/>
        <v>1200</v>
      </c>
      <c r="P768" s="4">
        <f t="shared" si="58"/>
        <v>0.04</v>
      </c>
      <c r="Q768" s="2">
        <f t="shared" si="59"/>
        <v>1152</v>
      </c>
    </row>
    <row r="769" spans="1:17">
      <c r="A769">
        <v>91471</v>
      </c>
      <c r="B769" t="s">
        <v>17</v>
      </c>
      <c r="E769" t="s">
        <v>94</v>
      </c>
      <c r="F769" t="s">
        <v>95</v>
      </c>
      <c r="G769" t="s">
        <v>44</v>
      </c>
      <c r="H769" s="2">
        <v>230</v>
      </c>
      <c r="I769">
        <v>2</v>
      </c>
      <c r="J769" s="3">
        <f t="shared" ca="1" si="55"/>
        <v>44936</v>
      </c>
      <c r="K769" t="str">
        <f t="shared" ca="1" si="56"/>
        <v>12:46:38</v>
      </c>
      <c r="L769" t="s">
        <v>45</v>
      </c>
      <c r="M769" t="s">
        <v>46</v>
      </c>
      <c r="N769" t="s">
        <v>79</v>
      </c>
      <c r="O769" s="2">
        <f t="shared" si="57"/>
        <v>460</v>
      </c>
      <c r="P769" s="4">
        <f t="shared" si="58"/>
        <v>0.05</v>
      </c>
      <c r="Q769" s="2">
        <f t="shared" si="59"/>
        <v>437</v>
      </c>
    </row>
    <row r="770" spans="1:17">
      <c r="A770">
        <v>91500</v>
      </c>
      <c r="B770" t="s">
        <v>17</v>
      </c>
      <c r="E770" t="s">
        <v>68</v>
      </c>
      <c r="F770" t="s">
        <v>69</v>
      </c>
      <c r="G770" t="s">
        <v>20</v>
      </c>
      <c r="H770" s="2">
        <v>299</v>
      </c>
      <c r="I770">
        <v>1</v>
      </c>
      <c r="J770" s="3">
        <f t="shared" ref="J770:J833" ca="1" si="60">DATE("2023","1",RANDBETWEEN(1,30))</f>
        <v>44931</v>
      </c>
      <c r="K770" t="str">
        <f t="shared" ref="K770:K833" ca="1" si="61">TEXT(RAND()*(22-11)/24+11/24,"HH:MM:SS")</f>
        <v>12:38:43</v>
      </c>
      <c r="L770" t="s">
        <v>38</v>
      </c>
      <c r="M770" t="s">
        <v>39</v>
      </c>
      <c r="N770" t="s">
        <v>79</v>
      </c>
      <c r="O770" s="2">
        <f t="shared" ref="O770:O833" si="62">$H770*I770</f>
        <v>299</v>
      </c>
      <c r="P770" s="4">
        <f t="shared" ref="P770:P833" si="63">IF(N770="UnionPay",3%,IF(N770="Visa",4%,IF(N770="Mastercard",5%,IF(N770="Apple Pay",3%,IF(N770="Octopus",7%,IF(N770="WeChat Pay",6%,IF(N770="Alipay",5%,IF(N770="Cash",0%))))))))</f>
        <v>0.05</v>
      </c>
      <c r="Q770" s="2">
        <f t="shared" ref="Q770:Q833" si="64">$O770*(1-P770)</f>
        <v>284.05</v>
      </c>
    </row>
    <row r="771" spans="1:17">
      <c r="A771">
        <v>91535</v>
      </c>
      <c r="B771" t="s">
        <v>17</v>
      </c>
      <c r="E771" t="s">
        <v>29</v>
      </c>
      <c r="F771" t="s">
        <v>30</v>
      </c>
      <c r="G771" t="s">
        <v>31</v>
      </c>
      <c r="H771" s="2">
        <v>460</v>
      </c>
      <c r="I771">
        <v>1</v>
      </c>
      <c r="J771" s="3">
        <f t="shared" ca="1" si="60"/>
        <v>44951</v>
      </c>
      <c r="K771" t="str">
        <f t="shared" ca="1" si="61"/>
        <v>14:33:20</v>
      </c>
      <c r="L771" t="s">
        <v>32</v>
      </c>
      <c r="M771" t="s">
        <v>33</v>
      </c>
      <c r="N771" t="s">
        <v>65</v>
      </c>
      <c r="O771" s="2">
        <f t="shared" si="62"/>
        <v>460</v>
      </c>
      <c r="P771" s="4">
        <f t="shared" si="63"/>
        <v>0.05</v>
      </c>
      <c r="Q771" s="2">
        <f t="shared" si="64"/>
        <v>437</v>
      </c>
    </row>
    <row r="772" spans="1:17">
      <c r="A772">
        <v>91585</v>
      </c>
      <c r="B772" t="s">
        <v>17</v>
      </c>
      <c r="E772" t="s">
        <v>75</v>
      </c>
      <c r="F772" t="s">
        <v>76</v>
      </c>
      <c r="G772" t="s">
        <v>37</v>
      </c>
      <c r="H772" s="2">
        <v>990</v>
      </c>
      <c r="I772">
        <v>1</v>
      </c>
      <c r="J772" s="3">
        <f t="shared" ca="1" si="60"/>
        <v>44935</v>
      </c>
      <c r="K772" t="str">
        <f t="shared" ca="1" si="61"/>
        <v>20:34:31</v>
      </c>
      <c r="L772" t="s">
        <v>21</v>
      </c>
      <c r="M772" t="s">
        <v>22</v>
      </c>
      <c r="N772" t="s">
        <v>79</v>
      </c>
      <c r="O772" s="2">
        <f t="shared" si="62"/>
        <v>990</v>
      </c>
      <c r="P772" s="4">
        <f t="shared" si="63"/>
        <v>0.05</v>
      </c>
      <c r="Q772" s="2">
        <f t="shared" si="64"/>
        <v>940.5</v>
      </c>
    </row>
    <row r="773" spans="1:17">
      <c r="A773">
        <v>92037</v>
      </c>
      <c r="B773" t="s">
        <v>17</v>
      </c>
      <c r="E773" t="s">
        <v>116</v>
      </c>
      <c r="F773" t="s">
        <v>74</v>
      </c>
      <c r="G773" t="s">
        <v>37</v>
      </c>
      <c r="H773" s="2">
        <v>599</v>
      </c>
      <c r="I773">
        <v>1</v>
      </c>
      <c r="J773" s="3">
        <f t="shared" ca="1" si="60"/>
        <v>44954</v>
      </c>
      <c r="K773" t="str">
        <f t="shared" ca="1" si="61"/>
        <v>18:57:16</v>
      </c>
      <c r="L773" t="s">
        <v>48</v>
      </c>
      <c r="M773" t="s">
        <v>49</v>
      </c>
      <c r="N773" t="s">
        <v>70</v>
      </c>
      <c r="O773" s="2">
        <f t="shared" si="62"/>
        <v>599</v>
      </c>
      <c r="P773" s="4">
        <f t="shared" si="63"/>
        <v>0</v>
      </c>
      <c r="Q773" s="2">
        <f t="shared" si="64"/>
        <v>599</v>
      </c>
    </row>
    <row r="774" spans="1:17">
      <c r="A774">
        <v>92249</v>
      </c>
      <c r="B774" t="s">
        <v>17</v>
      </c>
      <c r="E774" t="s">
        <v>116</v>
      </c>
      <c r="F774" t="s">
        <v>121</v>
      </c>
      <c r="G774" t="s">
        <v>37</v>
      </c>
      <c r="H774" s="2">
        <v>900</v>
      </c>
      <c r="I774">
        <v>1</v>
      </c>
      <c r="J774" s="3">
        <f t="shared" ca="1" si="60"/>
        <v>44936</v>
      </c>
      <c r="K774" t="str">
        <f t="shared" ca="1" si="61"/>
        <v>13:42:54</v>
      </c>
      <c r="L774" t="s">
        <v>63</v>
      </c>
      <c r="M774" t="s">
        <v>64</v>
      </c>
      <c r="N774" t="s">
        <v>23</v>
      </c>
      <c r="O774" s="2">
        <f t="shared" si="62"/>
        <v>900</v>
      </c>
      <c r="P774" s="4">
        <f t="shared" si="63"/>
        <v>0.03</v>
      </c>
      <c r="Q774" s="2">
        <f t="shared" si="64"/>
        <v>873</v>
      </c>
    </row>
    <row r="775" spans="1:17">
      <c r="A775">
        <v>92337</v>
      </c>
      <c r="B775" t="s">
        <v>17</v>
      </c>
      <c r="E775" t="s">
        <v>131</v>
      </c>
      <c r="F775" t="s">
        <v>132</v>
      </c>
      <c r="G775" t="s">
        <v>20</v>
      </c>
      <c r="H775" s="2">
        <v>200</v>
      </c>
      <c r="I775">
        <v>1</v>
      </c>
      <c r="J775" s="3">
        <f t="shared" ca="1" si="60"/>
        <v>44955</v>
      </c>
      <c r="K775" t="str">
        <f t="shared" ca="1" si="61"/>
        <v>11:22:13</v>
      </c>
      <c r="L775" t="s">
        <v>63</v>
      </c>
      <c r="M775" t="s">
        <v>64</v>
      </c>
      <c r="N775" t="s">
        <v>34</v>
      </c>
      <c r="O775" s="2">
        <f t="shared" si="62"/>
        <v>200</v>
      </c>
      <c r="P775" s="4">
        <f t="shared" si="63"/>
        <v>0.06</v>
      </c>
      <c r="Q775" s="2">
        <f t="shared" si="64"/>
        <v>188</v>
      </c>
    </row>
    <row r="776" spans="1:17">
      <c r="A776">
        <v>92443</v>
      </c>
      <c r="B776" t="s">
        <v>66</v>
      </c>
      <c r="C776" t="s">
        <v>284</v>
      </c>
      <c r="D776">
        <v>156100</v>
      </c>
      <c r="E776" t="s">
        <v>24</v>
      </c>
      <c r="F776" t="s">
        <v>25</v>
      </c>
      <c r="G776" t="s">
        <v>20</v>
      </c>
      <c r="H776" s="2">
        <v>350</v>
      </c>
      <c r="I776">
        <v>1</v>
      </c>
      <c r="J776" s="3">
        <f t="shared" ca="1" si="60"/>
        <v>44954</v>
      </c>
      <c r="K776" t="str">
        <f t="shared" ca="1" si="61"/>
        <v>20:35:46</v>
      </c>
      <c r="L776" t="s">
        <v>21</v>
      </c>
      <c r="M776" t="s">
        <v>22</v>
      </c>
      <c r="N776" t="s">
        <v>70</v>
      </c>
      <c r="O776" s="2">
        <f t="shared" si="62"/>
        <v>350</v>
      </c>
      <c r="P776" s="4">
        <f t="shared" si="63"/>
        <v>0</v>
      </c>
      <c r="Q776" s="2">
        <f t="shared" si="64"/>
        <v>350</v>
      </c>
    </row>
    <row r="777" spans="1:17">
      <c r="A777">
        <v>92467</v>
      </c>
      <c r="B777" t="s">
        <v>17</v>
      </c>
      <c r="E777" t="s">
        <v>92</v>
      </c>
      <c r="F777" t="s">
        <v>93</v>
      </c>
      <c r="G777" t="s">
        <v>31</v>
      </c>
      <c r="H777" s="2">
        <v>345</v>
      </c>
      <c r="I777">
        <v>1</v>
      </c>
      <c r="J777" s="3">
        <f t="shared" ca="1" si="60"/>
        <v>44930</v>
      </c>
      <c r="K777" t="str">
        <f t="shared" ca="1" si="61"/>
        <v>15:08:26</v>
      </c>
      <c r="L777" t="s">
        <v>26</v>
      </c>
      <c r="M777" t="s">
        <v>27</v>
      </c>
      <c r="N777" t="s">
        <v>65</v>
      </c>
      <c r="O777" s="2">
        <f t="shared" si="62"/>
        <v>345</v>
      </c>
      <c r="P777" s="4">
        <f t="shared" si="63"/>
        <v>0.05</v>
      </c>
      <c r="Q777" s="2">
        <f t="shared" si="64"/>
        <v>327.75</v>
      </c>
    </row>
    <row r="778" spans="1:17">
      <c r="A778">
        <v>92559</v>
      </c>
      <c r="B778" t="s">
        <v>17</v>
      </c>
      <c r="E778" t="s">
        <v>125</v>
      </c>
      <c r="F778" t="s">
        <v>126</v>
      </c>
      <c r="G778" t="s">
        <v>44</v>
      </c>
      <c r="H778" s="2">
        <v>499</v>
      </c>
      <c r="I778">
        <v>1</v>
      </c>
      <c r="J778" s="3">
        <f t="shared" ca="1" si="60"/>
        <v>44936</v>
      </c>
      <c r="K778" t="str">
        <f t="shared" ca="1" si="61"/>
        <v>19:01:29</v>
      </c>
      <c r="L778" t="s">
        <v>52</v>
      </c>
      <c r="M778" t="s">
        <v>53</v>
      </c>
      <c r="N778" t="s">
        <v>34</v>
      </c>
      <c r="O778" s="2">
        <f t="shared" si="62"/>
        <v>499</v>
      </c>
      <c r="P778" s="4">
        <f t="shared" si="63"/>
        <v>0.06</v>
      </c>
      <c r="Q778" s="2">
        <f t="shared" si="64"/>
        <v>469.05999999999995</v>
      </c>
    </row>
    <row r="779" spans="1:17">
      <c r="A779">
        <v>92881</v>
      </c>
      <c r="B779" t="s">
        <v>17</v>
      </c>
      <c r="E779" t="s">
        <v>92</v>
      </c>
      <c r="F779" t="s">
        <v>93</v>
      </c>
      <c r="G779" t="s">
        <v>31</v>
      </c>
      <c r="H779" s="2">
        <v>345</v>
      </c>
      <c r="I779">
        <v>1</v>
      </c>
      <c r="J779" s="3">
        <f t="shared" ca="1" si="60"/>
        <v>44950</v>
      </c>
      <c r="K779" t="str">
        <f t="shared" ca="1" si="61"/>
        <v>13:15:25</v>
      </c>
      <c r="L779" t="s">
        <v>32</v>
      </c>
      <c r="M779" t="s">
        <v>33</v>
      </c>
      <c r="N779" t="s">
        <v>79</v>
      </c>
      <c r="O779" s="2">
        <f t="shared" si="62"/>
        <v>345</v>
      </c>
      <c r="P779" s="4">
        <f t="shared" si="63"/>
        <v>0.05</v>
      </c>
      <c r="Q779" s="2">
        <f t="shared" si="64"/>
        <v>327.75</v>
      </c>
    </row>
    <row r="780" spans="1:17">
      <c r="A780">
        <v>93283</v>
      </c>
      <c r="B780" t="s">
        <v>17</v>
      </c>
      <c r="E780" t="s">
        <v>29</v>
      </c>
      <c r="F780" t="s">
        <v>30</v>
      </c>
      <c r="G780" t="s">
        <v>31</v>
      </c>
      <c r="H780" s="2">
        <v>460</v>
      </c>
      <c r="I780">
        <v>2</v>
      </c>
      <c r="J780" s="3">
        <f t="shared" ca="1" si="60"/>
        <v>44938</v>
      </c>
      <c r="K780" t="str">
        <f t="shared" ca="1" si="61"/>
        <v>21:30:43</v>
      </c>
      <c r="L780" t="s">
        <v>88</v>
      </c>
      <c r="M780" t="s">
        <v>89</v>
      </c>
      <c r="N780" t="s">
        <v>28</v>
      </c>
      <c r="O780" s="2">
        <f t="shared" si="62"/>
        <v>920</v>
      </c>
      <c r="P780" s="4">
        <f t="shared" si="63"/>
        <v>0.03</v>
      </c>
      <c r="Q780" s="2">
        <f t="shared" si="64"/>
        <v>892.4</v>
      </c>
    </row>
    <row r="781" spans="1:17">
      <c r="A781">
        <v>93410</v>
      </c>
      <c r="B781" t="s">
        <v>17</v>
      </c>
      <c r="E781" t="s">
        <v>133</v>
      </c>
      <c r="F781" t="s">
        <v>134</v>
      </c>
      <c r="G781" t="s">
        <v>44</v>
      </c>
      <c r="H781" s="2">
        <v>200</v>
      </c>
      <c r="I781">
        <v>1</v>
      </c>
      <c r="J781" s="3">
        <f t="shared" ca="1" si="60"/>
        <v>44956</v>
      </c>
      <c r="K781" t="str">
        <f t="shared" ca="1" si="61"/>
        <v>19:26:58</v>
      </c>
      <c r="L781" t="s">
        <v>48</v>
      </c>
      <c r="M781" t="s">
        <v>49</v>
      </c>
      <c r="N781" t="s">
        <v>54</v>
      </c>
      <c r="O781" s="2">
        <f t="shared" si="62"/>
        <v>200</v>
      </c>
      <c r="P781" s="4">
        <f t="shared" si="63"/>
        <v>7.0000000000000007E-2</v>
      </c>
      <c r="Q781" s="2">
        <f t="shared" si="64"/>
        <v>186</v>
      </c>
    </row>
    <row r="782" spans="1:17">
      <c r="A782">
        <v>93457</v>
      </c>
      <c r="B782" t="s">
        <v>17</v>
      </c>
      <c r="E782" t="s">
        <v>116</v>
      </c>
      <c r="F782" t="s">
        <v>110</v>
      </c>
      <c r="G782" t="s">
        <v>37</v>
      </c>
      <c r="H782" s="2">
        <v>700</v>
      </c>
      <c r="I782">
        <v>2</v>
      </c>
      <c r="J782" s="3">
        <f t="shared" ca="1" si="60"/>
        <v>44946</v>
      </c>
      <c r="K782" t="str">
        <f t="shared" ca="1" si="61"/>
        <v>21:14:26</v>
      </c>
      <c r="L782" t="s">
        <v>26</v>
      </c>
      <c r="M782" t="s">
        <v>27</v>
      </c>
      <c r="N782" t="s">
        <v>65</v>
      </c>
      <c r="O782" s="2">
        <f t="shared" si="62"/>
        <v>1400</v>
      </c>
      <c r="P782" s="4">
        <f t="shared" si="63"/>
        <v>0.05</v>
      </c>
      <c r="Q782" s="2">
        <f t="shared" si="64"/>
        <v>1330</v>
      </c>
    </row>
    <row r="783" spans="1:17">
      <c r="A783">
        <v>93531</v>
      </c>
      <c r="B783" t="s">
        <v>17</v>
      </c>
      <c r="E783" t="s">
        <v>42</v>
      </c>
      <c r="F783" t="s">
        <v>43</v>
      </c>
      <c r="G783" t="s">
        <v>44</v>
      </c>
      <c r="H783" s="2">
        <v>449</v>
      </c>
      <c r="I783">
        <v>1</v>
      </c>
      <c r="J783" s="3">
        <f t="shared" ca="1" si="60"/>
        <v>44939</v>
      </c>
      <c r="K783" t="str">
        <f t="shared" ca="1" si="61"/>
        <v>15:43:12</v>
      </c>
      <c r="L783" t="s">
        <v>48</v>
      </c>
      <c r="M783" t="s">
        <v>49</v>
      </c>
      <c r="N783" t="s">
        <v>23</v>
      </c>
      <c r="O783" s="2">
        <f t="shared" si="62"/>
        <v>449</v>
      </c>
      <c r="P783" s="4">
        <f t="shared" si="63"/>
        <v>0.03</v>
      </c>
      <c r="Q783" s="2">
        <f t="shared" si="64"/>
        <v>435.53</v>
      </c>
    </row>
    <row r="784" spans="1:17">
      <c r="A784">
        <v>93595</v>
      </c>
      <c r="B784" t="s">
        <v>80</v>
      </c>
      <c r="C784" t="s">
        <v>285</v>
      </c>
      <c r="D784">
        <v>550246</v>
      </c>
      <c r="E784" t="s">
        <v>71</v>
      </c>
      <c r="F784" t="s">
        <v>72</v>
      </c>
      <c r="G784" t="s">
        <v>20</v>
      </c>
      <c r="H784" s="2">
        <v>99</v>
      </c>
      <c r="I784">
        <v>2</v>
      </c>
      <c r="J784" s="3">
        <f t="shared" ca="1" si="60"/>
        <v>44945</v>
      </c>
      <c r="K784" t="str">
        <f t="shared" ca="1" si="61"/>
        <v>16:02:30</v>
      </c>
      <c r="L784" t="s">
        <v>26</v>
      </c>
      <c r="M784" t="s">
        <v>27</v>
      </c>
      <c r="N784" t="s">
        <v>23</v>
      </c>
      <c r="O784" s="2">
        <f t="shared" si="62"/>
        <v>198</v>
      </c>
      <c r="P784" s="4">
        <f t="shared" si="63"/>
        <v>0.03</v>
      </c>
      <c r="Q784" s="2">
        <f t="shared" si="64"/>
        <v>192.06</v>
      </c>
    </row>
    <row r="785" spans="1:17">
      <c r="A785">
        <v>93727</v>
      </c>
      <c r="B785" t="s">
        <v>66</v>
      </c>
      <c r="C785" t="s">
        <v>286</v>
      </c>
      <c r="D785">
        <v>905109</v>
      </c>
      <c r="E785" t="s">
        <v>57</v>
      </c>
      <c r="F785" t="s">
        <v>58</v>
      </c>
      <c r="G785" t="s">
        <v>31</v>
      </c>
      <c r="H785" s="2">
        <v>339</v>
      </c>
      <c r="I785">
        <v>3</v>
      </c>
      <c r="J785" s="3">
        <f t="shared" ca="1" si="60"/>
        <v>44942</v>
      </c>
      <c r="K785" t="str">
        <f t="shared" ca="1" si="61"/>
        <v>21:22:03</v>
      </c>
      <c r="L785" t="s">
        <v>45</v>
      </c>
      <c r="M785" t="s">
        <v>46</v>
      </c>
      <c r="N785" t="s">
        <v>54</v>
      </c>
      <c r="O785" s="2">
        <f t="shared" si="62"/>
        <v>1017</v>
      </c>
      <c r="P785" s="4">
        <f t="shared" si="63"/>
        <v>7.0000000000000007E-2</v>
      </c>
      <c r="Q785" s="2">
        <f t="shared" si="64"/>
        <v>945.81</v>
      </c>
    </row>
    <row r="786" spans="1:17">
      <c r="A786">
        <v>93744</v>
      </c>
      <c r="B786" t="s">
        <v>80</v>
      </c>
      <c r="C786" t="s">
        <v>287</v>
      </c>
      <c r="D786">
        <v>654652</v>
      </c>
      <c r="E786" t="s">
        <v>18</v>
      </c>
      <c r="F786" t="s">
        <v>19</v>
      </c>
      <c r="G786" t="s">
        <v>20</v>
      </c>
      <c r="H786" s="2">
        <v>300</v>
      </c>
      <c r="I786">
        <v>2</v>
      </c>
      <c r="J786" s="3">
        <f t="shared" ca="1" si="60"/>
        <v>44953</v>
      </c>
      <c r="K786" t="str">
        <f t="shared" ca="1" si="61"/>
        <v>14:07:20</v>
      </c>
      <c r="L786" t="s">
        <v>32</v>
      </c>
      <c r="M786" t="s">
        <v>33</v>
      </c>
      <c r="N786" t="s">
        <v>28</v>
      </c>
      <c r="O786" s="2">
        <f t="shared" si="62"/>
        <v>600</v>
      </c>
      <c r="P786" s="4">
        <f t="shared" si="63"/>
        <v>0.03</v>
      </c>
      <c r="Q786" s="2">
        <f t="shared" si="64"/>
        <v>582</v>
      </c>
    </row>
    <row r="787" spans="1:17">
      <c r="A787">
        <v>94098</v>
      </c>
      <c r="B787" t="s">
        <v>40</v>
      </c>
      <c r="C787" t="s">
        <v>288</v>
      </c>
      <c r="D787">
        <v>275099</v>
      </c>
      <c r="E787" t="s">
        <v>94</v>
      </c>
      <c r="F787" t="s">
        <v>95</v>
      </c>
      <c r="G787" t="s">
        <v>44</v>
      </c>
      <c r="H787" s="2">
        <v>230</v>
      </c>
      <c r="I787">
        <v>1</v>
      </c>
      <c r="J787" s="3">
        <f t="shared" ca="1" si="60"/>
        <v>44954</v>
      </c>
      <c r="K787" t="str">
        <f t="shared" ca="1" si="61"/>
        <v>16:14:58</v>
      </c>
      <c r="L787" t="s">
        <v>88</v>
      </c>
      <c r="M787" t="s">
        <v>89</v>
      </c>
      <c r="N787" t="s">
        <v>34</v>
      </c>
      <c r="O787" s="2">
        <f t="shared" si="62"/>
        <v>230</v>
      </c>
      <c r="P787" s="4">
        <f t="shared" si="63"/>
        <v>0.06</v>
      </c>
      <c r="Q787" s="2">
        <f t="shared" si="64"/>
        <v>216.2</v>
      </c>
    </row>
    <row r="788" spans="1:17">
      <c r="A788">
        <v>94195</v>
      </c>
      <c r="B788" t="s">
        <v>17</v>
      </c>
      <c r="E788" t="s">
        <v>57</v>
      </c>
      <c r="F788" t="s">
        <v>58</v>
      </c>
      <c r="G788" t="s">
        <v>31</v>
      </c>
      <c r="H788" s="2">
        <v>339</v>
      </c>
      <c r="I788">
        <v>1</v>
      </c>
      <c r="J788" s="3">
        <f t="shared" ca="1" si="60"/>
        <v>44948</v>
      </c>
      <c r="K788" t="str">
        <f t="shared" ca="1" si="61"/>
        <v>17:47:47</v>
      </c>
      <c r="L788" t="s">
        <v>48</v>
      </c>
      <c r="M788" t="s">
        <v>49</v>
      </c>
      <c r="N788" t="s">
        <v>47</v>
      </c>
      <c r="O788" s="2">
        <f t="shared" si="62"/>
        <v>339</v>
      </c>
      <c r="P788" s="4">
        <f t="shared" si="63"/>
        <v>0.04</v>
      </c>
      <c r="Q788" s="2">
        <f t="shared" si="64"/>
        <v>325.44</v>
      </c>
    </row>
    <row r="789" spans="1:17">
      <c r="A789">
        <v>94227</v>
      </c>
      <c r="B789" t="s">
        <v>40</v>
      </c>
      <c r="C789" t="s">
        <v>289</v>
      </c>
      <c r="D789">
        <v>384420</v>
      </c>
      <c r="E789" t="s">
        <v>116</v>
      </c>
      <c r="F789" t="s">
        <v>36</v>
      </c>
      <c r="G789" t="s">
        <v>37</v>
      </c>
      <c r="H789" s="2">
        <v>850</v>
      </c>
      <c r="I789">
        <v>2</v>
      </c>
      <c r="J789" s="3">
        <f t="shared" ca="1" si="60"/>
        <v>44943</v>
      </c>
      <c r="K789" t="str">
        <f t="shared" ca="1" si="61"/>
        <v>21:02:02</v>
      </c>
      <c r="L789" t="s">
        <v>52</v>
      </c>
      <c r="M789" t="s">
        <v>53</v>
      </c>
      <c r="N789" t="s">
        <v>54</v>
      </c>
      <c r="O789" s="2">
        <f t="shared" si="62"/>
        <v>1700</v>
      </c>
      <c r="P789" s="4">
        <f t="shared" si="63"/>
        <v>7.0000000000000007E-2</v>
      </c>
      <c r="Q789" s="2">
        <f t="shared" si="64"/>
        <v>1581</v>
      </c>
    </row>
    <row r="790" spans="1:17">
      <c r="A790">
        <v>94293</v>
      </c>
      <c r="B790" t="s">
        <v>17</v>
      </c>
      <c r="E790" t="s">
        <v>77</v>
      </c>
      <c r="F790" t="s">
        <v>78</v>
      </c>
      <c r="G790" t="s">
        <v>31</v>
      </c>
      <c r="H790" s="2">
        <v>239</v>
      </c>
      <c r="I790">
        <v>2</v>
      </c>
      <c r="J790" s="3">
        <f t="shared" ca="1" si="60"/>
        <v>44935</v>
      </c>
      <c r="K790" t="str">
        <f t="shared" ca="1" si="61"/>
        <v>21:43:14</v>
      </c>
      <c r="L790" t="s">
        <v>26</v>
      </c>
      <c r="M790" t="s">
        <v>27</v>
      </c>
      <c r="N790" t="s">
        <v>65</v>
      </c>
      <c r="O790" s="2">
        <f t="shared" si="62"/>
        <v>478</v>
      </c>
      <c r="P790" s="4">
        <f t="shared" si="63"/>
        <v>0.05</v>
      </c>
      <c r="Q790" s="2">
        <f t="shared" si="64"/>
        <v>454.09999999999997</v>
      </c>
    </row>
    <row r="791" spans="1:17">
      <c r="A791">
        <v>94360</v>
      </c>
      <c r="B791" t="s">
        <v>17</v>
      </c>
      <c r="E791" t="s">
        <v>116</v>
      </c>
      <c r="F791" t="s">
        <v>36</v>
      </c>
      <c r="G791" t="s">
        <v>37</v>
      </c>
      <c r="H791" s="2">
        <v>850</v>
      </c>
      <c r="I791">
        <v>2</v>
      </c>
      <c r="J791" s="3">
        <f t="shared" ca="1" si="60"/>
        <v>44942</v>
      </c>
      <c r="K791" t="str">
        <f t="shared" ca="1" si="61"/>
        <v>19:03:24</v>
      </c>
      <c r="L791" t="s">
        <v>26</v>
      </c>
      <c r="M791" t="s">
        <v>27</v>
      </c>
      <c r="N791" t="s">
        <v>54</v>
      </c>
      <c r="O791" s="2">
        <f t="shared" si="62"/>
        <v>1700</v>
      </c>
      <c r="P791" s="4">
        <f t="shared" si="63"/>
        <v>7.0000000000000007E-2</v>
      </c>
      <c r="Q791" s="2">
        <f t="shared" si="64"/>
        <v>1581</v>
      </c>
    </row>
    <row r="792" spans="1:17">
      <c r="A792">
        <v>94372</v>
      </c>
      <c r="B792" t="s">
        <v>40</v>
      </c>
      <c r="C792" t="s">
        <v>290</v>
      </c>
      <c r="D792">
        <v>381920</v>
      </c>
      <c r="E792" t="s">
        <v>116</v>
      </c>
      <c r="F792" t="s">
        <v>121</v>
      </c>
      <c r="G792" t="s">
        <v>37</v>
      </c>
      <c r="H792" s="2">
        <v>900</v>
      </c>
      <c r="I792">
        <v>2</v>
      </c>
      <c r="J792" s="3">
        <f t="shared" ca="1" si="60"/>
        <v>44929</v>
      </c>
      <c r="K792" t="str">
        <f t="shared" ca="1" si="61"/>
        <v>16:10:25</v>
      </c>
      <c r="L792" t="s">
        <v>38</v>
      </c>
      <c r="M792" t="s">
        <v>39</v>
      </c>
      <c r="N792" t="s">
        <v>47</v>
      </c>
      <c r="O792" s="2">
        <f t="shared" si="62"/>
        <v>1800</v>
      </c>
      <c r="P792" s="4">
        <f t="shared" si="63"/>
        <v>0.04</v>
      </c>
      <c r="Q792" s="2">
        <f t="shared" si="64"/>
        <v>1728</v>
      </c>
    </row>
    <row r="793" spans="1:17">
      <c r="A793">
        <v>94471</v>
      </c>
      <c r="B793" t="s">
        <v>17</v>
      </c>
      <c r="E793" t="s">
        <v>61</v>
      </c>
      <c r="F793" t="s">
        <v>62</v>
      </c>
      <c r="G793" t="s">
        <v>37</v>
      </c>
      <c r="H793" s="2">
        <v>2200</v>
      </c>
      <c r="I793">
        <v>1</v>
      </c>
      <c r="J793" s="3">
        <f t="shared" ca="1" si="60"/>
        <v>44945</v>
      </c>
      <c r="K793" t="str">
        <f t="shared" ca="1" si="61"/>
        <v>12:33:04</v>
      </c>
      <c r="L793" t="s">
        <v>21</v>
      </c>
      <c r="M793" t="s">
        <v>22</v>
      </c>
      <c r="N793" t="s">
        <v>47</v>
      </c>
      <c r="O793" s="2">
        <f t="shared" si="62"/>
        <v>2200</v>
      </c>
      <c r="P793" s="4">
        <f t="shared" si="63"/>
        <v>0.04</v>
      </c>
      <c r="Q793" s="2">
        <f t="shared" si="64"/>
        <v>2112</v>
      </c>
    </row>
    <row r="794" spans="1:17">
      <c r="A794">
        <v>94529</v>
      </c>
      <c r="B794" t="s">
        <v>17</v>
      </c>
      <c r="E794" t="s">
        <v>68</v>
      </c>
      <c r="F794" t="s">
        <v>69</v>
      </c>
      <c r="G794" t="s">
        <v>20</v>
      </c>
      <c r="H794" s="2">
        <v>299</v>
      </c>
      <c r="I794">
        <v>1</v>
      </c>
      <c r="J794" s="3">
        <f t="shared" ca="1" si="60"/>
        <v>44948</v>
      </c>
      <c r="K794" t="str">
        <f t="shared" ca="1" si="61"/>
        <v>21:57:45</v>
      </c>
      <c r="L794" t="s">
        <v>21</v>
      </c>
      <c r="M794" t="s">
        <v>22</v>
      </c>
      <c r="N794" t="s">
        <v>28</v>
      </c>
      <c r="O794" s="2">
        <f t="shared" si="62"/>
        <v>299</v>
      </c>
      <c r="P794" s="4">
        <f t="shared" si="63"/>
        <v>0.03</v>
      </c>
      <c r="Q794" s="2">
        <f t="shared" si="64"/>
        <v>290.02999999999997</v>
      </c>
    </row>
    <row r="795" spans="1:17">
      <c r="A795">
        <v>94531</v>
      </c>
      <c r="B795" t="s">
        <v>66</v>
      </c>
      <c r="C795" t="s">
        <v>291</v>
      </c>
      <c r="D795">
        <v>802075</v>
      </c>
      <c r="E795" t="s">
        <v>84</v>
      </c>
      <c r="F795" t="s">
        <v>85</v>
      </c>
      <c r="G795" t="s">
        <v>44</v>
      </c>
      <c r="H795" s="2">
        <v>389</v>
      </c>
      <c r="I795">
        <v>1</v>
      </c>
      <c r="J795" s="3">
        <f t="shared" ca="1" si="60"/>
        <v>44949</v>
      </c>
      <c r="K795" t="str">
        <f t="shared" ca="1" si="61"/>
        <v>21:56:04</v>
      </c>
      <c r="L795" t="s">
        <v>63</v>
      </c>
      <c r="M795" t="s">
        <v>64</v>
      </c>
      <c r="N795" t="s">
        <v>54</v>
      </c>
      <c r="O795" s="2">
        <f t="shared" si="62"/>
        <v>389</v>
      </c>
      <c r="P795" s="4">
        <f t="shared" si="63"/>
        <v>7.0000000000000007E-2</v>
      </c>
      <c r="Q795" s="2">
        <f t="shared" si="64"/>
        <v>361.77</v>
      </c>
    </row>
    <row r="796" spans="1:17">
      <c r="A796">
        <v>94642</v>
      </c>
      <c r="B796" t="s">
        <v>17</v>
      </c>
      <c r="E796" t="s">
        <v>131</v>
      </c>
      <c r="F796" t="s">
        <v>132</v>
      </c>
      <c r="G796" t="s">
        <v>20</v>
      </c>
      <c r="H796" s="2">
        <v>200</v>
      </c>
      <c r="I796">
        <v>2</v>
      </c>
      <c r="J796" s="3">
        <f t="shared" ca="1" si="60"/>
        <v>44942</v>
      </c>
      <c r="K796" t="str">
        <f t="shared" ca="1" si="61"/>
        <v>14:08:24</v>
      </c>
      <c r="L796" t="s">
        <v>45</v>
      </c>
      <c r="M796" t="s">
        <v>46</v>
      </c>
      <c r="N796" t="s">
        <v>54</v>
      </c>
      <c r="O796" s="2">
        <f t="shared" si="62"/>
        <v>400</v>
      </c>
      <c r="P796" s="4">
        <f t="shared" si="63"/>
        <v>7.0000000000000007E-2</v>
      </c>
      <c r="Q796" s="2">
        <f t="shared" si="64"/>
        <v>372</v>
      </c>
    </row>
    <row r="797" spans="1:17">
      <c r="A797">
        <v>94682</v>
      </c>
      <c r="B797" t="s">
        <v>17</v>
      </c>
      <c r="E797" t="s">
        <v>68</v>
      </c>
      <c r="F797" t="s">
        <v>69</v>
      </c>
      <c r="G797" t="s">
        <v>20</v>
      </c>
      <c r="H797" s="2">
        <v>299</v>
      </c>
      <c r="I797">
        <v>2</v>
      </c>
      <c r="J797" s="3">
        <f t="shared" ca="1" si="60"/>
        <v>44946</v>
      </c>
      <c r="K797" t="str">
        <f t="shared" ca="1" si="61"/>
        <v>12:27:00</v>
      </c>
      <c r="L797" t="s">
        <v>26</v>
      </c>
      <c r="M797" t="s">
        <v>27</v>
      </c>
      <c r="N797" t="s">
        <v>65</v>
      </c>
      <c r="O797" s="2">
        <f t="shared" si="62"/>
        <v>598</v>
      </c>
      <c r="P797" s="4">
        <f t="shared" si="63"/>
        <v>0.05</v>
      </c>
      <c r="Q797" s="2">
        <f t="shared" si="64"/>
        <v>568.1</v>
      </c>
    </row>
    <row r="798" spans="1:17">
      <c r="A798">
        <v>94695</v>
      </c>
      <c r="B798" t="s">
        <v>80</v>
      </c>
      <c r="C798" t="s">
        <v>292</v>
      </c>
      <c r="D798">
        <v>632912</v>
      </c>
      <c r="E798" t="s">
        <v>29</v>
      </c>
      <c r="F798" t="s">
        <v>30</v>
      </c>
      <c r="G798" t="s">
        <v>31</v>
      </c>
      <c r="H798" s="2">
        <v>460</v>
      </c>
      <c r="I798">
        <v>1</v>
      </c>
      <c r="J798" s="3">
        <f t="shared" ca="1" si="60"/>
        <v>44932</v>
      </c>
      <c r="K798" t="str">
        <f t="shared" ca="1" si="61"/>
        <v>18:26:41</v>
      </c>
      <c r="L798" t="s">
        <v>38</v>
      </c>
      <c r="M798" t="s">
        <v>39</v>
      </c>
      <c r="N798" t="s">
        <v>79</v>
      </c>
      <c r="O798" s="2">
        <f t="shared" si="62"/>
        <v>460</v>
      </c>
      <c r="P798" s="4">
        <f t="shared" si="63"/>
        <v>0.05</v>
      </c>
      <c r="Q798" s="2">
        <f t="shared" si="64"/>
        <v>437</v>
      </c>
    </row>
    <row r="799" spans="1:17">
      <c r="A799">
        <v>94736</v>
      </c>
      <c r="B799" t="s">
        <v>17</v>
      </c>
      <c r="E799" t="s">
        <v>77</v>
      </c>
      <c r="F799" t="s">
        <v>78</v>
      </c>
      <c r="G799" t="s">
        <v>31</v>
      </c>
      <c r="H799" s="2">
        <v>239</v>
      </c>
      <c r="I799">
        <v>1</v>
      </c>
      <c r="J799" s="3">
        <f t="shared" ca="1" si="60"/>
        <v>44944</v>
      </c>
      <c r="K799" t="str">
        <f t="shared" ca="1" si="61"/>
        <v>16:54:45</v>
      </c>
      <c r="L799" t="s">
        <v>32</v>
      </c>
      <c r="M799" t="s">
        <v>33</v>
      </c>
      <c r="N799" t="s">
        <v>65</v>
      </c>
      <c r="O799" s="2">
        <f t="shared" si="62"/>
        <v>239</v>
      </c>
      <c r="P799" s="4">
        <f t="shared" si="63"/>
        <v>0.05</v>
      </c>
      <c r="Q799" s="2">
        <f t="shared" si="64"/>
        <v>227.04999999999998</v>
      </c>
    </row>
    <row r="800" spans="1:17">
      <c r="A800">
        <v>94834</v>
      </c>
      <c r="B800" t="s">
        <v>40</v>
      </c>
      <c r="C800" t="s">
        <v>293</v>
      </c>
      <c r="D800">
        <v>253269</v>
      </c>
      <c r="E800" t="s">
        <v>57</v>
      </c>
      <c r="F800" t="s">
        <v>58</v>
      </c>
      <c r="G800" t="s">
        <v>31</v>
      </c>
      <c r="H800" s="2">
        <v>339</v>
      </c>
      <c r="I800">
        <v>1</v>
      </c>
      <c r="J800" s="3">
        <f t="shared" ca="1" si="60"/>
        <v>44942</v>
      </c>
      <c r="K800" t="str">
        <f t="shared" ca="1" si="61"/>
        <v>11:36:07</v>
      </c>
      <c r="L800" t="s">
        <v>32</v>
      </c>
      <c r="M800" t="s">
        <v>33</v>
      </c>
      <c r="N800" t="s">
        <v>54</v>
      </c>
      <c r="O800" s="2">
        <f t="shared" si="62"/>
        <v>339</v>
      </c>
      <c r="P800" s="4">
        <f t="shared" si="63"/>
        <v>7.0000000000000007E-2</v>
      </c>
      <c r="Q800" s="2">
        <f t="shared" si="64"/>
        <v>315.27</v>
      </c>
    </row>
    <row r="801" spans="1:17">
      <c r="A801">
        <v>94852</v>
      </c>
      <c r="B801" t="s">
        <v>80</v>
      </c>
      <c r="C801" t="s">
        <v>294</v>
      </c>
      <c r="D801">
        <v>274839</v>
      </c>
      <c r="E801" t="s">
        <v>77</v>
      </c>
      <c r="F801" t="s">
        <v>78</v>
      </c>
      <c r="G801" t="s">
        <v>31</v>
      </c>
      <c r="H801" s="2">
        <v>239</v>
      </c>
      <c r="I801">
        <v>1</v>
      </c>
      <c r="J801" s="3">
        <f t="shared" ca="1" si="60"/>
        <v>44954</v>
      </c>
      <c r="K801" t="str">
        <f t="shared" ca="1" si="61"/>
        <v>17:32:19</v>
      </c>
      <c r="L801" t="s">
        <v>32</v>
      </c>
      <c r="M801" t="s">
        <v>33</v>
      </c>
      <c r="N801" t="s">
        <v>70</v>
      </c>
      <c r="O801" s="2">
        <f t="shared" si="62"/>
        <v>239</v>
      </c>
      <c r="P801" s="4">
        <f t="shared" si="63"/>
        <v>0</v>
      </c>
      <c r="Q801" s="2">
        <f t="shared" si="64"/>
        <v>239</v>
      </c>
    </row>
    <row r="802" spans="1:17">
      <c r="A802">
        <v>94870</v>
      </c>
      <c r="B802" t="s">
        <v>17</v>
      </c>
      <c r="E802" t="s">
        <v>116</v>
      </c>
      <c r="F802" t="s">
        <v>121</v>
      </c>
      <c r="G802" t="s">
        <v>37</v>
      </c>
      <c r="H802" s="2">
        <v>900</v>
      </c>
      <c r="I802">
        <v>2</v>
      </c>
      <c r="J802" s="3">
        <f t="shared" ca="1" si="60"/>
        <v>44944</v>
      </c>
      <c r="K802" t="str">
        <f t="shared" ca="1" si="61"/>
        <v>13:59:48</v>
      </c>
      <c r="L802" t="s">
        <v>45</v>
      </c>
      <c r="M802" t="s">
        <v>46</v>
      </c>
      <c r="N802" t="s">
        <v>47</v>
      </c>
      <c r="O802" s="2">
        <f t="shared" si="62"/>
        <v>1800</v>
      </c>
      <c r="P802" s="4">
        <f t="shared" si="63"/>
        <v>0.04</v>
      </c>
      <c r="Q802" s="2">
        <f t="shared" si="64"/>
        <v>1728</v>
      </c>
    </row>
    <row r="803" spans="1:17">
      <c r="A803">
        <v>94885</v>
      </c>
      <c r="B803" t="s">
        <v>66</v>
      </c>
      <c r="C803" t="s">
        <v>295</v>
      </c>
      <c r="D803">
        <v>961584</v>
      </c>
      <c r="E803" t="s">
        <v>113</v>
      </c>
      <c r="F803" t="s">
        <v>114</v>
      </c>
      <c r="G803" t="s">
        <v>44</v>
      </c>
      <c r="H803" s="2">
        <v>560</v>
      </c>
      <c r="I803">
        <v>1</v>
      </c>
      <c r="J803" s="3">
        <f t="shared" ca="1" si="60"/>
        <v>44946</v>
      </c>
      <c r="K803" t="str">
        <f t="shared" ca="1" si="61"/>
        <v>19:06:23</v>
      </c>
      <c r="L803" t="s">
        <v>38</v>
      </c>
      <c r="M803" t="s">
        <v>39</v>
      </c>
      <c r="N803" t="s">
        <v>70</v>
      </c>
      <c r="O803" s="2">
        <f t="shared" si="62"/>
        <v>560</v>
      </c>
      <c r="P803" s="4">
        <f t="shared" si="63"/>
        <v>0</v>
      </c>
      <c r="Q803" s="2">
        <f t="shared" si="64"/>
        <v>560</v>
      </c>
    </row>
    <row r="804" spans="1:17">
      <c r="A804">
        <v>95018</v>
      </c>
      <c r="B804" t="s">
        <v>17</v>
      </c>
      <c r="E804" t="s">
        <v>29</v>
      </c>
      <c r="F804" t="s">
        <v>30</v>
      </c>
      <c r="G804" t="s">
        <v>31</v>
      </c>
      <c r="H804" s="2">
        <v>460</v>
      </c>
      <c r="I804">
        <v>2</v>
      </c>
      <c r="J804" s="3">
        <f t="shared" ca="1" si="60"/>
        <v>44928</v>
      </c>
      <c r="K804" t="str">
        <f t="shared" ca="1" si="61"/>
        <v>16:53:40</v>
      </c>
      <c r="L804" t="s">
        <v>45</v>
      </c>
      <c r="M804" t="s">
        <v>46</v>
      </c>
      <c r="N804" t="s">
        <v>23</v>
      </c>
      <c r="O804" s="2">
        <f t="shared" si="62"/>
        <v>920</v>
      </c>
      <c r="P804" s="4">
        <f t="shared" si="63"/>
        <v>0.03</v>
      </c>
      <c r="Q804" s="2">
        <f t="shared" si="64"/>
        <v>892.4</v>
      </c>
    </row>
    <row r="805" spans="1:17">
      <c r="A805">
        <v>95052</v>
      </c>
      <c r="B805" t="s">
        <v>17</v>
      </c>
      <c r="E805" t="s">
        <v>116</v>
      </c>
      <c r="F805" t="s">
        <v>117</v>
      </c>
      <c r="G805" t="s">
        <v>37</v>
      </c>
      <c r="H805" s="2">
        <v>1400</v>
      </c>
      <c r="I805">
        <v>1</v>
      </c>
      <c r="J805" s="3">
        <f t="shared" ca="1" si="60"/>
        <v>44927</v>
      </c>
      <c r="K805" t="str">
        <f t="shared" ca="1" si="61"/>
        <v>21:56:13</v>
      </c>
      <c r="L805" t="s">
        <v>63</v>
      </c>
      <c r="M805" t="s">
        <v>64</v>
      </c>
      <c r="N805" t="s">
        <v>28</v>
      </c>
      <c r="O805" s="2">
        <f t="shared" si="62"/>
        <v>1400</v>
      </c>
      <c r="P805" s="4">
        <f t="shared" si="63"/>
        <v>0.03</v>
      </c>
      <c r="Q805" s="2">
        <f t="shared" si="64"/>
        <v>1358</v>
      </c>
    </row>
    <row r="806" spans="1:17">
      <c r="A806">
        <v>95092</v>
      </c>
      <c r="B806" t="s">
        <v>66</v>
      </c>
      <c r="C806" t="s">
        <v>296</v>
      </c>
      <c r="D806">
        <v>309048</v>
      </c>
      <c r="E806" t="s">
        <v>94</v>
      </c>
      <c r="F806" t="s">
        <v>95</v>
      </c>
      <c r="G806" t="s">
        <v>44</v>
      </c>
      <c r="H806" s="2">
        <v>230</v>
      </c>
      <c r="I806">
        <v>2</v>
      </c>
      <c r="J806" s="3">
        <f t="shared" ca="1" si="60"/>
        <v>44927</v>
      </c>
      <c r="K806" t="str">
        <f t="shared" ca="1" si="61"/>
        <v>18:54:53</v>
      </c>
      <c r="L806" t="s">
        <v>21</v>
      </c>
      <c r="M806" t="s">
        <v>22</v>
      </c>
      <c r="N806" t="s">
        <v>54</v>
      </c>
      <c r="O806" s="2">
        <f t="shared" si="62"/>
        <v>460</v>
      </c>
      <c r="P806" s="4">
        <f t="shared" si="63"/>
        <v>7.0000000000000007E-2</v>
      </c>
      <c r="Q806" s="2">
        <f t="shared" si="64"/>
        <v>427.79999999999995</v>
      </c>
    </row>
    <row r="807" spans="1:17">
      <c r="A807">
        <v>95093</v>
      </c>
      <c r="B807" t="s">
        <v>17</v>
      </c>
      <c r="E807" t="s">
        <v>18</v>
      </c>
      <c r="F807" t="s">
        <v>19</v>
      </c>
      <c r="G807" t="s">
        <v>20</v>
      </c>
      <c r="H807" s="2">
        <v>300</v>
      </c>
      <c r="I807">
        <v>1</v>
      </c>
      <c r="J807" s="3">
        <f t="shared" ca="1" si="60"/>
        <v>44933</v>
      </c>
      <c r="K807" t="str">
        <f t="shared" ca="1" si="61"/>
        <v>11:44:45</v>
      </c>
      <c r="L807" t="s">
        <v>38</v>
      </c>
      <c r="M807" t="s">
        <v>39</v>
      </c>
      <c r="N807" t="s">
        <v>70</v>
      </c>
      <c r="O807" s="2">
        <f t="shared" si="62"/>
        <v>300</v>
      </c>
      <c r="P807" s="4">
        <f t="shared" si="63"/>
        <v>0</v>
      </c>
      <c r="Q807" s="2">
        <f t="shared" si="64"/>
        <v>300</v>
      </c>
    </row>
    <row r="808" spans="1:17">
      <c r="A808">
        <v>95178</v>
      </c>
      <c r="B808" t="s">
        <v>17</v>
      </c>
      <c r="E808" t="s">
        <v>77</v>
      </c>
      <c r="F808" t="s">
        <v>78</v>
      </c>
      <c r="G808" t="s">
        <v>31</v>
      </c>
      <c r="H808" s="2">
        <v>239</v>
      </c>
      <c r="I808">
        <v>2</v>
      </c>
      <c r="J808" s="3">
        <f t="shared" ca="1" si="60"/>
        <v>44940</v>
      </c>
      <c r="K808" t="str">
        <f t="shared" ca="1" si="61"/>
        <v>16:41:02</v>
      </c>
      <c r="L808" t="s">
        <v>21</v>
      </c>
      <c r="M808" t="s">
        <v>22</v>
      </c>
      <c r="N808" t="s">
        <v>70</v>
      </c>
      <c r="O808" s="2">
        <f t="shared" si="62"/>
        <v>478</v>
      </c>
      <c r="P808" s="4">
        <f t="shared" si="63"/>
        <v>0</v>
      </c>
      <c r="Q808" s="2">
        <f t="shared" si="64"/>
        <v>478</v>
      </c>
    </row>
    <row r="809" spans="1:17">
      <c r="A809">
        <v>95230</v>
      </c>
      <c r="B809" t="s">
        <v>17</v>
      </c>
      <c r="E809" t="s">
        <v>18</v>
      </c>
      <c r="F809" t="s">
        <v>19</v>
      </c>
      <c r="G809" t="s">
        <v>20</v>
      </c>
      <c r="H809" s="2">
        <v>300</v>
      </c>
      <c r="I809">
        <v>1</v>
      </c>
      <c r="J809" s="3">
        <f t="shared" ca="1" si="60"/>
        <v>44939</v>
      </c>
      <c r="K809" t="str">
        <f t="shared" ca="1" si="61"/>
        <v>17:59:18</v>
      </c>
      <c r="L809" t="s">
        <v>52</v>
      </c>
      <c r="M809" t="s">
        <v>53</v>
      </c>
      <c r="N809" t="s">
        <v>70</v>
      </c>
      <c r="O809" s="2">
        <f t="shared" si="62"/>
        <v>300</v>
      </c>
      <c r="P809" s="4">
        <f t="shared" si="63"/>
        <v>0</v>
      </c>
      <c r="Q809" s="2">
        <f t="shared" si="64"/>
        <v>300</v>
      </c>
    </row>
    <row r="810" spans="1:17">
      <c r="A810">
        <v>95247</v>
      </c>
      <c r="B810" t="s">
        <v>40</v>
      </c>
      <c r="C810" t="s">
        <v>297</v>
      </c>
      <c r="D810">
        <v>520757</v>
      </c>
      <c r="E810" t="s">
        <v>18</v>
      </c>
      <c r="F810" t="s">
        <v>19</v>
      </c>
      <c r="G810" t="s">
        <v>20</v>
      </c>
      <c r="H810" s="2">
        <v>300</v>
      </c>
      <c r="I810">
        <v>1</v>
      </c>
      <c r="J810" s="3">
        <f t="shared" ca="1" si="60"/>
        <v>44948</v>
      </c>
      <c r="K810" t="str">
        <f t="shared" ca="1" si="61"/>
        <v>15:55:15</v>
      </c>
      <c r="L810" t="s">
        <v>63</v>
      </c>
      <c r="M810" t="s">
        <v>64</v>
      </c>
      <c r="N810" t="s">
        <v>34</v>
      </c>
      <c r="O810" s="2">
        <f t="shared" si="62"/>
        <v>300</v>
      </c>
      <c r="P810" s="4">
        <f t="shared" si="63"/>
        <v>0.06</v>
      </c>
      <c r="Q810" s="2">
        <f t="shared" si="64"/>
        <v>282</v>
      </c>
    </row>
    <row r="811" spans="1:17">
      <c r="A811">
        <v>95491</v>
      </c>
      <c r="B811" t="s">
        <v>40</v>
      </c>
      <c r="C811" t="s">
        <v>298</v>
      </c>
      <c r="D811">
        <v>781579</v>
      </c>
      <c r="E811" t="s">
        <v>42</v>
      </c>
      <c r="F811" t="s">
        <v>43</v>
      </c>
      <c r="G811" t="s">
        <v>44</v>
      </c>
      <c r="H811" s="2">
        <v>449</v>
      </c>
      <c r="I811">
        <v>2</v>
      </c>
      <c r="J811" s="3">
        <f t="shared" ca="1" si="60"/>
        <v>44951</v>
      </c>
      <c r="K811" t="str">
        <f t="shared" ca="1" si="61"/>
        <v>18:23:33</v>
      </c>
      <c r="L811" t="s">
        <v>55</v>
      </c>
      <c r="M811" t="s">
        <v>56</v>
      </c>
      <c r="N811" t="s">
        <v>34</v>
      </c>
      <c r="O811" s="2">
        <f t="shared" si="62"/>
        <v>898</v>
      </c>
      <c r="P811" s="4">
        <f t="shared" si="63"/>
        <v>0.06</v>
      </c>
      <c r="Q811" s="2">
        <f t="shared" si="64"/>
        <v>844.12</v>
      </c>
    </row>
    <row r="812" spans="1:17">
      <c r="A812">
        <v>95491</v>
      </c>
      <c r="B812" t="s">
        <v>40</v>
      </c>
      <c r="C812" t="s">
        <v>298</v>
      </c>
      <c r="D812">
        <v>781579</v>
      </c>
      <c r="E812" t="s">
        <v>86</v>
      </c>
      <c r="F812" t="s">
        <v>87</v>
      </c>
      <c r="G812" t="s">
        <v>44</v>
      </c>
      <c r="H812" s="2">
        <v>340</v>
      </c>
      <c r="I812">
        <v>1</v>
      </c>
      <c r="J812" s="3">
        <f t="shared" ca="1" si="60"/>
        <v>44940</v>
      </c>
      <c r="K812" t="str">
        <f t="shared" ca="1" si="61"/>
        <v>15:57:20</v>
      </c>
      <c r="L812" t="s">
        <v>63</v>
      </c>
      <c r="M812" t="s">
        <v>64</v>
      </c>
      <c r="N812" t="s">
        <v>65</v>
      </c>
      <c r="O812" s="2">
        <f t="shared" si="62"/>
        <v>340</v>
      </c>
      <c r="P812" s="4">
        <f t="shared" si="63"/>
        <v>0.05</v>
      </c>
      <c r="Q812" s="2">
        <f t="shared" si="64"/>
        <v>323</v>
      </c>
    </row>
    <row r="813" spans="1:17">
      <c r="A813">
        <v>95626</v>
      </c>
      <c r="B813" t="s">
        <v>17</v>
      </c>
      <c r="E813" t="s">
        <v>116</v>
      </c>
      <c r="F813" t="s">
        <v>110</v>
      </c>
      <c r="G813" t="s">
        <v>37</v>
      </c>
      <c r="H813" s="2">
        <v>700</v>
      </c>
      <c r="I813">
        <v>1</v>
      </c>
      <c r="J813" s="3">
        <f t="shared" ca="1" si="60"/>
        <v>44949</v>
      </c>
      <c r="K813" t="str">
        <f t="shared" ca="1" si="61"/>
        <v>15:06:40</v>
      </c>
      <c r="L813" t="s">
        <v>52</v>
      </c>
      <c r="M813" t="s">
        <v>53</v>
      </c>
      <c r="N813" t="s">
        <v>34</v>
      </c>
      <c r="O813" s="2">
        <f t="shared" si="62"/>
        <v>700</v>
      </c>
      <c r="P813" s="4">
        <f t="shared" si="63"/>
        <v>0.06</v>
      </c>
      <c r="Q813" s="2">
        <f t="shared" si="64"/>
        <v>658</v>
      </c>
    </row>
    <row r="814" spans="1:17">
      <c r="A814">
        <v>95677</v>
      </c>
      <c r="B814" t="s">
        <v>17</v>
      </c>
      <c r="E814" t="s">
        <v>116</v>
      </c>
      <c r="F814" t="s">
        <v>36</v>
      </c>
      <c r="G814" t="s">
        <v>37</v>
      </c>
      <c r="H814" s="2">
        <v>850</v>
      </c>
      <c r="I814">
        <v>1</v>
      </c>
      <c r="J814" s="3">
        <f t="shared" ca="1" si="60"/>
        <v>44928</v>
      </c>
      <c r="K814" t="str">
        <f t="shared" ca="1" si="61"/>
        <v>12:28:49</v>
      </c>
      <c r="L814" t="s">
        <v>32</v>
      </c>
      <c r="M814" t="s">
        <v>33</v>
      </c>
      <c r="N814" t="s">
        <v>34</v>
      </c>
      <c r="O814" s="2">
        <f t="shared" si="62"/>
        <v>850</v>
      </c>
      <c r="P814" s="4">
        <f t="shared" si="63"/>
        <v>0.06</v>
      </c>
      <c r="Q814" s="2">
        <f t="shared" si="64"/>
        <v>799</v>
      </c>
    </row>
    <row r="815" spans="1:17">
      <c r="A815">
        <v>95699</v>
      </c>
      <c r="B815" t="s">
        <v>17</v>
      </c>
      <c r="E815" t="s">
        <v>61</v>
      </c>
      <c r="F815" t="s">
        <v>62</v>
      </c>
      <c r="G815" t="s">
        <v>37</v>
      </c>
      <c r="H815" s="2">
        <v>2200</v>
      </c>
      <c r="I815">
        <v>2</v>
      </c>
      <c r="J815" s="3">
        <f t="shared" ca="1" si="60"/>
        <v>44940</v>
      </c>
      <c r="K815" t="str">
        <f t="shared" ca="1" si="61"/>
        <v>18:29:24</v>
      </c>
      <c r="L815" t="s">
        <v>63</v>
      </c>
      <c r="M815" t="s">
        <v>64</v>
      </c>
      <c r="N815" t="s">
        <v>70</v>
      </c>
      <c r="O815" s="2">
        <f t="shared" si="62"/>
        <v>4400</v>
      </c>
      <c r="P815" s="4">
        <f t="shared" si="63"/>
        <v>0</v>
      </c>
      <c r="Q815" s="2">
        <f t="shared" si="64"/>
        <v>4400</v>
      </c>
    </row>
    <row r="816" spans="1:17">
      <c r="A816">
        <v>95715</v>
      </c>
      <c r="B816" t="s">
        <v>17</v>
      </c>
      <c r="E816" t="s">
        <v>77</v>
      </c>
      <c r="F816" t="s">
        <v>78</v>
      </c>
      <c r="G816" t="s">
        <v>31</v>
      </c>
      <c r="H816" s="2">
        <v>239</v>
      </c>
      <c r="I816">
        <v>1</v>
      </c>
      <c r="J816" s="3">
        <f t="shared" ca="1" si="60"/>
        <v>44937</v>
      </c>
      <c r="K816" t="str">
        <f t="shared" ca="1" si="61"/>
        <v>19:34:49</v>
      </c>
      <c r="L816" t="s">
        <v>88</v>
      </c>
      <c r="M816" t="s">
        <v>89</v>
      </c>
      <c r="N816" t="s">
        <v>65</v>
      </c>
      <c r="O816" s="2">
        <f t="shared" si="62"/>
        <v>239</v>
      </c>
      <c r="P816" s="4">
        <f t="shared" si="63"/>
        <v>0.05</v>
      </c>
      <c r="Q816" s="2">
        <f t="shared" si="64"/>
        <v>227.04999999999998</v>
      </c>
    </row>
    <row r="817" spans="1:17">
      <c r="A817">
        <v>95834</v>
      </c>
      <c r="B817" t="s">
        <v>17</v>
      </c>
      <c r="E817" t="s">
        <v>92</v>
      </c>
      <c r="F817" t="s">
        <v>93</v>
      </c>
      <c r="G817" t="s">
        <v>31</v>
      </c>
      <c r="H817" s="2">
        <v>345</v>
      </c>
      <c r="I817">
        <v>1</v>
      </c>
      <c r="J817" s="3">
        <f t="shared" ca="1" si="60"/>
        <v>44953</v>
      </c>
      <c r="K817" t="str">
        <f t="shared" ca="1" si="61"/>
        <v>19:56:38</v>
      </c>
      <c r="L817" t="s">
        <v>38</v>
      </c>
      <c r="M817" t="s">
        <v>39</v>
      </c>
      <c r="N817" t="s">
        <v>54</v>
      </c>
      <c r="O817" s="2">
        <f t="shared" si="62"/>
        <v>345</v>
      </c>
      <c r="P817" s="4">
        <f t="shared" si="63"/>
        <v>7.0000000000000007E-2</v>
      </c>
      <c r="Q817" s="2">
        <f t="shared" si="64"/>
        <v>320.84999999999997</v>
      </c>
    </row>
    <row r="818" spans="1:17">
      <c r="A818">
        <v>95870</v>
      </c>
      <c r="B818" t="s">
        <v>80</v>
      </c>
      <c r="C818" t="s">
        <v>299</v>
      </c>
      <c r="D818">
        <v>883045</v>
      </c>
      <c r="E818" t="s">
        <v>92</v>
      </c>
      <c r="F818" t="s">
        <v>93</v>
      </c>
      <c r="G818" t="s">
        <v>31</v>
      </c>
      <c r="H818" s="2">
        <v>345</v>
      </c>
      <c r="I818">
        <v>1</v>
      </c>
      <c r="J818" s="3">
        <f t="shared" ca="1" si="60"/>
        <v>44939</v>
      </c>
      <c r="K818" t="str">
        <f t="shared" ca="1" si="61"/>
        <v>12:44:47</v>
      </c>
      <c r="L818" t="s">
        <v>45</v>
      </c>
      <c r="M818" t="s">
        <v>46</v>
      </c>
      <c r="N818" t="s">
        <v>65</v>
      </c>
      <c r="O818" s="2">
        <f t="shared" si="62"/>
        <v>345</v>
      </c>
      <c r="P818" s="4">
        <f t="shared" si="63"/>
        <v>0.05</v>
      </c>
      <c r="Q818" s="2">
        <f t="shared" si="64"/>
        <v>327.75</v>
      </c>
    </row>
    <row r="819" spans="1:17">
      <c r="A819">
        <v>96003</v>
      </c>
      <c r="B819" t="s">
        <v>80</v>
      </c>
      <c r="C819" t="s">
        <v>300</v>
      </c>
      <c r="D819">
        <v>286398</v>
      </c>
      <c r="E819" t="s">
        <v>113</v>
      </c>
      <c r="F819" t="s">
        <v>114</v>
      </c>
      <c r="G819" t="s">
        <v>44</v>
      </c>
      <c r="H819" s="2">
        <v>560</v>
      </c>
      <c r="I819">
        <v>2</v>
      </c>
      <c r="J819" s="3">
        <f t="shared" ca="1" si="60"/>
        <v>44944</v>
      </c>
      <c r="K819" t="str">
        <f t="shared" ca="1" si="61"/>
        <v>11:40:11</v>
      </c>
      <c r="L819" t="s">
        <v>55</v>
      </c>
      <c r="M819" t="s">
        <v>56</v>
      </c>
      <c r="N819" t="s">
        <v>23</v>
      </c>
      <c r="O819" s="2">
        <f t="shared" si="62"/>
        <v>1120</v>
      </c>
      <c r="P819" s="4">
        <f t="shared" si="63"/>
        <v>0.03</v>
      </c>
      <c r="Q819" s="2">
        <f t="shared" si="64"/>
        <v>1086.3999999999999</v>
      </c>
    </row>
    <row r="820" spans="1:17">
      <c r="A820">
        <v>96078</v>
      </c>
      <c r="B820" t="s">
        <v>17</v>
      </c>
      <c r="E820" t="s">
        <v>59</v>
      </c>
      <c r="F820" t="s">
        <v>60</v>
      </c>
      <c r="G820" t="s">
        <v>37</v>
      </c>
      <c r="H820" s="2">
        <v>1700</v>
      </c>
      <c r="I820">
        <v>2</v>
      </c>
      <c r="J820" s="3">
        <f t="shared" ca="1" si="60"/>
        <v>44938</v>
      </c>
      <c r="K820" t="str">
        <f t="shared" ca="1" si="61"/>
        <v>16:45:49</v>
      </c>
      <c r="L820" t="s">
        <v>21</v>
      </c>
      <c r="M820" t="s">
        <v>22</v>
      </c>
      <c r="N820" t="s">
        <v>79</v>
      </c>
      <c r="O820" s="2">
        <f t="shared" si="62"/>
        <v>3400</v>
      </c>
      <c r="P820" s="4">
        <f t="shared" si="63"/>
        <v>0.05</v>
      </c>
      <c r="Q820" s="2">
        <f t="shared" si="64"/>
        <v>3230</v>
      </c>
    </row>
    <row r="821" spans="1:17">
      <c r="A821">
        <v>96252</v>
      </c>
      <c r="B821" t="s">
        <v>17</v>
      </c>
      <c r="E821" t="s">
        <v>61</v>
      </c>
      <c r="F821" t="s">
        <v>62</v>
      </c>
      <c r="G821" t="s">
        <v>37</v>
      </c>
      <c r="H821" s="2">
        <v>2200</v>
      </c>
      <c r="I821">
        <v>1</v>
      </c>
      <c r="J821" s="3">
        <f t="shared" ca="1" si="60"/>
        <v>44956</v>
      </c>
      <c r="K821" t="str">
        <f t="shared" ca="1" si="61"/>
        <v>21:11:21</v>
      </c>
      <c r="L821" t="s">
        <v>45</v>
      </c>
      <c r="M821" t="s">
        <v>46</v>
      </c>
      <c r="N821" t="s">
        <v>34</v>
      </c>
      <c r="O821" s="2">
        <f t="shared" si="62"/>
        <v>2200</v>
      </c>
      <c r="P821" s="4">
        <f t="shared" si="63"/>
        <v>0.06</v>
      </c>
      <c r="Q821" s="2">
        <f t="shared" si="64"/>
        <v>2068</v>
      </c>
    </row>
    <row r="822" spans="1:17">
      <c r="A822">
        <v>96312</v>
      </c>
      <c r="B822" t="s">
        <v>17</v>
      </c>
      <c r="E822" t="s">
        <v>24</v>
      </c>
      <c r="F822" t="s">
        <v>25</v>
      </c>
      <c r="G822" t="s">
        <v>20</v>
      </c>
      <c r="H822" s="2">
        <v>350</v>
      </c>
      <c r="I822">
        <v>1</v>
      </c>
      <c r="J822" s="3">
        <f t="shared" ca="1" si="60"/>
        <v>44927</v>
      </c>
      <c r="K822" t="str">
        <f t="shared" ca="1" si="61"/>
        <v>15:56:38</v>
      </c>
      <c r="L822" t="s">
        <v>88</v>
      </c>
      <c r="M822" t="s">
        <v>89</v>
      </c>
      <c r="N822" t="s">
        <v>34</v>
      </c>
      <c r="O822" s="2">
        <f t="shared" si="62"/>
        <v>350</v>
      </c>
      <c r="P822" s="4">
        <f t="shared" si="63"/>
        <v>0.06</v>
      </c>
      <c r="Q822" s="2">
        <f t="shared" si="64"/>
        <v>329</v>
      </c>
    </row>
    <row r="823" spans="1:17">
      <c r="A823">
        <v>96356</v>
      </c>
      <c r="B823" t="s">
        <v>40</v>
      </c>
      <c r="C823" t="s">
        <v>301</v>
      </c>
      <c r="D823">
        <v>128328</v>
      </c>
      <c r="E823" t="s">
        <v>24</v>
      </c>
      <c r="F823" t="s">
        <v>25</v>
      </c>
      <c r="G823" t="s">
        <v>20</v>
      </c>
      <c r="H823" s="2">
        <v>350</v>
      </c>
      <c r="I823">
        <v>1</v>
      </c>
      <c r="J823" s="3">
        <f t="shared" ca="1" si="60"/>
        <v>44928</v>
      </c>
      <c r="K823" t="str">
        <f t="shared" ca="1" si="61"/>
        <v>15:10:19</v>
      </c>
      <c r="L823" t="s">
        <v>48</v>
      </c>
      <c r="M823" t="s">
        <v>49</v>
      </c>
      <c r="N823" t="s">
        <v>65</v>
      </c>
      <c r="O823" s="2">
        <f t="shared" si="62"/>
        <v>350</v>
      </c>
      <c r="P823" s="4">
        <f t="shared" si="63"/>
        <v>0.05</v>
      </c>
      <c r="Q823" s="2">
        <f t="shared" si="64"/>
        <v>332.5</v>
      </c>
    </row>
    <row r="824" spans="1:17">
      <c r="A824">
        <v>96583</v>
      </c>
      <c r="B824" t="s">
        <v>40</v>
      </c>
      <c r="C824" t="s">
        <v>302</v>
      </c>
      <c r="D824">
        <v>871485</v>
      </c>
      <c r="E824" t="s">
        <v>113</v>
      </c>
      <c r="F824" t="s">
        <v>114</v>
      </c>
      <c r="G824" t="s">
        <v>44</v>
      </c>
      <c r="H824" s="2">
        <v>560</v>
      </c>
      <c r="I824">
        <v>2</v>
      </c>
      <c r="J824" s="3">
        <f t="shared" ca="1" si="60"/>
        <v>44949</v>
      </c>
      <c r="K824" t="str">
        <f t="shared" ca="1" si="61"/>
        <v>14:54:14</v>
      </c>
      <c r="L824" t="s">
        <v>55</v>
      </c>
      <c r="M824" t="s">
        <v>56</v>
      </c>
      <c r="N824" t="s">
        <v>65</v>
      </c>
      <c r="O824" s="2">
        <f t="shared" si="62"/>
        <v>1120</v>
      </c>
      <c r="P824" s="4">
        <f t="shared" si="63"/>
        <v>0.05</v>
      </c>
      <c r="Q824" s="2">
        <f t="shared" si="64"/>
        <v>1064</v>
      </c>
    </row>
    <row r="825" spans="1:17">
      <c r="A825">
        <v>96692</v>
      </c>
      <c r="B825" t="s">
        <v>17</v>
      </c>
      <c r="E825" t="s">
        <v>116</v>
      </c>
      <c r="F825" t="s">
        <v>36</v>
      </c>
      <c r="G825" t="s">
        <v>37</v>
      </c>
      <c r="H825" s="2">
        <v>850</v>
      </c>
      <c r="I825">
        <v>2</v>
      </c>
      <c r="J825" s="3">
        <f t="shared" ca="1" si="60"/>
        <v>44932</v>
      </c>
      <c r="K825" t="str">
        <f t="shared" ca="1" si="61"/>
        <v>20:50:58</v>
      </c>
      <c r="L825" t="s">
        <v>88</v>
      </c>
      <c r="M825" t="s">
        <v>89</v>
      </c>
      <c r="N825" t="s">
        <v>47</v>
      </c>
      <c r="O825" s="2">
        <f t="shared" si="62"/>
        <v>1700</v>
      </c>
      <c r="P825" s="4">
        <f t="shared" si="63"/>
        <v>0.04</v>
      </c>
      <c r="Q825" s="2">
        <f t="shared" si="64"/>
        <v>1632</v>
      </c>
    </row>
    <row r="826" spans="1:17">
      <c r="A826">
        <v>96892</v>
      </c>
      <c r="B826" t="s">
        <v>17</v>
      </c>
      <c r="E826" t="s">
        <v>116</v>
      </c>
      <c r="F826" t="s">
        <v>110</v>
      </c>
      <c r="G826" t="s">
        <v>37</v>
      </c>
      <c r="H826" s="2">
        <v>700</v>
      </c>
      <c r="I826">
        <v>2</v>
      </c>
      <c r="J826" s="3">
        <f t="shared" ca="1" si="60"/>
        <v>44931</v>
      </c>
      <c r="K826" t="str">
        <f t="shared" ca="1" si="61"/>
        <v>14:45:07</v>
      </c>
      <c r="L826" t="s">
        <v>48</v>
      </c>
      <c r="M826" t="s">
        <v>49</v>
      </c>
      <c r="N826" t="s">
        <v>70</v>
      </c>
      <c r="O826" s="2">
        <f t="shared" si="62"/>
        <v>1400</v>
      </c>
      <c r="P826" s="4">
        <f t="shared" si="63"/>
        <v>0</v>
      </c>
      <c r="Q826" s="2">
        <f t="shared" si="64"/>
        <v>1400</v>
      </c>
    </row>
    <row r="827" spans="1:17">
      <c r="A827">
        <v>96896</v>
      </c>
      <c r="B827" t="s">
        <v>17</v>
      </c>
      <c r="E827" t="s">
        <v>42</v>
      </c>
      <c r="F827" t="s">
        <v>43</v>
      </c>
      <c r="G827" t="s">
        <v>44</v>
      </c>
      <c r="H827" s="2">
        <v>449</v>
      </c>
      <c r="I827">
        <v>1</v>
      </c>
      <c r="J827" s="3">
        <f t="shared" ca="1" si="60"/>
        <v>44934</v>
      </c>
      <c r="K827" t="str">
        <f t="shared" ca="1" si="61"/>
        <v>12:47:52</v>
      </c>
      <c r="L827" t="s">
        <v>55</v>
      </c>
      <c r="M827" t="s">
        <v>56</v>
      </c>
      <c r="N827" t="s">
        <v>28</v>
      </c>
      <c r="O827" s="2">
        <f t="shared" si="62"/>
        <v>449</v>
      </c>
      <c r="P827" s="4">
        <f t="shared" si="63"/>
        <v>0.03</v>
      </c>
      <c r="Q827" s="2">
        <f t="shared" si="64"/>
        <v>435.53</v>
      </c>
    </row>
    <row r="828" spans="1:17">
      <c r="A828">
        <v>96956</v>
      </c>
      <c r="B828" t="s">
        <v>17</v>
      </c>
      <c r="E828" t="s">
        <v>92</v>
      </c>
      <c r="F828" t="s">
        <v>93</v>
      </c>
      <c r="G828" t="s">
        <v>31</v>
      </c>
      <c r="H828" s="2">
        <v>345</v>
      </c>
      <c r="I828">
        <v>2</v>
      </c>
      <c r="J828" s="3">
        <f t="shared" ca="1" si="60"/>
        <v>44928</v>
      </c>
      <c r="K828" t="str">
        <f t="shared" ca="1" si="61"/>
        <v>11:46:53</v>
      </c>
      <c r="L828" t="s">
        <v>48</v>
      </c>
      <c r="M828" t="s">
        <v>49</v>
      </c>
      <c r="N828" t="s">
        <v>28</v>
      </c>
      <c r="O828" s="2">
        <f t="shared" si="62"/>
        <v>690</v>
      </c>
      <c r="P828" s="4">
        <f t="shared" si="63"/>
        <v>0.03</v>
      </c>
      <c r="Q828" s="2">
        <f t="shared" si="64"/>
        <v>669.3</v>
      </c>
    </row>
    <row r="829" spans="1:17">
      <c r="A829">
        <v>96996</v>
      </c>
      <c r="B829" t="s">
        <v>17</v>
      </c>
      <c r="E829" t="s">
        <v>92</v>
      </c>
      <c r="F829" t="s">
        <v>93</v>
      </c>
      <c r="G829" t="s">
        <v>31</v>
      </c>
      <c r="H829" s="2">
        <v>345</v>
      </c>
      <c r="I829">
        <v>2</v>
      </c>
      <c r="J829" s="3">
        <f t="shared" ca="1" si="60"/>
        <v>44942</v>
      </c>
      <c r="K829" t="str">
        <f t="shared" ca="1" si="61"/>
        <v>13:02:19</v>
      </c>
      <c r="L829" t="s">
        <v>88</v>
      </c>
      <c r="M829" t="s">
        <v>89</v>
      </c>
      <c r="N829" t="s">
        <v>47</v>
      </c>
      <c r="O829" s="2">
        <f t="shared" si="62"/>
        <v>690</v>
      </c>
      <c r="P829" s="4">
        <f t="shared" si="63"/>
        <v>0.04</v>
      </c>
      <c r="Q829" s="2">
        <f t="shared" si="64"/>
        <v>662.4</v>
      </c>
    </row>
    <row r="830" spans="1:17">
      <c r="A830">
        <v>97012</v>
      </c>
      <c r="B830" t="s">
        <v>17</v>
      </c>
      <c r="E830" t="s">
        <v>29</v>
      </c>
      <c r="F830" t="s">
        <v>30</v>
      </c>
      <c r="G830" t="s">
        <v>31</v>
      </c>
      <c r="H830" s="2">
        <v>460</v>
      </c>
      <c r="I830">
        <v>1</v>
      </c>
      <c r="J830" s="3">
        <f t="shared" ca="1" si="60"/>
        <v>44929</v>
      </c>
      <c r="K830" t="str">
        <f t="shared" ca="1" si="61"/>
        <v>16:38:10</v>
      </c>
      <c r="L830" t="s">
        <v>55</v>
      </c>
      <c r="M830" t="s">
        <v>56</v>
      </c>
      <c r="N830" t="s">
        <v>70</v>
      </c>
      <c r="O830" s="2">
        <f t="shared" si="62"/>
        <v>460</v>
      </c>
      <c r="P830" s="4">
        <f t="shared" si="63"/>
        <v>0</v>
      </c>
      <c r="Q830" s="2">
        <f t="shared" si="64"/>
        <v>460</v>
      </c>
    </row>
    <row r="831" spans="1:17">
      <c r="A831">
        <v>97225</v>
      </c>
      <c r="B831" t="s">
        <v>17</v>
      </c>
      <c r="E831" t="s">
        <v>128</v>
      </c>
      <c r="F831" t="s">
        <v>129</v>
      </c>
      <c r="G831" t="s">
        <v>44</v>
      </c>
      <c r="H831" s="2">
        <v>499</v>
      </c>
      <c r="I831">
        <v>1</v>
      </c>
      <c r="J831" s="3">
        <f t="shared" ca="1" si="60"/>
        <v>44937</v>
      </c>
      <c r="K831" t="str">
        <f t="shared" ca="1" si="61"/>
        <v>19:18:20</v>
      </c>
      <c r="L831" t="s">
        <v>21</v>
      </c>
      <c r="M831" t="s">
        <v>22</v>
      </c>
      <c r="N831" t="s">
        <v>34</v>
      </c>
      <c r="O831" s="2">
        <f t="shared" si="62"/>
        <v>499</v>
      </c>
      <c r="P831" s="4">
        <f t="shared" si="63"/>
        <v>0.06</v>
      </c>
      <c r="Q831" s="2">
        <f t="shared" si="64"/>
        <v>469.05999999999995</v>
      </c>
    </row>
    <row r="832" spans="1:17">
      <c r="A832">
        <v>97263</v>
      </c>
      <c r="B832" t="s">
        <v>40</v>
      </c>
      <c r="C832" t="s">
        <v>303</v>
      </c>
      <c r="D832">
        <v>340263</v>
      </c>
      <c r="E832" t="s">
        <v>71</v>
      </c>
      <c r="F832" t="s">
        <v>72</v>
      </c>
      <c r="G832" t="s">
        <v>20</v>
      </c>
      <c r="H832" s="2">
        <v>99</v>
      </c>
      <c r="I832">
        <v>2</v>
      </c>
      <c r="J832" s="3">
        <f t="shared" ca="1" si="60"/>
        <v>44930</v>
      </c>
      <c r="K832" t="str">
        <f t="shared" ca="1" si="61"/>
        <v>21:19:26</v>
      </c>
      <c r="L832" t="s">
        <v>55</v>
      </c>
      <c r="M832" t="s">
        <v>56</v>
      </c>
      <c r="N832" t="s">
        <v>23</v>
      </c>
      <c r="O832" s="2">
        <f t="shared" si="62"/>
        <v>198</v>
      </c>
      <c r="P832" s="4">
        <f t="shared" si="63"/>
        <v>0.03</v>
      </c>
      <c r="Q832" s="2">
        <f t="shared" si="64"/>
        <v>192.06</v>
      </c>
    </row>
    <row r="833" spans="1:17">
      <c r="A833">
        <v>97456</v>
      </c>
      <c r="B833" t="s">
        <v>17</v>
      </c>
      <c r="E833" t="s">
        <v>59</v>
      </c>
      <c r="F833" t="s">
        <v>60</v>
      </c>
      <c r="G833" t="s">
        <v>37</v>
      </c>
      <c r="H833" s="2">
        <v>1700</v>
      </c>
      <c r="I833">
        <v>1</v>
      </c>
      <c r="J833" s="3">
        <f t="shared" ca="1" si="60"/>
        <v>44928</v>
      </c>
      <c r="K833" t="str">
        <f t="shared" ca="1" si="61"/>
        <v>15:49:33</v>
      </c>
      <c r="L833" t="s">
        <v>26</v>
      </c>
      <c r="M833" t="s">
        <v>27</v>
      </c>
      <c r="N833" t="s">
        <v>28</v>
      </c>
      <c r="O833" s="2">
        <f t="shared" si="62"/>
        <v>1700</v>
      </c>
      <c r="P833" s="4">
        <f t="shared" si="63"/>
        <v>0.03</v>
      </c>
      <c r="Q833" s="2">
        <f t="shared" si="64"/>
        <v>1649</v>
      </c>
    </row>
    <row r="834" spans="1:17">
      <c r="A834">
        <v>97646</v>
      </c>
      <c r="B834" t="s">
        <v>40</v>
      </c>
      <c r="C834" t="s">
        <v>304</v>
      </c>
      <c r="D834">
        <v>886742</v>
      </c>
      <c r="E834" t="s">
        <v>94</v>
      </c>
      <c r="F834" t="s">
        <v>95</v>
      </c>
      <c r="G834" t="s">
        <v>44</v>
      </c>
      <c r="H834" s="2">
        <v>230</v>
      </c>
      <c r="I834">
        <v>1</v>
      </c>
      <c r="J834" s="3">
        <f t="shared" ref="J834:J853" ca="1" si="65">DATE("2023","1",RANDBETWEEN(1,30))</f>
        <v>44945</v>
      </c>
      <c r="K834" t="str">
        <f t="shared" ref="K834:K853" ca="1" si="66">TEXT(RAND()*(22-11)/24+11/24,"HH:MM:SS")</f>
        <v>13:49:22</v>
      </c>
      <c r="L834" t="s">
        <v>88</v>
      </c>
      <c r="M834" t="s">
        <v>89</v>
      </c>
      <c r="N834" t="s">
        <v>79</v>
      </c>
      <c r="O834" s="2">
        <f t="shared" ref="O834:O853" si="67">$H834*I834</f>
        <v>230</v>
      </c>
      <c r="P834" s="4">
        <f t="shared" ref="P834:P853" si="68">IF(N834="UnionPay",3%,IF(N834="Visa",4%,IF(N834="Mastercard",5%,IF(N834="Apple Pay",3%,IF(N834="Octopus",7%,IF(N834="WeChat Pay",6%,IF(N834="Alipay",5%,IF(N834="Cash",0%))))))))</f>
        <v>0.05</v>
      </c>
      <c r="Q834" s="2">
        <f t="shared" ref="Q834:Q853" si="69">$O834*(1-P834)</f>
        <v>218.5</v>
      </c>
    </row>
    <row r="835" spans="1:17">
      <c r="A835">
        <v>97802</v>
      </c>
      <c r="B835" t="s">
        <v>40</v>
      </c>
      <c r="C835" t="s">
        <v>305</v>
      </c>
      <c r="D835">
        <v>807815</v>
      </c>
      <c r="E835" t="s">
        <v>131</v>
      </c>
      <c r="F835" t="s">
        <v>132</v>
      </c>
      <c r="G835" t="s">
        <v>20</v>
      </c>
      <c r="H835" s="2">
        <v>200</v>
      </c>
      <c r="I835">
        <v>1</v>
      </c>
      <c r="J835" s="3">
        <f t="shared" ca="1" si="65"/>
        <v>44942</v>
      </c>
      <c r="K835" t="str">
        <f t="shared" ca="1" si="66"/>
        <v>18:08:33</v>
      </c>
      <c r="L835" t="s">
        <v>63</v>
      </c>
      <c r="M835" t="s">
        <v>64</v>
      </c>
      <c r="N835" t="s">
        <v>65</v>
      </c>
      <c r="O835" s="2">
        <f t="shared" si="67"/>
        <v>200</v>
      </c>
      <c r="P835" s="4">
        <f t="shared" si="68"/>
        <v>0.05</v>
      </c>
      <c r="Q835" s="2">
        <f t="shared" si="69"/>
        <v>190</v>
      </c>
    </row>
    <row r="836" spans="1:17">
      <c r="A836">
        <v>97833</v>
      </c>
      <c r="B836" t="s">
        <v>17</v>
      </c>
      <c r="E836" t="s">
        <v>57</v>
      </c>
      <c r="F836" t="s">
        <v>58</v>
      </c>
      <c r="G836" t="s">
        <v>31</v>
      </c>
      <c r="H836" s="2">
        <v>339</v>
      </c>
      <c r="I836">
        <v>1</v>
      </c>
      <c r="J836" s="3">
        <f t="shared" ca="1" si="65"/>
        <v>44955</v>
      </c>
      <c r="K836" t="str">
        <f t="shared" ca="1" si="66"/>
        <v>17:32:39</v>
      </c>
      <c r="L836" t="s">
        <v>52</v>
      </c>
      <c r="M836" t="s">
        <v>53</v>
      </c>
      <c r="N836" t="s">
        <v>47</v>
      </c>
      <c r="O836" s="2">
        <f t="shared" si="67"/>
        <v>339</v>
      </c>
      <c r="P836" s="4">
        <f t="shared" si="68"/>
        <v>0.04</v>
      </c>
      <c r="Q836" s="2">
        <f t="shared" si="69"/>
        <v>325.44</v>
      </c>
    </row>
    <row r="837" spans="1:17">
      <c r="A837">
        <v>98146</v>
      </c>
      <c r="B837" t="s">
        <v>17</v>
      </c>
      <c r="E837" t="s">
        <v>59</v>
      </c>
      <c r="F837" t="s">
        <v>60</v>
      </c>
      <c r="G837" t="s">
        <v>37</v>
      </c>
      <c r="H837" s="2">
        <v>1700</v>
      </c>
      <c r="I837">
        <v>1</v>
      </c>
      <c r="J837" s="3">
        <f t="shared" ca="1" si="65"/>
        <v>44954</v>
      </c>
      <c r="K837" t="str">
        <f t="shared" ca="1" si="66"/>
        <v>13:49:19</v>
      </c>
      <c r="L837" t="s">
        <v>38</v>
      </c>
      <c r="M837" t="s">
        <v>39</v>
      </c>
      <c r="N837" t="s">
        <v>47</v>
      </c>
      <c r="O837" s="2">
        <f t="shared" si="67"/>
        <v>1700</v>
      </c>
      <c r="P837" s="4">
        <f t="shared" si="68"/>
        <v>0.04</v>
      </c>
      <c r="Q837" s="2">
        <f t="shared" si="69"/>
        <v>1632</v>
      </c>
    </row>
    <row r="838" spans="1:17">
      <c r="A838">
        <v>98191</v>
      </c>
      <c r="B838" t="s">
        <v>40</v>
      </c>
      <c r="C838" t="s">
        <v>306</v>
      </c>
      <c r="D838">
        <v>931280</v>
      </c>
      <c r="E838" t="s">
        <v>92</v>
      </c>
      <c r="F838" t="s">
        <v>93</v>
      </c>
      <c r="G838" t="s">
        <v>31</v>
      </c>
      <c r="H838" s="2">
        <v>345</v>
      </c>
      <c r="I838">
        <v>2</v>
      </c>
      <c r="J838" s="3">
        <f t="shared" ca="1" si="65"/>
        <v>44946</v>
      </c>
      <c r="K838" t="str">
        <f t="shared" ca="1" si="66"/>
        <v>19:13:03</v>
      </c>
      <c r="L838" t="s">
        <v>26</v>
      </c>
      <c r="M838" t="s">
        <v>27</v>
      </c>
      <c r="N838" t="s">
        <v>65</v>
      </c>
      <c r="O838" s="2">
        <f t="shared" si="67"/>
        <v>690</v>
      </c>
      <c r="P838" s="4">
        <f t="shared" si="68"/>
        <v>0.05</v>
      </c>
      <c r="Q838" s="2">
        <f t="shared" si="69"/>
        <v>655.5</v>
      </c>
    </row>
    <row r="839" spans="1:17">
      <c r="A839">
        <v>98324</v>
      </c>
      <c r="B839" t="s">
        <v>66</v>
      </c>
      <c r="C839" t="s">
        <v>307</v>
      </c>
      <c r="D839">
        <v>526779</v>
      </c>
      <c r="E839" t="s">
        <v>77</v>
      </c>
      <c r="F839" t="s">
        <v>78</v>
      </c>
      <c r="G839" t="s">
        <v>31</v>
      </c>
      <c r="H839" s="2">
        <v>239</v>
      </c>
      <c r="I839">
        <v>2</v>
      </c>
      <c r="J839" s="3">
        <f t="shared" ca="1" si="65"/>
        <v>44939</v>
      </c>
      <c r="K839" t="str">
        <f t="shared" ca="1" si="66"/>
        <v>20:32:14</v>
      </c>
      <c r="L839" t="s">
        <v>63</v>
      </c>
      <c r="M839" t="s">
        <v>64</v>
      </c>
      <c r="N839" t="s">
        <v>54</v>
      </c>
      <c r="O839" s="2">
        <f t="shared" si="67"/>
        <v>478</v>
      </c>
      <c r="P839" s="4">
        <f t="shared" si="68"/>
        <v>7.0000000000000007E-2</v>
      </c>
      <c r="Q839" s="2">
        <f t="shared" si="69"/>
        <v>444.53999999999996</v>
      </c>
    </row>
    <row r="840" spans="1:17">
      <c r="A840">
        <v>98430</v>
      </c>
      <c r="B840" t="s">
        <v>17</v>
      </c>
      <c r="E840" t="s">
        <v>61</v>
      </c>
      <c r="F840" t="s">
        <v>62</v>
      </c>
      <c r="G840" t="s">
        <v>37</v>
      </c>
      <c r="H840" s="2">
        <v>2200</v>
      </c>
      <c r="I840">
        <v>1</v>
      </c>
      <c r="J840" s="3">
        <f t="shared" ca="1" si="65"/>
        <v>44956</v>
      </c>
      <c r="K840" t="str">
        <f t="shared" ca="1" si="66"/>
        <v>13:12:58</v>
      </c>
      <c r="L840" t="s">
        <v>21</v>
      </c>
      <c r="M840" t="s">
        <v>22</v>
      </c>
      <c r="N840" t="s">
        <v>23</v>
      </c>
      <c r="O840" s="2">
        <f t="shared" si="67"/>
        <v>2200</v>
      </c>
      <c r="P840" s="4">
        <f t="shared" si="68"/>
        <v>0.03</v>
      </c>
      <c r="Q840" s="2">
        <f t="shared" si="69"/>
        <v>2134</v>
      </c>
    </row>
    <row r="841" spans="1:17">
      <c r="A841">
        <v>98579</v>
      </c>
      <c r="B841" t="s">
        <v>17</v>
      </c>
      <c r="E841" t="s">
        <v>133</v>
      </c>
      <c r="F841" t="s">
        <v>134</v>
      </c>
      <c r="G841" t="s">
        <v>44</v>
      </c>
      <c r="H841" s="2">
        <v>200</v>
      </c>
      <c r="I841">
        <v>2</v>
      </c>
      <c r="J841" s="3">
        <f t="shared" ca="1" si="65"/>
        <v>44948</v>
      </c>
      <c r="K841" t="str">
        <f t="shared" ca="1" si="66"/>
        <v>17:41:39</v>
      </c>
      <c r="L841" t="s">
        <v>21</v>
      </c>
      <c r="M841" t="s">
        <v>22</v>
      </c>
      <c r="N841" t="s">
        <v>54</v>
      </c>
      <c r="O841" s="2">
        <f t="shared" si="67"/>
        <v>400</v>
      </c>
      <c r="P841" s="4">
        <f t="shared" si="68"/>
        <v>7.0000000000000007E-2</v>
      </c>
      <c r="Q841" s="2">
        <f t="shared" si="69"/>
        <v>372</v>
      </c>
    </row>
    <row r="842" spans="1:17">
      <c r="A842">
        <v>98720</v>
      </c>
      <c r="B842" t="s">
        <v>17</v>
      </c>
      <c r="E842" t="s">
        <v>92</v>
      </c>
      <c r="F842" t="s">
        <v>93</v>
      </c>
      <c r="G842" t="s">
        <v>31</v>
      </c>
      <c r="H842" s="2">
        <v>345</v>
      </c>
      <c r="I842">
        <v>2</v>
      </c>
      <c r="J842" s="3">
        <f t="shared" ca="1" si="65"/>
        <v>44942</v>
      </c>
      <c r="K842" t="str">
        <f t="shared" ca="1" si="66"/>
        <v>18:12:10</v>
      </c>
      <c r="L842" t="s">
        <v>32</v>
      </c>
      <c r="M842" t="s">
        <v>33</v>
      </c>
      <c r="N842" t="s">
        <v>70</v>
      </c>
      <c r="O842" s="2">
        <f t="shared" si="67"/>
        <v>690</v>
      </c>
      <c r="P842" s="4">
        <f t="shared" si="68"/>
        <v>0</v>
      </c>
      <c r="Q842" s="2">
        <f t="shared" si="69"/>
        <v>690</v>
      </c>
    </row>
    <row r="843" spans="1:17">
      <c r="A843">
        <v>98732</v>
      </c>
      <c r="B843" t="s">
        <v>80</v>
      </c>
      <c r="C843" t="s">
        <v>308</v>
      </c>
      <c r="D843">
        <v>373752</v>
      </c>
      <c r="E843" t="s">
        <v>77</v>
      </c>
      <c r="F843" t="s">
        <v>78</v>
      </c>
      <c r="G843" t="s">
        <v>31</v>
      </c>
      <c r="H843" s="2">
        <v>239</v>
      </c>
      <c r="I843">
        <v>2</v>
      </c>
      <c r="J843" s="3">
        <f t="shared" ca="1" si="65"/>
        <v>44938</v>
      </c>
      <c r="K843" t="str">
        <f t="shared" ca="1" si="66"/>
        <v>19:36:33</v>
      </c>
      <c r="L843" t="s">
        <v>38</v>
      </c>
      <c r="M843" t="s">
        <v>39</v>
      </c>
      <c r="N843" t="s">
        <v>23</v>
      </c>
      <c r="O843" s="2">
        <f t="shared" si="67"/>
        <v>478</v>
      </c>
      <c r="P843" s="4">
        <f t="shared" si="68"/>
        <v>0.03</v>
      </c>
      <c r="Q843" s="2">
        <f t="shared" si="69"/>
        <v>463.65999999999997</v>
      </c>
    </row>
    <row r="844" spans="1:17">
      <c r="A844">
        <v>98912</v>
      </c>
      <c r="B844" t="s">
        <v>17</v>
      </c>
      <c r="E844" t="s">
        <v>77</v>
      </c>
      <c r="F844" t="s">
        <v>78</v>
      </c>
      <c r="G844" t="s">
        <v>31</v>
      </c>
      <c r="H844" s="2">
        <v>239</v>
      </c>
      <c r="I844">
        <v>1</v>
      </c>
      <c r="J844" s="3">
        <f t="shared" ca="1" si="65"/>
        <v>44950</v>
      </c>
      <c r="K844" t="str">
        <f t="shared" ca="1" si="66"/>
        <v>13:01:49</v>
      </c>
      <c r="L844" t="s">
        <v>88</v>
      </c>
      <c r="M844" t="s">
        <v>89</v>
      </c>
      <c r="N844" t="s">
        <v>34</v>
      </c>
      <c r="O844" s="2">
        <f t="shared" si="67"/>
        <v>239</v>
      </c>
      <c r="P844" s="4">
        <f t="shared" si="68"/>
        <v>0.06</v>
      </c>
      <c r="Q844" s="2">
        <f t="shared" si="69"/>
        <v>224.66</v>
      </c>
    </row>
    <row r="845" spans="1:17">
      <c r="A845">
        <v>99225</v>
      </c>
      <c r="B845" t="s">
        <v>17</v>
      </c>
      <c r="E845" t="s">
        <v>50</v>
      </c>
      <c r="F845" t="s">
        <v>51</v>
      </c>
      <c r="G845" t="s">
        <v>37</v>
      </c>
      <c r="H845" s="2">
        <v>1300</v>
      </c>
      <c r="I845">
        <v>1</v>
      </c>
      <c r="J845" s="3">
        <f t="shared" ca="1" si="65"/>
        <v>44928</v>
      </c>
      <c r="K845" t="str">
        <f t="shared" ca="1" si="66"/>
        <v>19:17:33</v>
      </c>
      <c r="L845" t="s">
        <v>45</v>
      </c>
      <c r="M845" t="s">
        <v>46</v>
      </c>
      <c r="N845" t="s">
        <v>34</v>
      </c>
      <c r="O845" s="2">
        <f t="shared" si="67"/>
        <v>1300</v>
      </c>
      <c r="P845" s="4">
        <f t="shared" si="68"/>
        <v>0.06</v>
      </c>
      <c r="Q845" s="2">
        <f t="shared" si="69"/>
        <v>1222</v>
      </c>
    </row>
    <row r="846" spans="1:17">
      <c r="A846">
        <v>99285</v>
      </c>
      <c r="B846" t="s">
        <v>80</v>
      </c>
      <c r="C846" t="s">
        <v>309</v>
      </c>
      <c r="D846">
        <v>328909</v>
      </c>
      <c r="E846" t="s">
        <v>57</v>
      </c>
      <c r="F846" t="s">
        <v>58</v>
      </c>
      <c r="G846" t="s">
        <v>31</v>
      </c>
      <c r="H846" s="2">
        <v>339</v>
      </c>
      <c r="I846">
        <v>2</v>
      </c>
      <c r="J846" s="3">
        <f t="shared" ca="1" si="65"/>
        <v>44932</v>
      </c>
      <c r="K846" t="str">
        <f t="shared" ca="1" si="66"/>
        <v>15:28:57</v>
      </c>
      <c r="L846" t="s">
        <v>88</v>
      </c>
      <c r="M846" t="s">
        <v>89</v>
      </c>
      <c r="N846" t="s">
        <v>28</v>
      </c>
      <c r="O846" s="2">
        <f t="shared" si="67"/>
        <v>678</v>
      </c>
      <c r="P846" s="4">
        <f t="shared" si="68"/>
        <v>0.03</v>
      </c>
      <c r="Q846" s="2">
        <f t="shared" si="69"/>
        <v>657.66</v>
      </c>
    </row>
    <row r="847" spans="1:17">
      <c r="A847">
        <v>99285</v>
      </c>
      <c r="B847" t="s">
        <v>80</v>
      </c>
      <c r="C847" t="s">
        <v>309</v>
      </c>
      <c r="D847">
        <v>328909</v>
      </c>
      <c r="E847" t="s">
        <v>92</v>
      </c>
      <c r="F847" t="s">
        <v>93</v>
      </c>
      <c r="G847" t="s">
        <v>31</v>
      </c>
      <c r="H847" s="2">
        <v>345</v>
      </c>
      <c r="I847">
        <v>2</v>
      </c>
      <c r="J847" s="3">
        <f t="shared" ca="1" si="65"/>
        <v>44928</v>
      </c>
      <c r="K847" t="str">
        <f t="shared" ca="1" si="66"/>
        <v>19:26:11</v>
      </c>
      <c r="L847" t="s">
        <v>45</v>
      </c>
      <c r="M847" t="s">
        <v>46</v>
      </c>
      <c r="N847" t="s">
        <v>23</v>
      </c>
      <c r="O847" s="2">
        <f t="shared" si="67"/>
        <v>690</v>
      </c>
      <c r="P847" s="4">
        <f t="shared" si="68"/>
        <v>0.03</v>
      </c>
      <c r="Q847" s="2">
        <f t="shared" si="69"/>
        <v>669.3</v>
      </c>
    </row>
    <row r="848" spans="1:17">
      <c r="A848">
        <v>99408</v>
      </c>
      <c r="B848" t="s">
        <v>17</v>
      </c>
      <c r="E848" t="s">
        <v>71</v>
      </c>
      <c r="F848" t="s">
        <v>72</v>
      </c>
      <c r="G848" t="s">
        <v>20</v>
      </c>
      <c r="H848" s="2">
        <v>99</v>
      </c>
      <c r="I848">
        <v>2</v>
      </c>
      <c r="J848" s="3">
        <f t="shared" ca="1" si="65"/>
        <v>44948</v>
      </c>
      <c r="K848" t="str">
        <f t="shared" ca="1" si="66"/>
        <v>15:58:37</v>
      </c>
      <c r="L848" t="s">
        <v>21</v>
      </c>
      <c r="M848" t="s">
        <v>22</v>
      </c>
      <c r="N848" t="s">
        <v>28</v>
      </c>
      <c r="O848" s="2">
        <f t="shared" si="67"/>
        <v>198</v>
      </c>
      <c r="P848" s="4">
        <f t="shared" si="68"/>
        <v>0.03</v>
      </c>
      <c r="Q848" s="2">
        <f t="shared" si="69"/>
        <v>192.06</v>
      </c>
    </row>
    <row r="849" spans="1:17">
      <c r="A849">
        <v>99587</v>
      </c>
      <c r="B849" t="s">
        <v>17</v>
      </c>
      <c r="E849" t="s">
        <v>50</v>
      </c>
      <c r="F849" t="s">
        <v>51</v>
      </c>
      <c r="G849" t="s">
        <v>37</v>
      </c>
      <c r="H849" s="2">
        <v>1300</v>
      </c>
      <c r="I849">
        <v>2</v>
      </c>
      <c r="J849" s="3">
        <f t="shared" ca="1" si="65"/>
        <v>44956</v>
      </c>
      <c r="K849" t="str">
        <f t="shared" ca="1" si="66"/>
        <v>17:20:03</v>
      </c>
      <c r="L849" t="s">
        <v>63</v>
      </c>
      <c r="M849" t="s">
        <v>64</v>
      </c>
      <c r="N849" t="s">
        <v>70</v>
      </c>
      <c r="O849" s="2">
        <f t="shared" si="67"/>
        <v>2600</v>
      </c>
      <c r="P849" s="4">
        <f t="shared" si="68"/>
        <v>0</v>
      </c>
      <c r="Q849" s="2">
        <f t="shared" si="69"/>
        <v>2600</v>
      </c>
    </row>
    <row r="850" spans="1:17">
      <c r="A850">
        <v>99615</v>
      </c>
      <c r="B850" t="s">
        <v>17</v>
      </c>
      <c r="E850" t="s">
        <v>18</v>
      </c>
      <c r="F850" t="s">
        <v>19</v>
      </c>
      <c r="G850" t="s">
        <v>20</v>
      </c>
      <c r="H850" s="2">
        <v>300</v>
      </c>
      <c r="I850">
        <v>1</v>
      </c>
      <c r="J850" s="3">
        <f t="shared" ca="1" si="65"/>
        <v>44954</v>
      </c>
      <c r="K850" t="str">
        <f t="shared" ca="1" si="66"/>
        <v>21:33:05</v>
      </c>
      <c r="L850" t="s">
        <v>45</v>
      </c>
      <c r="M850" t="s">
        <v>46</v>
      </c>
      <c r="N850" t="s">
        <v>28</v>
      </c>
      <c r="O850" s="2">
        <f t="shared" si="67"/>
        <v>300</v>
      </c>
      <c r="P850" s="4">
        <f t="shared" si="68"/>
        <v>0.03</v>
      </c>
      <c r="Q850" s="2">
        <f t="shared" si="69"/>
        <v>291</v>
      </c>
    </row>
    <row r="851" spans="1:17">
      <c r="A851">
        <v>99652</v>
      </c>
      <c r="B851" t="s">
        <v>40</v>
      </c>
      <c r="C851" t="s">
        <v>310</v>
      </c>
      <c r="D851">
        <v>422445</v>
      </c>
      <c r="E851" t="s">
        <v>131</v>
      </c>
      <c r="F851" t="s">
        <v>132</v>
      </c>
      <c r="G851" t="s">
        <v>20</v>
      </c>
      <c r="H851" s="2">
        <v>200</v>
      </c>
      <c r="I851">
        <v>1</v>
      </c>
      <c r="J851" s="3">
        <f t="shared" ca="1" si="65"/>
        <v>44933</v>
      </c>
      <c r="K851" t="str">
        <f t="shared" ca="1" si="66"/>
        <v>21:18:06</v>
      </c>
      <c r="L851" t="s">
        <v>55</v>
      </c>
      <c r="M851" t="s">
        <v>56</v>
      </c>
      <c r="N851" t="s">
        <v>54</v>
      </c>
      <c r="O851" s="2">
        <f t="shared" si="67"/>
        <v>200</v>
      </c>
      <c r="P851" s="4">
        <f t="shared" si="68"/>
        <v>7.0000000000000007E-2</v>
      </c>
      <c r="Q851" s="2">
        <f t="shared" si="69"/>
        <v>186</v>
      </c>
    </row>
    <row r="852" spans="1:17">
      <c r="A852">
        <v>99812</v>
      </c>
      <c r="B852" t="s">
        <v>17</v>
      </c>
      <c r="E852" t="s">
        <v>68</v>
      </c>
      <c r="F852" t="s">
        <v>69</v>
      </c>
      <c r="G852" t="s">
        <v>20</v>
      </c>
      <c r="H852" s="2">
        <v>299</v>
      </c>
      <c r="I852">
        <v>1</v>
      </c>
      <c r="J852" s="3">
        <f t="shared" ca="1" si="65"/>
        <v>44946</v>
      </c>
      <c r="K852" t="str">
        <f t="shared" ca="1" si="66"/>
        <v>17:30:27</v>
      </c>
      <c r="L852" t="s">
        <v>45</v>
      </c>
      <c r="M852" t="s">
        <v>46</v>
      </c>
      <c r="N852" t="s">
        <v>23</v>
      </c>
      <c r="O852" s="2">
        <f t="shared" si="67"/>
        <v>299</v>
      </c>
      <c r="P852" s="4">
        <f t="shared" si="68"/>
        <v>0.03</v>
      </c>
      <c r="Q852" s="2">
        <f t="shared" si="69"/>
        <v>290.02999999999997</v>
      </c>
    </row>
    <row r="853" spans="1:17">
      <c r="A853">
        <v>99877</v>
      </c>
      <c r="B853" t="s">
        <v>40</v>
      </c>
      <c r="C853" t="s">
        <v>311</v>
      </c>
      <c r="D853">
        <v>390607</v>
      </c>
      <c r="E853" t="s">
        <v>96</v>
      </c>
      <c r="F853" t="s">
        <v>97</v>
      </c>
      <c r="G853" t="s">
        <v>20</v>
      </c>
      <c r="H853" s="2">
        <v>450</v>
      </c>
      <c r="I853">
        <v>2</v>
      </c>
      <c r="J853" s="3">
        <f t="shared" ca="1" si="65"/>
        <v>44955</v>
      </c>
      <c r="K853" t="str">
        <f t="shared" ca="1" si="66"/>
        <v>15:22:41</v>
      </c>
      <c r="L853" t="s">
        <v>63</v>
      </c>
      <c r="M853" t="s">
        <v>64</v>
      </c>
      <c r="N853" t="s">
        <v>54</v>
      </c>
      <c r="O853" s="2">
        <f t="shared" si="67"/>
        <v>900</v>
      </c>
      <c r="P853" s="4">
        <f t="shared" si="68"/>
        <v>7.0000000000000007E-2</v>
      </c>
      <c r="Q853" s="2">
        <f t="shared" si="69"/>
        <v>837</v>
      </c>
    </row>
  </sheetData>
  <autoFilter ref="A1:Q853" xr:uid="{97B84E0C-DDA6-4BFB-9AA8-68B845699D0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B60E-8884-482C-B392-CF4D13884DED}">
  <sheetPr codeName="Sheet1"/>
  <dimension ref="F3:G64"/>
  <sheetViews>
    <sheetView topLeftCell="A46" workbookViewId="0">
      <selection activeCell="H12" sqref="H12"/>
    </sheetView>
  </sheetViews>
  <sheetFormatPr defaultRowHeight="14.4"/>
  <cols>
    <col min="6" max="6" width="10.77734375" bestFit="1" customWidth="1"/>
    <col min="7" max="7" width="11.6640625" bestFit="1" customWidth="1"/>
  </cols>
  <sheetData>
    <row r="3" spans="6:7">
      <c r="F3" s="5" t="s">
        <v>317</v>
      </c>
      <c r="G3" t="s">
        <v>318</v>
      </c>
    </row>
    <row r="4" spans="6:7">
      <c r="F4" s="6" t="s">
        <v>312</v>
      </c>
      <c r="G4" s="7">
        <v>13257</v>
      </c>
    </row>
    <row r="5" spans="6:7">
      <c r="F5" s="6" t="s">
        <v>68</v>
      </c>
      <c r="G5" s="7">
        <v>12656.670000000004</v>
      </c>
    </row>
    <row r="6" spans="6:7">
      <c r="F6" s="6" t="s">
        <v>71</v>
      </c>
      <c r="G6" s="7">
        <v>6272.6400000000012</v>
      </c>
    </row>
    <row r="7" spans="6:7">
      <c r="F7" s="6" t="s">
        <v>131</v>
      </c>
      <c r="G7" s="7">
        <v>8002</v>
      </c>
    </row>
    <row r="8" spans="6:7">
      <c r="F8" s="6" t="s">
        <v>96</v>
      </c>
      <c r="G8" s="7">
        <v>21082.5</v>
      </c>
    </row>
    <row r="9" spans="6:7">
      <c r="F9" s="6" t="s">
        <v>24</v>
      </c>
      <c r="G9" s="7">
        <v>19474</v>
      </c>
    </row>
    <row r="10" spans="6:7">
      <c r="F10" s="6" t="s">
        <v>313</v>
      </c>
      <c r="G10" s="7">
        <v>7769</v>
      </c>
    </row>
    <row r="11" spans="6:7">
      <c r="F11" s="6" t="s">
        <v>107</v>
      </c>
      <c r="G11" s="7">
        <v>7310.3999999999987</v>
      </c>
    </row>
    <row r="12" spans="6:7">
      <c r="F12" s="6" t="s">
        <v>133</v>
      </c>
      <c r="G12" s="7">
        <v>4788</v>
      </c>
    </row>
    <row r="13" spans="6:7">
      <c r="F13" s="6" t="s">
        <v>94</v>
      </c>
      <c r="G13" s="7">
        <v>10393.700000000001</v>
      </c>
    </row>
    <row r="14" spans="6:7">
      <c r="F14" s="6" t="s">
        <v>125</v>
      </c>
      <c r="G14" s="7">
        <v>8178.6100000000006</v>
      </c>
    </row>
    <row r="15" spans="6:7">
      <c r="F15" s="6" t="s">
        <v>113</v>
      </c>
      <c r="G15" s="7">
        <v>15103.199999999999</v>
      </c>
    </row>
    <row r="16" spans="6:7">
      <c r="F16" s="6" t="s">
        <v>128</v>
      </c>
      <c r="G16" s="7">
        <v>12849.249999999998</v>
      </c>
    </row>
    <row r="17" spans="6:7">
      <c r="F17" s="6" t="s">
        <v>84</v>
      </c>
      <c r="G17" s="7">
        <v>11564.969999999998</v>
      </c>
    </row>
    <row r="18" spans="6:7">
      <c r="F18" s="6" t="s">
        <v>42</v>
      </c>
      <c r="G18" s="7">
        <v>19827.839999999997</v>
      </c>
    </row>
    <row r="19" spans="6:7">
      <c r="F19" s="6" t="s">
        <v>123</v>
      </c>
      <c r="G19" s="7">
        <v>6555</v>
      </c>
    </row>
    <row r="20" spans="6:7">
      <c r="F20" s="6" t="s">
        <v>314</v>
      </c>
      <c r="G20" s="7">
        <v>32699.1</v>
      </c>
    </row>
    <row r="21" spans="6:7">
      <c r="F21" s="6" t="s">
        <v>57</v>
      </c>
      <c r="G21" s="7">
        <v>26309.79</v>
      </c>
    </row>
    <row r="22" spans="6:7">
      <c r="F22" s="6" t="s">
        <v>77</v>
      </c>
      <c r="G22" s="7">
        <v>17255.799999999996</v>
      </c>
    </row>
    <row r="23" spans="6:7">
      <c r="F23" s="6" t="s">
        <v>29</v>
      </c>
      <c r="G23" s="7">
        <v>38814.800000000003</v>
      </c>
    </row>
    <row r="24" spans="6:7">
      <c r="F24" s="6" t="s">
        <v>315</v>
      </c>
      <c r="G24" s="7">
        <v>4105.5</v>
      </c>
    </row>
    <row r="25" spans="6:7">
      <c r="F25" s="6" t="s">
        <v>109</v>
      </c>
      <c r="G25" s="7">
        <v>679</v>
      </c>
    </row>
    <row r="26" spans="6:7">
      <c r="F26" s="6" t="s">
        <v>73</v>
      </c>
      <c r="G26" s="7">
        <v>1707.1499999999999</v>
      </c>
    </row>
    <row r="27" spans="6:7">
      <c r="F27" s="6" t="s">
        <v>116</v>
      </c>
      <c r="G27" s="7">
        <v>137167.26999999999</v>
      </c>
    </row>
    <row r="28" spans="6:7">
      <c r="F28" s="6" t="s">
        <v>50</v>
      </c>
      <c r="G28" s="7">
        <v>27638</v>
      </c>
    </row>
    <row r="29" spans="6:7">
      <c r="F29" s="6" t="s">
        <v>75</v>
      </c>
      <c r="G29" s="7">
        <v>30442.5</v>
      </c>
    </row>
    <row r="30" spans="6:7">
      <c r="F30" s="6" t="s">
        <v>59</v>
      </c>
      <c r="G30" s="7">
        <v>76772</v>
      </c>
    </row>
    <row r="31" spans="6:7">
      <c r="F31" s="6" t="s">
        <v>61</v>
      </c>
      <c r="G31" s="7">
        <v>99132</v>
      </c>
    </row>
    <row r="32" spans="6:7">
      <c r="F32" s="6" t="s">
        <v>316</v>
      </c>
      <c r="G32" s="7">
        <v>677807.69000000006</v>
      </c>
    </row>
    <row r="34" spans="6:7">
      <c r="F34" s="5" t="s">
        <v>317</v>
      </c>
      <c r="G34" t="s">
        <v>318</v>
      </c>
    </row>
    <row r="35" spans="6:7">
      <c r="F35" s="6" t="s">
        <v>312</v>
      </c>
      <c r="G35" s="7">
        <v>13257</v>
      </c>
    </row>
    <row r="36" spans="6:7">
      <c r="F36" s="6" t="s">
        <v>68</v>
      </c>
      <c r="G36" s="7">
        <v>12656.670000000004</v>
      </c>
    </row>
    <row r="37" spans="6:7">
      <c r="F37" s="6" t="s">
        <v>71</v>
      </c>
      <c r="G37" s="7">
        <v>6272.6400000000012</v>
      </c>
    </row>
    <row r="38" spans="6:7">
      <c r="F38" s="6" t="s">
        <v>131</v>
      </c>
      <c r="G38" s="7">
        <v>8002</v>
      </c>
    </row>
    <row r="39" spans="6:7">
      <c r="F39" s="6" t="s">
        <v>96</v>
      </c>
      <c r="G39" s="7">
        <v>21082.5</v>
      </c>
    </row>
    <row r="40" spans="6:7">
      <c r="F40" s="6" t="s">
        <v>24</v>
      </c>
      <c r="G40" s="7">
        <v>19474</v>
      </c>
    </row>
    <row r="41" spans="6:7">
      <c r="F41" s="6" t="s">
        <v>313</v>
      </c>
      <c r="G41" s="7">
        <v>7769</v>
      </c>
    </row>
    <row r="42" spans="6:7">
      <c r="F42" s="6" t="s">
        <v>107</v>
      </c>
      <c r="G42" s="7">
        <v>7310.3999999999987</v>
      </c>
    </row>
    <row r="43" spans="6:7">
      <c r="F43" s="6" t="s">
        <v>133</v>
      </c>
      <c r="G43" s="7">
        <v>4788</v>
      </c>
    </row>
    <row r="44" spans="6:7">
      <c r="F44" s="6" t="s">
        <v>94</v>
      </c>
      <c r="G44" s="7">
        <v>10393.700000000001</v>
      </c>
    </row>
    <row r="45" spans="6:7">
      <c r="F45" s="6" t="s">
        <v>125</v>
      </c>
      <c r="G45" s="7">
        <v>8178.6100000000006</v>
      </c>
    </row>
    <row r="46" spans="6:7">
      <c r="F46" s="6" t="s">
        <v>113</v>
      </c>
      <c r="G46" s="7">
        <v>15103.199999999999</v>
      </c>
    </row>
    <row r="47" spans="6:7">
      <c r="F47" s="6" t="s">
        <v>128</v>
      </c>
      <c r="G47" s="7">
        <v>12849.249999999998</v>
      </c>
    </row>
    <row r="48" spans="6:7">
      <c r="F48" s="6" t="s">
        <v>84</v>
      </c>
      <c r="G48" s="7">
        <v>11564.969999999998</v>
      </c>
    </row>
    <row r="49" spans="6:7">
      <c r="F49" s="6" t="s">
        <v>42</v>
      </c>
      <c r="G49" s="7">
        <v>19827.839999999997</v>
      </c>
    </row>
    <row r="50" spans="6:7">
      <c r="F50" s="6" t="s">
        <v>123</v>
      </c>
      <c r="G50" s="7">
        <v>6555</v>
      </c>
    </row>
    <row r="51" spans="6:7">
      <c r="F51" s="6" t="s">
        <v>314</v>
      </c>
      <c r="G51" s="7">
        <v>32699.1</v>
      </c>
    </row>
    <row r="52" spans="6:7">
      <c r="F52" s="6" t="s">
        <v>57</v>
      </c>
      <c r="G52" s="7">
        <v>26309.79</v>
      </c>
    </row>
    <row r="53" spans="6:7">
      <c r="F53" s="6" t="s">
        <v>77</v>
      </c>
      <c r="G53" s="7">
        <v>17255.799999999996</v>
      </c>
    </row>
    <row r="54" spans="6:7">
      <c r="F54" s="6" t="s">
        <v>29</v>
      </c>
      <c r="G54" s="7">
        <v>38814.800000000003</v>
      </c>
    </row>
    <row r="55" spans="6:7">
      <c r="F55" s="6" t="s">
        <v>315</v>
      </c>
      <c r="G55" s="7">
        <v>11755.5</v>
      </c>
    </row>
    <row r="56" spans="6:7">
      <c r="F56" s="6" t="s">
        <v>109</v>
      </c>
      <c r="G56" s="7">
        <v>679</v>
      </c>
    </row>
    <row r="57" spans="6:7">
      <c r="F57" s="6" t="s">
        <v>319</v>
      </c>
      <c r="G57" s="7">
        <v>1800</v>
      </c>
    </row>
    <row r="58" spans="6:7">
      <c r="F58" s="6" t="s">
        <v>73</v>
      </c>
      <c r="G58" s="7">
        <v>1707.1499999999999</v>
      </c>
    </row>
    <row r="59" spans="6:7">
      <c r="F59" s="6" t="s">
        <v>116</v>
      </c>
      <c r="G59" s="7">
        <v>137167.26999999999</v>
      </c>
    </row>
    <row r="60" spans="6:7">
      <c r="F60" s="6" t="s">
        <v>50</v>
      </c>
      <c r="G60" s="7">
        <v>27638</v>
      </c>
    </row>
    <row r="61" spans="6:7">
      <c r="F61" s="6" t="s">
        <v>75</v>
      </c>
      <c r="G61" s="7">
        <v>30442.5</v>
      </c>
    </row>
    <row r="62" spans="6:7">
      <c r="F62" s="6" t="s">
        <v>59</v>
      </c>
      <c r="G62" s="7">
        <v>76772</v>
      </c>
    </row>
    <row r="63" spans="6:7">
      <c r="F63" s="6" t="s">
        <v>61</v>
      </c>
      <c r="G63" s="7">
        <v>99132</v>
      </c>
    </row>
    <row r="64" spans="6:7">
      <c r="F64" s="6" t="s">
        <v>316</v>
      </c>
      <c r="G64" s="7">
        <v>687257.69000000006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9D31-6889-45E4-BD4B-E96E493BE6F3}">
  <sheetPr codeName="Sheet2"/>
  <dimension ref="F3:G14"/>
  <sheetViews>
    <sheetView workbookViewId="0">
      <selection activeCell="L13" sqref="L13"/>
    </sheetView>
  </sheetViews>
  <sheetFormatPr defaultRowHeight="14.4"/>
  <cols>
    <col min="6" max="6" width="13.44140625" bestFit="1" customWidth="1"/>
    <col min="7" max="7" width="12.5546875" bestFit="1" customWidth="1"/>
  </cols>
  <sheetData>
    <row r="3" spans="6:7">
      <c r="F3" s="5" t="s">
        <v>320</v>
      </c>
      <c r="G3" t="s">
        <v>321</v>
      </c>
    </row>
    <row r="4" spans="6:7">
      <c r="F4" s="6" t="s">
        <v>45</v>
      </c>
      <c r="G4" s="7">
        <v>82220.659999999989</v>
      </c>
    </row>
    <row r="5" spans="6:7">
      <c r="F5" s="6" t="s">
        <v>55</v>
      </c>
      <c r="G5" s="7">
        <v>69726.339999999967</v>
      </c>
    </row>
    <row r="6" spans="6:7">
      <c r="F6" s="6" t="s">
        <v>88</v>
      </c>
      <c r="G6" s="7">
        <v>64689.480000000018</v>
      </c>
    </row>
    <row r="7" spans="6:7">
      <c r="F7" s="6" t="s">
        <v>52</v>
      </c>
      <c r="G7" s="7">
        <v>58229.439999999995</v>
      </c>
    </row>
    <row r="8" spans="6:7">
      <c r="F8" s="6" t="s">
        <v>21</v>
      </c>
      <c r="G8" s="7">
        <v>88241.11000000003</v>
      </c>
    </row>
    <row r="9" spans="6:7">
      <c r="F9" s="6" t="s">
        <v>26</v>
      </c>
      <c r="G9" s="7">
        <v>71509.88</v>
      </c>
    </row>
    <row r="10" spans="6:7">
      <c r="F10" s="6" t="s">
        <v>63</v>
      </c>
      <c r="G10" s="7">
        <v>62305.000000000015</v>
      </c>
    </row>
    <row r="11" spans="6:7">
      <c r="F11" s="6" t="s">
        <v>32</v>
      </c>
      <c r="G11" s="7">
        <v>67588.410000000018</v>
      </c>
    </row>
    <row r="12" spans="6:7">
      <c r="F12" s="6" t="s">
        <v>48</v>
      </c>
      <c r="G12" s="7">
        <v>53361.48000000001</v>
      </c>
    </row>
    <row r="13" spans="6:7">
      <c r="F13" s="6" t="s">
        <v>38</v>
      </c>
      <c r="G13" s="7">
        <v>69385.889999999985</v>
      </c>
    </row>
    <row r="14" spans="6:7">
      <c r="F14" s="6" t="s">
        <v>316</v>
      </c>
      <c r="G14" s="7">
        <v>687257.69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Products &amp; Sales</vt:lpstr>
      <vt:lpstr>Sales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 University of Hong Kong</dc:creator>
  <cp:lastModifiedBy>Admin</cp:lastModifiedBy>
  <dcterms:created xsi:type="dcterms:W3CDTF">2023-04-21T07:31:48Z</dcterms:created>
  <dcterms:modified xsi:type="dcterms:W3CDTF">2023-04-23T11:13:24Z</dcterms:modified>
</cp:coreProperties>
</file>