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bert\Documents\"/>
    </mc:Choice>
  </mc:AlternateContent>
  <bookViews>
    <workbookView xWindow="0" yWindow="0" windowWidth="28800" windowHeight="13485" activeTab="2"/>
  </bookViews>
  <sheets>
    <sheet name="Sheet2" sheetId="2" r:id="rId1"/>
    <sheet name="Sheet7" sheetId="7" r:id="rId2"/>
    <sheet name="Sheet3" sheetId="3" r:id="rId3"/>
    <sheet name="Sheet1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3" i="3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3" i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3" i="3"/>
</calcChain>
</file>

<file path=xl/sharedStrings.xml><?xml version="1.0" encoding="utf-8"?>
<sst xmlns="http://schemas.openxmlformats.org/spreadsheetml/2006/main" count="91" uniqueCount="47">
  <si>
    <t>Year</t>
  </si>
  <si>
    <t xml:space="preserve">Quarter </t>
  </si>
  <si>
    <t>Period</t>
  </si>
  <si>
    <t>Sales</t>
  </si>
  <si>
    <t>MA (t)</t>
  </si>
  <si>
    <t>CMA (t)</t>
  </si>
  <si>
    <t>St +  Et</t>
  </si>
  <si>
    <t>S (i)</t>
  </si>
  <si>
    <t>Seasonal Variation</t>
  </si>
  <si>
    <t>dt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</si>
  <si>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</si>
  <si>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</si>
  <si>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</si>
  <si>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</si>
  <si>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</si>
  <si>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</si>
  <si>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</si>
  <si>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</si>
  <si>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</si>
  <si>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</si>
  <si>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</si>
  <si>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</si>
  <si>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</si>
  <si>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</si>
  <si>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</si>
  <si>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</si>
  <si>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</si>
  <si>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</si>
  <si>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</si>
  <si>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</si>
  <si>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</si>
  <si>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</si>
  <si>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</si>
  <si>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</si>
  <si>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</si>
  <si>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Trend Model</t>
  </si>
  <si>
    <t>Quarter</t>
  </si>
  <si>
    <t>St X Et</t>
  </si>
  <si>
    <t>Seasonal Deviation</t>
  </si>
  <si>
    <t>Rank</t>
  </si>
  <si>
    <t>di</t>
  </si>
  <si>
    <t>T_t = 18(t) + 323.72</t>
  </si>
  <si>
    <t>Forecast Model</t>
  </si>
  <si>
    <t>Yt = (18(t) + 323.72) + Si</t>
  </si>
  <si>
    <t>T_t = 18(t) + 323.71</t>
  </si>
  <si>
    <t>T_t = 18.05(t) + 324.69</t>
  </si>
  <si>
    <t>Yt = (18.05(t) + 324.69)*(Si)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</si>
</sst>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3" xfId="0" applyFont="1" applyBorder="1" applyAlignment="1">
      <alignment wrapText="1"/>
    </xf>
    <xf numFmtId="2" fontId="2" fillId="0" borderId="0" xfId="0" applyNumberFormat="1" applyFont="1" applyFill="1" applyBorder="1" applyAlignment="1">
      <alignment wrapText="1"/>
    </xf>
    <xf numFmtId="2" fontId="3" fillId="0" borderId="0" xfId="0" applyNumberFormat="1" applyFont="1" applyFill="1" applyBorder="1" applyAlignment="1">
      <alignment horizontal="right" wrapText="1"/>
    </xf>
    <xf numFmtId="0" fontId="2" fillId="0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Mulitiplicative</a:t>
            </a:r>
            <a:r>
              <a:rPr lang="en-US" baseline="0"/>
              <a:t> Forecast vs Actual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Sheet3!$D$3:$D$26</c:f>
              <c:numCache>
                <c:formatCode>0.00</c:formatCode>
                <c:ptCount val="24"/>
                <c:pt idx="0">
                  <c:v>362</c:v>
                </c:pt>
                <c:pt idx="1">
                  <c:v>385</c:v>
                </c:pt>
                <c:pt idx="2">
                  <c:v>432</c:v>
                </c:pt>
                <c:pt idx="3">
                  <c:v>341</c:v>
                </c:pt>
                <c:pt idx="4">
                  <c:v>382</c:v>
                </c:pt>
                <c:pt idx="5">
                  <c:v>409</c:v>
                </c:pt>
                <c:pt idx="6">
                  <c:v>498</c:v>
                </c:pt>
                <c:pt idx="7">
                  <c:v>387</c:v>
                </c:pt>
                <c:pt idx="8">
                  <c:v>473</c:v>
                </c:pt>
                <c:pt idx="9">
                  <c:v>513</c:v>
                </c:pt>
                <c:pt idx="10">
                  <c:v>582</c:v>
                </c:pt>
                <c:pt idx="11">
                  <c:v>474</c:v>
                </c:pt>
                <c:pt idx="12">
                  <c:v>544</c:v>
                </c:pt>
                <c:pt idx="13">
                  <c:v>582</c:v>
                </c:pt>
                <c:pt idx="14">
                  <c:v>681</c:v>
                </c:pt>
                <c:pt idx="15">
                  <c:v>557</c:v>
                </c:pt>
                <c:pt idx="16">
                  <c:v>628</c:v>
                </c:pt>
                <c:pt idx="17">
                  <c:v>707</c:v>
                </c:pt>
                <c:pt idx="18">
                  <c:v>773</c:v>
                </c:pt>
                <c:pt idx="19">
                  <c:v>592</c:v>
                </c:pt>
                <c:pt idx="20">
                  <c:v>627</c:v>
                </c:pt>
                <c:pt idx="21">
                  <c:v>725</c:v>
                </c:pt>
                <c:pt idx="22">
                  <c:v>854</c:v>
                </c:pt>
                <c:pt idx="23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D-4B56-8637-23CD9D6DC5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Sheet3!$N$3:$N$26</c:f>
              <c:numCache>
                <c:formatCode>0.00</c:formatCode>
                <c:ptCount val="24"/>
                <c:pt idx="0">
                  <c:v>328.31815252011</c:v>
                </c:pt>
                <c:pt idx="1">
                  <c:v>367.78390476946004</c:v>
                </c:pt>
                <c:pt idx="2">
                  <c:v>430.71733923372005</c:v>
                </c:pt>
                <c:pt idx="3">
                  <c:v>347.25404760608899</c:v>
                </c:pt>
                <c:pt idx="4">
                  <c:v>397.48011318599998</c:v>
                </c:pt>
                <c:pt idx="5">
                  <c:v>441.38349816030001</c:v>
                </c:pt>
                <c:pt idx="6">
                  <c:v>512.80421332320009</c:v>
                </c:pt>
                <c:pt idx="7">
                  <c:v>410.42455383840002</c:v>
                </c:pt>
                <c:pt idx="8">
                  <c:v>466.64207436599997</c:v>
                </c:pt>
                <c:pt idx="9">
                  <c:v>514.98309299430002</c:v>
                </c:pt>
                <c:pt idx="10">
                  <c:v>594.89108854920005</c:v>
                </c:pt>
                <c:pt idx="11">
                  <c:v>473.59506011039997</c:v>
                </c:pt>
                <c:pt idx="12">
                  <c:v>535.80403554600002</c:v>
                </c:pt>
                <c:pt idx="13">
                  <c:v>588.58268782829998</c:v>
                </c:pt>
                <c:pt idx="14">
                  <c:v>676.97796377520012</c:v>
                </c:pt>
                <c:pt idx="15">
                  <c:v>536.76556638240004</c:v>
                </c:pt>
                <c:pt idx="16">
                  <c:v>604.96599672599996</c:v>
                </c:pt>
                <c:pt idx="17">
                  <c:v>662.18228266230005</c:v>
                </c:pt>
                <c:pt idx="18">
                  <c:v>759.06483900120008</c:v>
                </c:pt>
                <c:pt idx="19">
                  <c:v>599.93607265440005</c:v>
                </c:pt>
                <c:pt idx="20">
                  <c:v>674.12795790600001</c:v>
                </c:pt>
                <c:pt idx="21">
                  <c:v>735.7818774962999</c:v>
                </c:pt>
                <c:pt idx="22">
                  <c:v>841.15171422720005</c:v>
                </c:pt>
                <c:pt idx="23">
                  <c:v>663.10657892640006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D-4B56-8637-23CD9D6DC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482792"/>
        <c:axId val="504484104"/>
      </c:lineChart>
      <c:catAx>
        <c:axId val="504482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84104"/>
        <c:crosses val="autoZero"/>
        <c:auto val="1"/>
        <c:lblAlgn val="ctr"/>
        <c:lblOffset val="100"/>
        <c:noMultiLvlLbl val="0"/>
      </c:catAx>
      <c:valAx>
        <c:axId val="50448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8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Additive</a:t>
            </a:r>
            <a:r>
              <a:rPr lang="en-US" baseline="0"/>
              <a:t> Forecast vs Actual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Sheet1!$D$3:$D$26</c:f>
              <c:numCache>
                <c:formatCode>General</c:formatCode>
                <c:ptCount val="24"/>
                <c:pt idx="0">
                  <c:v>362</c:v>
                </c:pt>
                <c:pt idx="1">
                  <c:v>385</c:v>
                </c:pt>
                <c:pt idx="2">
                  <c:v>432</c:v>
                </c:pt>
                <c:pt idx="3">
                  <c:v>341</c:v>
                </c:pt>
                <c:pt idx="4">
                  <c:v>382</c:v>
                </c:pt>
                <c:pt idx="5">
                  <c:v>409</c:v>
                </c:pt>
                <c:pt idx="6">
                  <c:v>498</c:v>
                </c:pt>
                <c:pt idx="7">
                  <c:v>387</c:v>
                </c:pt>
                <c:pt idx="8">
                  <c:v>473</c:v>
                </c:pt>
                <c:pt idx="9">
                  <c:v>513</c:v>
                </c:pt>
                <c:pt idx="10">
                  <c:v>582</c:v>
                </c:pt>
                <c:pt idx="11">
                  <c:v>474</c:v>
                </c:pt>
                <c:pt idx="12">
                  <c:v>544</c:v>
                </c:pt>
                <c:pt idx="13">
                  <c:v>582</c:v>
                </c:pt>
                <c:pt idx="14">
                  <c:v>681</c:v>
                </c:pt>
                <c:pt idx="15">
                  <c:v>557</c:v>
                </c:pt>
                <c:pt idx="16">
                  <c:v>628</c:v>
                </c:pt>
                <c:pt idx="17">
                  <c:v>707</c:v>
                </c:pt>
                <c:pt idx="18">
                  <c:v>773</c:v>
                </c:pt>
                <c:pt idx="19">
                  <c:v>592</c:v>
                </c:pt>
                <c:pt idx="20">
                  <c:v>627</c:v>
                </c:pt>
                <c:pt idx="21">
                  <c:v>725</c:v>
                </c:pt>
                <c:pt idx="22">
                  <c:v>854</c:v>
                </c:pt>
                <c:pt idx="23">
                  <c:v>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4-4F64-9BAC-5F7A958350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Sheet1!$N$3:$N$26</c:f>
              <c:numCache>
                <c:formatCode>General</c:formatCode>
                <c:ptCount val="24"/>
                <c:pt idx="0">
                  <c:v>318.50125000000003</c:v>
                </c:pt>
                <c:pt idx="1">
                  <c:v>374.35125000000005</c:v>
                </c:pt>
                <c:pt idx="2">
                  <c:v>451.07625000000002</c:v>
                </c:pt>
                <c:pt idx="3">
                  <c:v>330.95125000000002</c:v>
                </c:pt>
                <c:pt idx="4">
                  <c:v>390.50125000000003</c:v>
                </c:pt>
                <c:pt idx="5">
                  <c:v>446.35125000000005</c:v>
                </c:pt>
                <c:pt idx="6">
                  <c:v>523.07625000000007</c:v>
                </c:pt>
                <c:pt idx="7">
                  <c:v>402.95125000000002</c:v>
                </c:pt>
                <c:pt idx="8">
                  <c:v>462.50125000000003</c:v>
                </c:pt>
                <c:pt idx="9">
                  <c:v>518.35125000000005</c:v>
                </c:pt>
                <c:pt idx="10">
                  <c:v>595.07625000000007</c:v>
                </c:pt>
                <c:pt idx="11">
                  <c:v>474.95125000000002</c:v>
                </c:pt>
                <c:pt idx="12">
                  <c:v>534.50125000000003</c:v>
                </c:pt>
                <c:pt idx="13">
                  <c:v>590.35125000000005</c:v>
                </c:pt>
                <c:pt idx="14">
                  <c:v>667.07625000000007</c:v>
                </c:pt>
                <c:pt idx="15">
                  <c:v>546.95125000000007</c:v>
                </c:pt>
                <c:pt idx="16">
                  <c:v>606.50125000000003</c:v>
                </c:pt>
                <c:pt idx="17">
                  <c:v>662.35125000000005</c:v>
                </c:pt>
                <c:pt idx="18">
                  <c:v>739.07625000000007</c:v>
                </c:pt>
                <c:pt idx="19">
                  <c:v>618.95125000000007</c:v>
                </c:pt>
                <c:pt idx="20">
                  <c:v>678.50125000000003</c:v>
                </c:pt>
                <c:pt idx="21">
                  <c:v>734.35125000000005</c:v>
                </c:pt>
                <c:pt idx="22">
                  <c:v>811.07625000000007</c:v>
                </c:pt>
                <c:pt idx="23">
                  <c:v>690.95125000000007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4-4F64-9BAC-5F7A95835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968376"/>
        <c:axId val="504973952"/>
      </c:lineChart>
      <c:catAx>
        <c:axId val="504968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73952"/>
        <c:crosses val="autoZero"/>
        <c:auto val="1"/>
        <c:lblAlgn val="ctr"/>
        <c:lblOffset val="100"/>
        <c:noMultiLvlLbl val="0"/>
      </c:catAx>
      <c:valAx>
        <c:axId val="5049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6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533400</xdr:colOff>
      <xdr:row>6</xdr:row>
      <xdr:rowOff>71437</xdr:rowOff>
    </xdr:from>
    <xdr:to>
      <xdr:col>22</xdr:col>
      <xdr:colOff>228600</xdr:colOff>
      <xdr:row>20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093B5E-A3E4-48C0-BE9B-E4FA96CB6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4</xdr:row>
      <xdr:rowOff>14287</xdr:rowOff>
    </xdr:from>
    <xdr:to>
      <xdr:col>22</xdr:col>
      <xdr:colOff>342900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81F34-30CA-4699-9B5E-AD98AB67F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workbookViewId="0">
      <selection activeCell="J1" sqref="J1:J7"/>
    </sheetView>
  </sheetViews>
  <sheetFormatPr defaultRowHeight="15" x14ac:dyDescent="0.25"/>
  <cols>
    <col min="2" max="2" width="12" customWidth="1"/>
    <col min="3" max="3" width="14.28515625" customWidth="1"/>
    <col min="6" max="6" width="13.85546875" customWidth="1"/>
    <col min="7" max="7" width="11.85546875" customWidth="1"/>
    <col min="8" max="8" width="14.28515625" customWidth="1"/>
    <col min="9" max="9" width="12.7109375" customWidth="1"/>
    <col min="10" max="10" width="38.28515625" customWidth="1"/>
  </cols>
  <sheetData>
    <row r="1" spans="1:10" x14ac:dyDescent="0.25">
      <c r="A1" t="s">
        <v>10</v>
      </c>
      <c r="J1" t="s">
        <v>35</v>
      </c>
    </row>
    <row r="2" spans="1:10" ht="15.75" thickBot="1" x14ac:dyDescent="0.3"/>
    <row r="3" spans="1:10" x14ac:dyDescent="0.25">
      <c r="A3" s="5" t="s">
        <v>11</v>
      </c>
      <c r="B3" s="5"/>
      <c r="J3" t="s">
        <v>41</v>
      </c>
    </row>
    <row r="4" spans="1:10" x14ac:dyDescent="0.25">
      <c r="A4" s="2" t="s">
        <v>12</v>
      </c>
      <c r="B4" s="2">
        <v>0.97995376360789754</v>
      </c>
    </row>
    <row r="5" spans="1:10" x14ac:dyDescent="0.25">
      <c r="A5" s="2" t="s">
        <v>13</v>
      </c>
      <c r="B5" s="2">
        <v>0.96030937880928324</v>
      </c>
      <c r="J5" t="s">
        <v>42</v>
      </c>
    </row>
    <row r="6" spans="1:10" x14ac:dyDescent="0.25">
      <c r="A6" s="2" t="s">
        <v>14</v>
      </c>
      <c r="B6" s="2">
        <v>0.9585052596642506</v>
      </c>
    </row>
    <row r="7" spans="1:10" x14ac:dyDescent="0.25">
      <c r="A7" s="2" t="s">
        <v>15</v>
      </c>
      <c r="B7" s="2">
        <v>26.45655159344717</v>
      </c>
      <c r="J7" t="s">
        <v>43</v>
      </c>
    </row>
    <row r="8" spans="1:10" ht="15.75" thickBot="1" x14ac:dyDescent="0.3">
      <c r="A8" s="3" t="s">
        <v>16</v>
      </c>
      <c r="B8" s="3">
        <v>24</v>
      </c>
    </row>
    <row r="10" spans="1:10" ht="15.75" thickBot="1" x14ac:dyDescent="0.3">
      <c r="A10" t="s">
        <v>17</v>
      </c>
    </row>
    <row r="11" spans="1:10" x14ac:dyDescent="0.25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10" x14ac:dyDescent="0.25">
      <c r="A12" s="2" t="s">
        <v>18</v>
      </c>
      <c r="B12" s="2">
        <v>1</v>
      </c>
      <c r="C12" s="2">
        <v>372573.90045706515</v>
      </c>
      <c r="D12" s="2">
        <v>372573.90045706515</v>
      </c>
      <c r="E12" s="2">
        <v>532.28711720807257</v>
      </c>
      <c r="F12" s="2">
        <v>6.5979878897848643E-17</v>
      </c>
    </row>
    <row r="13" spans="1:10" x14ac:dyDescent="0.25">
      <c r="A13" s="2" t="s">
        <v>19</v>
      </c>
      <c r="B13" s="2">
        <v>22</v>
      </c>
      <c r="C13" s="2">
        <v>15398.880688768104</v>
      </c>
      <c r="D13" s="2">
        <v>699.94912221673201</v>
      </c>
      <c r="E13" s="2"/>
      <c r="F13" s="2"/>
    </row>
    <row r="14" spans="1:10" ht="15.75" thickBot="1" x14ac:dyDescent="0.3">
      <c r="A14" s="3" t="s">
        <v>20</v>
      </c>
      <c r="B14" s="3">
        <v>23</v>
      </c>
      <c r="C14" s="3">
        <v>387972.78114583326</v>
      </c>
      <c r="D14" s="3"/>
      <c r="E14" s="3"/>
      <c r="F14" s="3"/>
    </row>
    <row r="15" spans="1:10" ht="15.75" thickBot="1" x14ac:dyDescent="0.3"/>
    <row r="16" spans="1:10" x14ac:dyDescent="0.25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 x14ac:dyDescent="0.25">
      <c r="A17" s="2" t="s">
        <v>21</v>
      </c>
      <c r="B17" s="2">
        <v>323.71621376811584</v>
      </c>
      <c r="C17" s="2">
        <v>11.147480866496815</v>
      </c>
      <c r="D17" s="2">
        <v>29.039405193421626</v>
      </c>
      <c r="E17" s="2">
        <v>4.8843180365280305E-19</v>
      </c>
      <c r="F17" s="2">
        <v>300.59775342411268</v>
      </c>
      <c r="G17" s="2">
        <v>346.83467411211899</v>
      </c>
      <c r="H17" s="2">
        <v>300.59775342411268</v>
      </c>
      <c r="I17" s="2">
        <v>346.83467411211899</v>
      </c>
    </row>
    <row r="18" spans="1:9" ht="15.75" thickBot="1" x14ac:dyDescent="0.3">
      <c r="A18" s="3" t="s">
        <v>34</v>
      </c>
      <c r="B18" s="3">
        <v>17.999369565217386</v>
      </c>
      <c r="C18" s="3">
        <v>0.78016114401016234</v>
      </c>
      <c r="D18" s="3">
        <v>23.071348404635398</v>
      </c>
      <c r="E18" s="3">
        <v>6.5979878897849111E-17</v>
      </c>
      <c r="F18" s="3">
        <v>16.381414380029515</v>
      </c>
      <c r="G18" s="3">
        <v>19.617324750405256</v>
      </c>
      <c r="H18" s="3">
        <v>16.381414380029515</v>
      </c>
      <c r="I18" s="3">
        <v>19.617324750405256</v>
      </c>
    </row>
  </sheetData>
  <pageMargins left="0.7" right="0.7" top="0.75" bottom="0.75" header="0.3" footer="0.3"/>
  <pageSetup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topLeftCell="A8" workbookViewId="0">
      <selection activeCell="E29" sqref="E29"/>
    </sheetView>
  </sheetViews>
  <sheetFormatPr defaultRowHeight="15" x14ac:dyDescent="0.25"/>
  <cols>
    <col min="10" max="10" width="23.28515625" customWidth="1"/>
  </cols>
  <sheetData>
    <row r="1" spans="1:10" x14ac:dyDescent="0.25">
      <c r="A1" t="s">
        <v>10</v>
      </c>
    </row>
    <row r="2" spans="1:10" ht="15.75" thickBot="1" x14ac:dyDescent="0.3"/>
    <row r="3" spans="1:10" x14ac:dyDescent="0.25">
      <c r="A3" s="5" t="s">
        <v>11</v>
      </c>
      <c r="B3" s="5"/>
      <c r="J3" t="s">
        <v>35</v>
      </c>
    </row>
    <row r="4" spans="1:10" x14ac:dyDescent="0.25">
      <c r="A4" s="2" t="s">
        <v>12</v>
      </c>
      <c r="B4" s="2">
        <v>0.98694948512405278</v>
      </c>
    </row>
    <row r="5" spans="1:10" x14ac:dyDescent="0.25">
      <c r="A5" s="2" t="s">
        <v>13</v>
      </c>
      <c r="B5" s="2">
        <v>0.97406928618663291</v>
      </c>
      <c r="J5" t="s">
        <v>45</v>
      </c>
    </row>
    <row r="6" spans="1:10" x14ac:dyDescent="0.25">
      <c r="A6" s="2" t="s">
        <v>14</v>
      </c>
      <c r="B6" s="2">
        <v>0.9728906173769345</v>
      </c>
    </row>
    <row r="7" spans="1:10" x14ac:dyDescent="0.25">
      <c r="A7" s="2" t="s">
        <v>15</v>
      </c>
      <c r="B7" s="2">
        <v>21.297536492349259</v>
      </c>
      <c r="J7" t="s">
        <v>42</v>
      </c>
    </row>
    <row r="8" spans="1:10" ht="15.75" thickBot="1" x14ac:dyDescent="0.3">
      <c r="A8" s="3" t="s">
        <v>16</v>
      </c>
      <c r="B8" s="3">
        <v>24</v>
      </c>
    </row>
    <row r="9" spans="1:10" x14ac:dyDescent="0.25">
      <c r="J9" t="s">
        <v>46</v>
      </c>
    </row>
    <row r="10" spans="1:10" ht="15.75" thickBot="1" x14ac:dyDescent="0.3">
      <c r="A10" t="s">
        <v>17</v>
      </c>
    </row>
    <row r="11" spans="1:10" x14ac:dyDescent="0.25">
      <c r="A11" s="4"/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</row>
    <row r="12" spans="1:10" x14ac:dyDescent="0.25">
      <c r="A12" s="2" t="s">
        <v>18</v>
      </c>
      <c r="B12" s="2">
        <v>1</v>
      </c>
      <c r="C12" s="2">
        <v>374849.3831430162</v>
      </c>
      <c r="D12" s="2">
        <v>374849.3831430162</v>
      </c>
      <c r="E12" s="2">
        <v>826.41474701938864</v>
      </c>
      <c r="F12" s="2">
        <v>6.0670699665073316E-19</v>
      </c>
    </row>
    <row r="13" spans="1:10" x14ac:dyDescent="0.25">
      <c r="A13" s="2" t="s">
        <v>19</v>
      </c>
      <c r="B13" s="2">
        <v>22</v>
      </c>
      <c r="C13" s="2">
        <v>9978.8713341448638</v>
      </c>
      <c r="D13" s="2">
        <v>453.58506064294835</v>
      </c>
      <c r="E13" s="2"/>
      <c r="F13" s="2"/>
    </row>
    <row r="14" spans="1:10" ht="15.75" thickBot="1" x14ac:dyDescent="0.3">
      <c r="A14" s="3" t="s">
        <v>20</v>
      </c>
      <c r="B14" s="3">
        <v>23</v>
      </c>
      <c r="C14" s="3">
        <v>384828.25447716104</v>
      </c>
      <c r="D14" s="3"/>
      <c r="E14" s="3"/>
      <c r="F14" s="3"/>
    </row>
    <row r="15" spans="1:10" ht="15.75" thickBot="1" x14ac:dyDescent="0.3"/>
    <row r="16" spans="1:10" x14ac:dyDescent="0.25">
      <c r="A16" s="4"/>
      <c r="B16" s="4" t="s">
        <v>27</v>
      </c>
      <c r="C16" s="4" t="s">
        <v>15</v>
      </c>
      <c r="D16" s="4" t="s">
        <v>28</v>
      </c>
      <c r="E16" s="4" t="s">
        <v>29</v>
      </c>
      <c r="F16" s="4" t="s">
        <v>30</v>
      </c>
      <c r="G16" s="4" t="s">
        <v>31</v>
      </c>
      <c r="H16" s="4" t="s">
        <v>32</v>
      </c>
      <c r="I16" s="4" t="s">
        <v>33</v>
      </c>
    </row>
    <row r="17" spans="1:9" x14ac:dyDescent="0.25">
      <c r="A17" s="2" t="s">
        <v>21</v>
      </c>
      <c r="B17" s="2">
        <v>324.68699452421464</v>
      </c>
      <c r="C17" s="2">
        <v>8.9737273473986825</v>
      </c>
      <c r="D17" s="2">
        <v>36.181954493896605</v>
      </c>
      <c r="E17" s="2">
        <v>4.2591313104207147E-21</v>
      </c>
      <c r="F17" s="2">
        <v>306.07662305973065</v>
      </c>
      <c r="G17" s="2">
        <v>343.29736598869863</v>
      </c>
      <c r="H17" s="2">
        <v>306.07662305973065</v>
      </c>
      <c r="I17" s="2">
        <v>343.29736598869863</v>
      </c>
    </row>
    <row r="18" spans="1:9" ht="15.75" thickBot="1" x14ac:dyDescent="0.3">
      <c r="A18" s="3" t="s">
        <v>34</v>
      </c>
      <c r="B18" s="3">
        <v>18.054251170894709</v>
      </c>
      <c r="C18" s="3">
        <v>0.62803008834245622</v>
      </c>
      <c r="D18" s="3">
        <v>28.747430268102015</v>
      </c>
      <c r="E18" s="3">
        <v>6.0670699665074174E-19</v>
      </c>
      <c r="F18" s="3">
        <v>16.751796484847901</v>
      </c>
      <c r="G18" s="3">
        <v>19.356705856941517</v>
      </c>
      <c r="H18" s="3">
        <v>16.751796484847901</v>
      </c>
      <c r="I18" s="3">
        <v>19.356705856941517</v>
      </c>
    </row>
    <row r="23" spans="1:9" ht="15.75" thickBot="1" x14ac:dyDescent="0.3"/>
    <row r="24" spans="1:9" x14ac:dyDescent="0.25">
      <c r="A24" s="4"/>
      <c r="B24" s="4"/>
      <c r="C24" s="4"/>
    </row>
    <row r="25" spans="1:9" x14ac:dyDescent="0.25">
      <c r="A25" s="2"/>
      <c r="B25" s="2"/>
      <c r="C25" s="2"/>
    </row>
    <row r="26" spans="1:9" x14ac:dyDescent="0.25">
      <c r="A26" s="2"/>
      <c r="B26" s="2"/>
      <c r="C26" s="2"/>
    </row>
    <row r="27" spans="1:9" x14ac:dyDescent="0.25">
      <c r="A27" s="2"/>
      <c r="B27" s="2"/>
      <c r="C27" s="2"/>
    </row>
    <row r="28" spans="1:9" x14ac:dyDescent="0.25">
      <c r="A28" s="2"/>
      <c r="B28" s="2"/>
      <c r="C28" s="2"/>
    </row>
    <row r="29" spans="1:9" x14ac:dyDescent="0.25">
      <c r="A29" s="2"/>
      <c r="B29" s="2"/>
      <c r="C29" s="2"/>
    </row>
    <row r="30" spans="1:9" x14ac:dyDescent="0.25">
      <c r="A30" s="2"/>
      <c r="B30" s="2"/>
      <c r="C30" s="2"/>
    </row>
    <row r="31" spans="1:9" x14ac:dyDescent="0.25">
      <c r="A31" s="2"/>
      <c r="B31" s="2"/>
      <c r="C31" s="2"/>
    </row>
    <row r="32" spans="1:9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ht="15.75" thickBot="1" x14ac:dyDescent="0.3">
      <c r="A48" s="3"/>
      <c r="B48" s="3"/>
      <c r="C48" s="3"/>
    </row>
  </sheetData>
  <pageMargins left="0.7" right="0.7" top="0.75" bottom="0.75" header="0.3" footer="0.3"/>
  <pageSetup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6"/>
  <sheetViews>
    <sheetView tabSelected="1" workbookViewId="0">
      <selection activeCell="U24" sqref="U24"/>
    </sheetView>
  </sheetViews>
  <sheetFormatPr defaultRowHeight="15" x14ac:dyDescent="0.25"/>
  <cols>
    <col min="10" max="10" width="10.28515625" customWidth="1"/>
    <col min="13" max="13" width="22.140625" customWidth="1"/>
    <col min="14" max="14" width="25.140625" customWidth="1"/>
  </cols>
  <sheetData>
    <row r="1" spans="1:14" ht="31.5" x14ac:dyDescent="0.25">
      <c r="A1" s="6" t="s">
        <v>0</v>
      </c>
      <c r="B1" s="6" t="s">
        <v>36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37</v>
      </c>
      <c r="H1" s="6" t="s">
        <v>7</v>
      </c>
      <c r="I1" s="6" t="s">
        <v>7</v>
      </c>
      <c r="J1" s="6" t="s">
        <v>38</v>
      </c>
      <c r="K1" s="6" t="s">
        <v>39</v>
      </c>
      <c r="L1" s="9" t="s">
        <v>40</v>
      </c>
      <c r="M1" t="s">
        <v>35</v>
      </c>
      <c r="N1" t="s">
        <v>42</v>
      </c>
    </row>
    <row r="2" spans="1:14" ht="15.7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M2" t="s">
        <v>45</v>
      </c>
      <c r="N2" t="s">
        <v>46</v>
      </c>
    </row>
    <row r="3" spans="1:14" ht="15.75" x14ac:dyDescent="0.25">
      <c r="A3" s="8">
        <v>1</v>
      </c>
      <c r="B3" s="8">
        <v>1</v>
      </c>
      <c r="C3" s="8">
        <v>1</v>
      </c>
      <c r="D3" s="8">
        <v>362</v>
      </c>
      <c r="E3" s="7"/>
      <c r="F3" s="7"/>
      <c r="G3" s="7"/>
      <c r="H3" s="8">
        <v>0.95792190150000001</v>
      </c>
      <c r="I3" s="8">
        <v>1.0027118420000001</v>
      </c>
      <c r="J3" s="8">
        <v>0.9605196345</v>
      </c>
      <c r="K3" s="7"/>
      <c r="L3">
        <f>D3/H3</f>
        <v>377.90137111715262</v>
      </c>
      <c r="M3">
        <f>(18.05*C3) + 324.69</f>
        <v>342.74</v>
      </c>
      <c r="N3" s="1">
        <f>(((18.05*C3) + 324.69) * (H3))</f>
        <v>328.31815252011</v>
      </c>
    </row>
    <row r="4" spans="1:14" ht="15.75" x14ac:dyDescent="0.25">
      <c r="A4" s="8">
        <v>1</v>
      </c>
      <c r="B4" s="8">
        <v>2</v>
      </c>
      <c r="C4" s="8">
        <v>2</v>
      </c>
      <c r="D4" s="8">
        <v>385</v>
      </c>
      <c r="E4" s="8">
        <v>380</v>
      </c>
      <c r="F4" s="7"/>
      <c r="G4" s="7"/>
      <c r="H4" s="8">
        <v>1.0193849740000001</v>
      </c>
      <c r="I4" s="8">
        <v>1.0027118429999999</v>
      </c>
      <c r="J4" s="8">
        <v>1.0221493850000001</v>
      </c>
      <c r="K4" s="7"/>
      <c r="L4">
        <f t="shared" ref="L4:L26" si="0">D4/H4</f>
        <v>377.67870806382905</v>
      </c>
      <c r="M4">
        <f t="shared" ref="M4:M26" si="1">(18.05*C4) + 324.69</f>
        <v>360.79</v>
      </c>
      <c r="N4" s="1">
        <f t="shared" ref="N4:N26" si="2">(((18.05*C4) + 324.69) * (H4))</f>
        <v>367.78390476946004</v>
      </c>
    </row>
    <row r="5" spans="1:14" ht="15.75" x14ac:dyDescent="0.25">
      <c r="A5" s="8">
        <v>1</v>
      </c>
      <c r="B5" s="8">
        <v>3</v>
      </c>
      <c r="C5" s="8">
        <v>3</v>
      </c>
      <c r="D5" s="8">
        <v>432</v>
      </c>
      <c r="E5" s="8">
        <v>385</v>
      </c>
      <c r="F5" s="8">
        <v>382.5</v>
      </c>
      <c r="G5" s="8">
        <v>1.129411765</v>
      </c>
      <c r="H5" s="8">
        <v>1.1369373330000001</v>
      </c>
      <c r="I5" s="8">
        <v>1.002711844</v>
      </c>
      <c r="J5" s="8">
        <v>1.1400205290000001</v>
      </c>
      <c r="K5" s="8">
        <v>17</v>
      </c>
      <c r="L5">
        <f t="shared" si="0"/>
        <v>379.96817191330626</v>
      </c>
      <c r="M5">
        <f t="shared" si="1"/>
        <v>378.84000000000003</v>
      </c>
      <c r="N5" s="1">
        <f t="shared" si="2"/>
        <v>430.71733923372005</v>
      </c>
    </row>
    <row r="6" spans="1:14" ht="15.75" x14ac:dyDescent="0.25">
      <c r="A6" s="8">
        <v>1</v>
      </c>
      <c r="B6" s="8">
        <v>4</v>
      </c>
      <c r="C6" s="8">
        <v>4</v>
      </c>
      <c r="D6" s="8">
        <v>341</v>
      </c>
      <c r="E6" s="8">
        <v>391</v>
      </c>
      <c r="F6" s="8">
        <v>388</v>
      </c>
      <c r="G6" s="8">
        <v>0.8788659794</v>
      </c>
      <c r="H6" s="8">
        <v>0.87493776010000002</v>
      </c>
      <c r="I6" s="8">
        <v>1.002711844</v>
      </c>
      <c r="J6" s="8">
        <v>0.87731045500000004</v>
      </c>
      <c r="K6" s="8">
        <v>3</v>
      </c>
      <c r="L6">
        <f t="shared" si="0"/>
        <v>389.74200857558805</v>
      </c>
      <c r="M6">
        <f t="shared" si="1"/>
        <v>396.89</v>
      </c>
      <c r="N6" s="1">
        <f t="shared" si="2"/>
        <v>347.25404760608899</v>
      </c>
    </row>
    <row r="7" spans="1:14" ht="15.75" x14ac:dyDescent="0.25">
      <c r="A7" s="8">
        <v>2</v>
      </c>
      <c r="B7" s="8">
        <v>1</v>
      </c>
      <c r="C7" s="8">
        <v>5</v>
      </c>
      <c r="D7" s="8">
        <v>382</v>
      </c>
      <c r="E7" s="8">
        <v>407.5</v>
      </c>
      <c r="F7" s="8">
        <v>399.25</v>
      </c>
      <c r="G7" s="8">
        <v>0.95679398869999999</v>
      </c>
      <c r="H7" s="8">
        <v>0.95792189999999999</v>
      </c>
      <c r="I7" s="8">
        <v>1.002711844</v>
      </c>
      <c r="J7" s="8">
        <v>0.96051963500000004</v>
      </c>
      <c r="K7" s="8">
        <v>7</v>
      </c>
      <c r="L7">
        <f t="shared" si="0"/>
        <v>398.77990053260083</v>
      </c>
      <c r="M7">
        <f t="shared" si="1"/>
        <v>414.94</v>
      </c>
      <c r="N7" s="1">
        <f t="shared" si="2"/>
        <v>397.48011318599998</v>
      </c>
    </row>
    <row r="8" spans="1:14" ht="15.75" x14ac:dyDescent="0.25">
      <c r="A8" s="8">
        <v>2</v>
      </c>
      <c r="B8" s="8">
        <v>2</v>
      </c>
      <c r="C8" s="8">
        <v>6</v>
      </c>
      <c r="D8" s="8">
        <v>409</v>
      </c>
      <c r="E8" s="8">
        <v>419</v>
      </c>
      <c r="F8" s="8">
        <v>413.25</v>
      </c>
      <c r="G8" s="8">
        <v>0.98971566850000003</v>
      </c>
      <c r="H8" s="8">
        <v>1.0193849699999999</v>
      </c>
      <c r="I8" s="8">
        <v>1.002711844</v>
      </c>
      <c r="J8" s="8">
        <v>1.0221493829999999</v>
      </c>
      <c r="K8" s="8">
        <v>11</v>
      </c>
      <c r="L8">
        <f t="shared" si="0"/>
        <v>401.22231741360679</v>
      </c>
      <c r="M8">
        <f t="shared" si="1"/>
        <v>432.99</v>
      </c>
      <c r="N8" s="1">
        <f t="shared" si="2"/>
        <v>441.38349816030001</v>
      </c>
    </row>
    <row r="9" spans="1:14" ht="15.75" x14ac:dyDescent="0.25">
      <c r="A9" s="8">
        <v>2</v>
      </c>
      <c r="B9" s="8">
        <v>3</v>
      </c>
      <c r="C9" s="8">
        <v>7</v>
      </c>
      <c r="D9" s="8">
        <v>498</v>
      </c>
      <c r="E9" s="8">
        <v>441.75</v>
      </c>
      <c r="F9" s="8">
        <v>430.375</v>
      </c>
      <c r="G9" s="8">
        <v>1.1571304099999999</v>
      </c>
      <c r="H9" s="8">
        <v>1.1369373300000001</v>
      </c>
      <c r="I9" s="8">
        <v>1.002711844</v>
      </c>
      <c r="J9" s="8">
        <v>1.1400205269999999</v>
      </c>
      <c r="K9" s="8">
        <v>20</v>
      </c>
      <c r="L9">
        <f t="shared" si="0"/>
        <v>438.01886600029218</v>
      </c>
      <c r="M9">
        <f t="shared" si="1"/>
        <v>451.04</v>
      </c>
      <c r="N9" s="1">
        <f t="shared" si="2"/>
        <v>512.80421332320009</v>
      </c>
    </row>
    <row r="10" spans="1:14" ht="15.75" x14ac:dyDescent="0.25">
      <c r="A10" s="8">
        <v>2</v>
      </c>
      <c r="B10" s="8">
        <v>4</v>
      </c>
      <c r="C10" s="8">
        <v>8</v>
      </c>
      <c r="D10" s="8">
        <v>387</v>
      </c>
      <c r="E10" s="8">
        <v>467.75</v>
      </c>
      <c r="F10" s="8">
        <v>454.75</v>
      </c>
      <c r="G10" s="8">
        <v>0.85101704229999997</v>
      </c>
      <c r="H10" s="8">
        <v>0.87493776000000001</v>
      </c>
      <c r="I10" s="8">
        <v>1.002711844</v>
      </c>
      <c r="J10" s="8">
        <v>0.87731045490000004</v>
      </c>
      <c r="K10" s="8">
        <v>1</v>
      </c>
      <c r="L10">
        <f t="shared" si="0"/>
        <v>442.31717693839158</v>
      </c>
      <c r="M10">
        <f t="shared" si="1"/>
        <v>469.09000000000003</v>
      </c>
      <c r="N10" s="1">
        <f t="shared" si="2"/>
        <v>410.42455383840002</v>
      </c>
    </row>
    <row r="11" spans="1:14" ht="15.75" x14ac:dyDescent="0.25">
      <c r="A11" s="8">
        <v>3</v>
      </c>
      <c r="B11" s="8">
        <v>1</v>
      </c>
      <c r="C11" s="8">
        <v>9</v>
      </c>
      <c r="D11" s="8">
        <v>473</v>
      </c>
      <c r="E11" s="8">
        <v>488.75</v>
      </c>
      <c r="F11" s="8">
        <v>478.25</v>
      </c>
      <c r="G11" s="8">
        <v>0.98902247779999997</v>
      </c>
      <c r="H11" s="8">
        <v>0.95792189999999999</v>
      </c>
      <c r="I11" s="8">
        <v>1.002711844</v>
      </c>
      <c r="J11" s="8">
        <v>0.96051963500000004</v>
      </c>
      <c r="K11" s="8">
        <v>10</v>
      </c>
      <c r="L11">
        <f t="shared" si="0"/>
        <v>493.77720668041934</v>
      </c>
      <c r="M11">
        <f t="shared" si="1"/>
        <v>487.14</v>
      </c>
      <c r="N11" s="1">
        <f t="shared" si="2"/>
        <v>466.64207436599997</v>
      </c>
    </row>
    <row r="12" spans="1:14" ht="15.75" x14ac:dyDescent="0.25">
      <c r="A12" s="8">
        <v>3</v>
      </c>
      <c r="B12" s="8">
        <v>2</v>
      </c>
      <c r="C12" s="8">
        <v>10</v>
      </c>
      <c r="D12" s="8">
        <v>513</v>
      </c>
      <c r="E12" s="8">
        <v>510.5</v>
      </c>
      <c r="F12" s="8">
        <v>499.625</v>
      </c>
      <c r="G12" s="8">
        <v>1.026770078</v>
      </c>
      <c r="H12" s="8">
        <v>1.0193849699999999</v>
      </c>
      <c r="I12" s="8">
        <v>1.002711844</v>
      </c>
      <c r="J12" s="8">
        <v>1.0221493829999999</v>
      </c>
      <c r="K12" s="8">
        <v>14</v>
      </c>
      <c r="L12">
        <f t="shared" si="0"/>
        <v>503.24461817403488</v>
      </c>
      <c r="M12">
        <f t="shared" si="1"/>
        <v>505.19</v>
      </c>
      <c r="N12" s="1">
        <f t="shared" si="2"/>
        <v>514.98309299430002</v>
      </c>
    </row>
    <row r="13" spans="1:14" ht="15.75" x14ac:dyDescent="0.25">
      <c r="A13" s="8">
        <v>3</v>
      </c>
      <c r="B13" s="8">
        <v>3</v>
      </c>
      <c r="C13" s="8">
        <v>11</v>
      </c>
      <c r="D13" s="8">
        <v>582</v>
      </c>
      <c r="E13" s="8">
        <v>528.25</v>
      </c>
      <c r="F13" s="8">
        <v>519.375</v>
      </c>
      <c r="G13" s="8">
        <v>1.1205776169999999</v>
      </c>
      <c r="H13" s="8">
        <v>1.1369373300000001</v>
      </c>
      <c r="I13" s="8">
        <v>1.002711844</v>
      </c>
      <c r="J13" s="8">
        <v>1.1400205269999999</v>
      </c>
      <c r="K13" s="8">
        <v>16</v>
      </c>
      <c r="L13">
        <f t="shared" si="0"/>
        <v>511.90156628949808</v>
      </c>
      <c r="M13">
        <f t="shared" si="1"/>
        <v>523.24</v>
      </c>
      <c r="N13" s="1">
        <f t="shared" si="2"/>
        <v>594.89108854920005</v>
      </c>
    </row>
    <row r="14" spans="1:14" ht="15.75" x14ac:dyDescent="0.25">
      <c r="A14" s="8">
        <v>3</v>
      </c>
      <c r="B14" s="8">
        <v>4</v>
      </c>
      <c r="C14" s="8">
        <v>12</v>
      </c>
      <c r="D14" s="8">
        <v>474</v>
      </c>
      <c r="E14" s="8">
        <v>545.5</v>
      </c>
      <c r="F14" s="8">
        <v>536.875</v>
      </c>
      <c r="G14" s="8">
        <v>0.88288707799999999</v>
      </c>
      <c r="H14" s="8">
        <v>0.87493776000000001</v>
      </c>
      <c r="I14" s="8">
        <v>1.002711844</v>
      </c>
      <c r="J14" s="8">
        <v>0.87731045490000004</v>
      </c>
      <c r="K14" s="8">
        <v>4</v>
      </c>
      <c r="L14">
        <f t="shared" si="0"/>
        <v>541.75282136640215</v>
      </c>
      <c r="M14">
        <f t="shared" si="1"/>
        <v>541.29</v>
      </c>
      <c r="N14" s="1">
        <f t="shared" si="2"/>
        <v>473.59506011039997</v>
      </c>
    </row>
    <row r="15" spans="1:14" ht="15.75" x14ac:dyDescent="0.25">
      <c r="A15" s="8">
        <v>4</v>
      </c>
      <c r="B15" s="8">
        <v>1</v>
      </c>
      <c r="C15" s="8">
        <v>13</v>
      </c>
      <c r="D15" s="8">
        <v>544</v>
      </c>
      <c r="E15" s="8">
        <v>570.25</v>
      </c>
      <c r="F15" s="8">
        <v>557.875</v>
      </c>
      <c r="G15" s="8">
        <v>0.97512883709999998</v>
      </c>
      <c r="H15" s="8">
        <v>0.95792189999999999</v>
      </c>
      <c r="I15" s="8">
        <v>1.002711844</v>
      </c>
      <c r="J15" s="8">
        <v>0.96051963500000004</v>
      </c>
      <c r="K15" s="8">
        <v>9</v>
      </c>
      <c r="L15">
        <f t="shared" si="0"/>
        <v>567.89598400454145</v>
      </c>
      <c r="M15">
        <f t="shared" si="1"/>
        <v>559.34</v>
      </c>
      <c r="N15" s="1">
        <f t="shared" si="2"/>
        <v>535.80403554600002</v>
      </c>
    </row>
    <row r="16" spans="1:14" ht="15.75" x14ac:dyDescent="0.25">
      <c r="A16" s="8">
        <v>4</v>
      </c>
      <c r="B16" s="8">
        <v>2</v>
      </c>
      <c r="C16" s="8">
        <v>14</v>
      </c>
      <c r="D16" s="8">
        <v>582</v>
      </c>
      <c r="E16" s="8">
        <v>591</v>
      </c>
      <c r="F16" s="8">
        <v>580.625</v>
      </c>
      <c r="G16" s="8">
        <v>1.002368138</v>
      </c>
      <c r="H16" s="8">
        <v>1.0193849699999999</v>
      </c>
      <c r="I16" s="8">
        <v>1.002711844</v>
      </c>
      <c r="J16" s="8">
        <v>1.0221493829999999</v>
      </c>
      <c r="K16" s="8">
        <v>12</v>
      </c>
      <c r="L16">
        <f t="shared" si="0"/>
        <v>570.93249079393433</v>
      </c>
      <c r="M16">
        <f t="shared" si="1"/>
        <v>577.39</v>
      </c>
      <c r="N16" s="1">
        <f t="shared" si="2"/>
        <v>588.58268782829998</v>
      </c>
    </row>
    <row r="17" spans="1:14" ht="15.75" x14ac:dyDescent="0.25">
      <c r="A17" s="8">
        <v>4</v>
      </c>
      <c r="B17" s="8">
        <v>3</v>
      </c>
      <c r="C17" s="8">
        <v>15</v>
      </c>
      <c r="D17" s="8">
        <v>681</v>
      </c>
      <c r="E17" s="8">
        <v>612</v>
      </c>
      <c r="F17" s="8">
        <v>601.5</v>
      </c>
      <c r="G17" s="8">
        <v>1.1321695759999999</v>
      </c>
      <c r="H17" s="8">
        <v>1.1369373300000001</v>
      </c>
      <c r="I17" s="8">
        <v>1.002711844</v>
      </c>
      <c r="J17" s="8">
        <v>1.1400205269999999</v>
      </c>
      <c r="K17" s="8">
        <v>18</v>
      </c>
      <c r="L17">
        <f t="shared" si="0"/>
        <v>598.9776059160622</v>
      </c>
      <c r="M17">
        <f t="shared" si="1"/>
        <v>595.44000000000005</v>
      </c>
      <c r="N17" s="1">
        <f t="shared" si="2"/>
        <v>676.97796377520012</v>
      </c>
    </row>
    <row r="18" spans="1:14" ht="15.75" x14ac:dyDescent="0.25">
      <c r="A18" s="8">
        <v>4</v>
      </c>
      <c r="B18" s="8">
        <v>4</v>
      </c>
      <c r="C18" s="8">
        <v>16</v>
      </c>
      <c r="D18" s="8">
        <v>557</v>
      </c>
      <c r="E18" s="8">
        <v>643.25</v>
      </c>
      <c r="F18" s="8">
        <v>627.625</v>
      </c>
      <c r="G18" s="8">
        <v>0.88747261499999996</v>
      </c>
      <c r="H18" s="8">
        <v>0.87493776000000001</v>
      </c>
      <c r="I18" s="8">
        <v>1.002711844</v>
      </c>
      <c r="J18" s="8">
        <v>0.87731045490000004</v>
      </c>
      <c r="K18" s="8">
        <v>5</v>
      </c>
      <c r="L18">
        <f t="shared" si="0"/>
        <v>636.61671202760749</v>
      </c>
      <c r="M18">
        <f t="shared" si="1"/>
        <v>613.49</v>
      </c>
      <c r="N18" s="1">
        <f t="shared" si="2"/>
        <v>536.76556638240004</v>
      </c>
    </row>
    <row r="19" spans="1:14" ht="15.75" x14ac:dyDescent="0.25">
      <c r="A19" s="8">
        <v>5</v>
      </c>
      <c r="B19" s="8">
        <v>1</v>
      </c>
      <c r="C19" s="8">
        <v>17</v>
      </c>
      <c r="D19" s="8">
        <v>628</v>
      </c>
      <c r="E19" s="8">
        <v>666.25</v>
      </c>
      <c r="F19" s="8">
        <v>654.75</v>
      </c>
      <c r="G19" s="8">
        <v>0.95914471170000004</v>
      </c>
      <c r="H19" s="8">
        <v>0.95792189999999999</v>
      </c>
      <c r="I19" s="8">
        <v>1.002711844</v>
      </c>
      <c r="J19" s="8">
        <v>0.96051963500000004</v>
      </c>
      <c r="K19" s="8">
        <v>8</v>
      </c>
      <c r="L19">
        <f t="shared" si="0"/>
        <v>655.58580506406634</v>
      </c>
      <c r="M19">
        <f t="shared" si="1"/>
        <v>631.54</v>
      </c>
      <c r="N19" s="1">
        <f t="shared" si="2"/>
        <v>604.96599672599996</v>
      </c>
    </row>
    <row r="20" spans="1:14" ht="15.75" x14ac:dyDescent="0.25">
      <c r="A20" s="8">
        <v>5</v>
      </c>
      <c r="B20" s="8">
        <v>2</v>
      </c>
      <c r="C20" s="8">
        <v>18</v>
      </c>
      <c r="D20" s="8">
        <v>707</v>
      </c>
      <c r="E20" s="8">
        <v>675</v>
      </c>
      <c r="F20" s="8">
        <v>670.625</v>
      </c>
      <c r="G20" s="8">
        <v>1.054240447</v>
      </c>
      <c r="H20" s="8">
        <v>1.0193849699999999</v>
      </c>
      <c r="I20" s="8">
        <v>1.002711844</v>
      </c>
      <c r="J20" s="8">
        <v>1.0221493829999999</v>
      </c>
      <c r="K20" s="8">
        <v>15</v>
      </c>
      <c r="L20">
        <f t="shared" si="0"/>
        <v>693.55544843867972</v>
      </c>
      <c r="M20">
        <f t="shared" si="1"/>
        <v>649.59</v>
      </c>
      <c r="N20" s="1">
        <f t="shared" si="2"/>
        <v>662.18228266230005</v>
      </c>
    </row>
    <row r="21" spans="1:14" ht="15.75" x14ac:dyDescent="0.25">
      <c r="A21" s="8">
        <v>5</v>
      </c>
      <c r="B21" s="8">
        <v>3</v>
      </c>
      <c r="C21" s="8">
        <v>19</v>
      </c>
      <c r="D21" s="8">
        <v>773</v>
      </c>
      <c r="E21" s="8">
        <v>674.75</v>
      </c>
      <c r="F21" s="8">
        <v>674.875</v>
      </c>
      <c r="G21" s="8">
        <v>1.1453972960000001</v>
      </c>
      <c r="H21" s="8">
        <v>1.1369373300000001</v>
      </c>
      <c r="I21" s="8">
        <v>1.002711844</v>
      </c>
      <c r="J21" s="8">
        <v>1.1400205269999999</v>
      </c>
      <c r="K21" s="8">
        <v>19</v>
      </c>
      <c r="L21">
        <f t="shared" si="0"/>
        <v>679.8967538518591</v>
      </c>
      <c r="M21">
        <f t="shared" si="1"/>
        <v>667.64</v>
      </c>
      <c r="N21" s="1">
        <f t="shared" si="2"/>
        <v>759.06483900120008</v>
      </c>
    </row>
    <row r="22" spans="1:14" ht="15.75" x14ac:dyDescent="0.25">
      <c r="A22" s="8">
        <v>5</v>
      </c>
      <c r="B22" s="8">
        <v>4</v>
      </c>
      <c r="C22" s="8">
        <v>20</v>
      </c>
      <c r="D22" s="8">
        <v>592</v>
      </c>
      <c r="E22" s="8">
        <v>679.25</v>
      </c>
      <c r="F22" s="8">
        <v>677</v>
      </c>
      <c r="G22" s="8">
        <v>0.87444608570000004</v>
      </c>
      <c r="H22" s="8">
        <v>0.87493776000000001</v>
      </c>
      <c r="I22" s="8">
        <v>1.002711844</v>
      </c>
      <c r="J22" s="8">
        <v>0.87731045490000004</v>
      </c>
      <c r="K22" s="8">
        <v>2</v>
      </c>
      <c r="L22">
        <f t="shared" si="0"/>
        <v>676.61955748715195</v>
      </c>
      <c r="M22">
        <f t="shared" si="1"/>
        <v>685.69</v>
      </c>
      <c r="N22" s="1">
        <f t="shared" si="2"/>
        <v>599.93607265440005</v>
      </c>
    </row>
    <row r="23" spans="1:14" ht="15.75" x14ac:dyDescent="0.25">
      <c r="A23" s="8">
        <v>6</v>
      </c>
      <c r="B23" s="8">
        <v>1</v>
      </c>
      <c r="C23" s="8">
        <v>21</v>
      </c>
      <c r="D23" s="8">
        <v>627</v>
      </c>
      <c r="E23" s="8">
        <v>699.5</v>
      </c>
      <c r="F23" s="8">
        <v>689.375</v>
      </c>
      <c r="G23" s="8">
        <v>0.90951949229999995</v>
      </c>
      <c r="H23" s="8">
        <v>0.95792189999999999</v>
      </c>
      <c r="I23" s="8">
        <v>1.002711844</v>
      </c>
      <c r="J23" s="8">
        <v>0.96051963500000004</v>
      </c>
      <c r="K23" s="8">
        <v>6</v>
      </c>
      <c r="L23">
        <f t="shared" si="0"/>
        <v>654.54187862288143</v>
      </c>
      <c r="M23">
        <f t="shared" si="1"/>
        <v>703.74</v>
      </c>
      <c r="N23" s="1">
        <f t="shared" si="2"/>
        <v>674.12795790600001</v>
      </c>
    </row>
    <row r="24" spans="1:14" ht="15.75" x14ac:dyDescent="0.25">
      <c r="A24" s="8">
        <v>6</v>
      </c>
      <c r="B24" s="8">
        <v>2</v>
      </c>
      <c r="C24" s="8">
        <v>22</v>
      </c>
      <c r="D24" s="8">
        <v>725</v>
      </c>
      <c r="E24" s="8">
        <v>716.75</v>
      </c>
      <c r="F24" s="8">
        <v>708.125</v>
      </c>
      <c r="G24" s="8">
        <v>1.0238305379999999</v>
      </c>
      <c r="H24" s="8">
        <v>1.0193849699999999</v>
      </c>
      <c r="I24" s="8">
        <v>1.0027118399999999</v>
      </c>
      <c r="J24" s="8">
        <v>1.022149379</v>
      </c>
      <c r="K24" s="8">
        <v>13</v>
      </c>
      <c r="L24">
        <f t="shared" si="0"/>
        <v>711.21315433952304</v>
      </c>
      <c r="M24">
        <f t="shared" si="1"/>
        <v>721.79</v>
      </c>
      <c r="N24" s="1">
        <f t="shared" si="2"/>
        <v>735.7818774962999</v>
      </c>
    </row>
    <row r="25" spans="1:14" ht="15.75" x14ac:dyDescent="0.25">
      <c r="A25" s="8">
        <v>6</v>
      </c>
      <c r="B25" s="8">
        <v>3</v>
      </c>
      <c r="C25" s="8">
        <v>23</v>
      </c>
      <c r="D25" s="8">
        <v>854</v>
      </c>
      <c r="E25" s="7"/>
      <c r="F25" s="7"/>
      <c r="G25" s="7"/>
      <c r="H25" s="8">
        <v>1.1369373300000001</v>
      </c>
      <c r="I25" s="8">
        <v>1.0027118399999999</v>
      </c>
      <c r="J25" s="8">
        <v>1.1400205219999999</v>
      </c>
      <c r="K25" s="7"/>
      <c r="L25">
        <f t="shared" si="0"/>
        <v>751.14078627359345</v>
      </c>
      <c r="M25">
        <f t="shared" si="1"/>
        <v>739.84</v>
      </c>
      <c r="N25" s="1">
        <f t="shared" si="2"/>
        <v>841.15171422720005</v>
      </c>
    </row>
    <row r="26" spans="1:14" ht="15.75" x14ac:dyDescent="0.25">
      <c r="A26" s="8">
        <v>6</v>
      </c>
      <c r="B26" s="8">
        <v>4</v>
      </c>
      <c r="C26" s="8">
        <v>24</v>
      </c>
      <c r="D26" s="8">
        <v>661</v>
      </c>
      <c r="E26" s="7"/>
      <c r="F26" s="7"/>
      <c r="G26" s="7"/>
      <c r="H26" s="8">
        <v>0.87493776000000001</v>
      </c>
      <c r="I26" s="8">
        <v>1.0027118399999999</v>
      </c>
      <c r="J26" s="8">
        <v>0.87731045119999995</v>
      </c>
      <c r="K26" s="7"/>
      <c r="L26">
        <f t="shared" si="0"/>
        <v>755.4823099645397</v>
      </c>
      <c r="M26">
        <f t="shared" si="1"/>
        <v>757.8900000000001</v>
      </c>
      <c r="N26" s="1">
        <f t="shared" si="2"/>
        <v>663.10657892640006</v>
      </c>
    </row>
  </sheetData>
  <pageMargins left="0.7" right="0.7" top="0.75" bottom="0.75" header="0.3" footer="0.3"/>
  <pageSetup scale="5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6"/>
  <sheetViews>
    <sheetView workbookViewId="0">
      <selection activeCell="S32" sqref="S32"/>
    </sheetView>
  </sheetViews>
  <sheetFormatPr defaultRowHeight="15" x14ac:dyDescent="0.25"/>
  <cols>
    <col min="13" max="13" width="23.28515625" customWidth="1"/>
    <col min="14" max="14" width="2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7</v>
      </c>
      <c r="J1" t="s">
        <v>8</v>
      </c>
      <c r="L1" t="s">
        <v>9</v>
      </c>
      <c r="M1" t="s">
        <v>35</v>
      </c>
      <c r="N1" t="s">
        <v>42</v>
      </c>
    </row>
    <row r="2" spans="1:14" x14ac:dyDescent="0.25">
      <c r="M2" t="s">
        <v>44</v>
      </c>
      <c r="N2" t="s">
        <v>43</v>
      </c>
    </row>
    <row r="3" spans="1:14" x14ac:dyDescent="0.25">
      <c r="A3">
        <v>1</v>
      </c>
      <c r="B3">
        <v>1</v>
      </c>
      <c r="C3">
        <v>1</v>
      </c>
      <c r="D3">
        <v>362</v>
      </c>
      <c r="E3" s="1"/>
      <c r="F3" s="1"/>
      <c r="G3" s="1"/>
      <c r="H3" s="1">
        <v>-25.1</v>
      </c>
      <c r="I3" s="1">
        <v>-1.8812500000000001</v>
      </c>
      <c r="J3" s="1">
        <v>-23.21875</v>
      </c>
      <c r="L3" s="1">
        <v>385.21875</v>
      </c>
      <c r="M3">
        <f>(18*C3 + 323.71)</f>
        <v>341.71</v>
      </c>
      <c r="N3">
        <f>((18*C3) + 323.72)+(J3)</f>
        <v>318.50125000000003</v>
      </c>
    </row>
    <row r="4" spans="1:14" x14ac:dyDescent="0.25">
      <c r="A4">
        <v>1</v>
      </c>
      <c r="B4">
        <v>2</v>
      </c>
      <c r="C4">
        <v>2</v>
      </c>
      <c r="D4">
        <v>385</v>
      </c>
      <c r="E4" s="1">
        <v>380</v>
      </c>
      <c r="F4" s="1"/>
      <c r="G4" s="1"/>
      <c r="H4" s="1">
        <v>12.75</v>
      </c>
      <c r="I4" s="1">
        <v>-1.8812500000000001</v>
      </c>
      <c r="J4" s="1">
        <v>14.63125</v>
      </c>
      <c r="L4" s="1">
        <v>370.36874999999998</v>
      </c>
      <c r="M4">
        <f t="shared" ref="M4:M26" si="0">(18*C4 + 323.71)</f>
        <v>359.71</v>
      </c>
      <c r="N4">
        <f t="shared" ref="N4:N26" si="1">((18*C4) + 323.72)+(J4)</f>
        <v>374.35125000000005</v>
      </c>
    </row>
    <row r="5" spans="1:14" x14ac:dyDescent="0.25">
      <c r="A5">
        <v>1</v>
      </c>
      <c r="B5">
        <v>3</v>
      </c>
      <c r="C5">
        <v>3</v>
      </c>
      <c r="D5">
        <v>432</v>
      </c>
      <c r="E5" s="1">
        <v>385</v>
      </c>
      <c r="F5" s="1">
        <v>382.5</v>
      </c>
      <c r="G5" s="1">
        <v>49.5</v>
      </c>
      <c r="H5" s="1">
        <v>71.474999999999994</v>
      </c>
      <c r="I5" s="1">
        <v>-1.8812500000000001</v>
      </c>
      <c r="J5" s="1">
        <v>73.356250000000003</v>
      </c>
      <c r="L5" s="1">
        <v>358.64375000000001</v>
      </c>
      <c r="M5">
        <f t="shared" si="0"/>
        <v>377.71</v>
      </c>
      <c r="N5">
        <f t="shared" si="1"/>
        <v>451.07625000000002</v>
      </c>
    </row>
    <row r="6" spans="1:14" x14ac:dyDescent="0.25">
      <c r="A6">
        <v>1</v>
      </c>
      <c r="B6">
        <v>4</v>
      </c>
      <c r="C6">
        <v>4</v>
      </c>
      <c r="D6">
        <v>341</v>
      </c>
      <c r="E6" s="1">
        <v>391</v>
      </c>
      <c r="F6" s="1">
        <v>388</v>
      </c>
      <c r="G6" s="1">
        <v>-47</v>
      </c>
      <c r="H6" s="1">
        <v>-66.650000000000006</v>
      </c>
      <c r="I6" s="1">
        <v>-1.8812500000000001</v>
      </c>
      <c r="J6" s="1">
        <v>-64.768749999999997</v>
      </c>
      <c r="L6" s="1">
        <v>405.76875000000001</v>
      </c>
      <c r="M6">
        <f t="shared" si="0"/>
        <v>395.71</v>
      </c>
      <c r="N6">
        <f t="shared" si="1"/>
        <v>330.95125000000002</v>
      </c>
    </row>
    <row r="7" spans="1:14" x14ac:dyDescent="0.25">
      <c r="A7">
        <v>2</v>
      </c>
      <c r="B7">
        <v>1</v>
      </c>
      <c r="C7">
        <v>5</v>
      </c>
      <c r="D7">
        <v>382</v>
      </c>
      <c r="E7" s="1">
        <v>407.5</v>
      </c>
      <c r="F7" s="1">
        <v>399.25</v>
      </c>
      <c r="G7" s="1">
        <v>-17.25</v>
      </c>
      <c r="H7" s="1">
        <v>-25.1</v>
      </c>
      <c r="I7" s="1">
        <v>-1.8812500000000001</v>
      </c>
      <c r="J7" s="1">
        <v>-23.21875</v>
      </c>
      <c r="L7" s="1">
        <v>405.21875</v>
      </c>
      <c r="M7">
        <f t="shared" si="0"/>
        <v>413.71</v>
      </c>
      <c r="N7">
        <f t="shared" si="1"/>
        <v>390.50125000000003</v>
      </c>
    </row>
    <row r="8" spans="1:14" x14ac:dyDescent="0.25">
      <c r="A8">
        <v>2</v>
      </c>
      <c r="B8">
        <v>2</v>
      </c>
      <c r="C8">
        <v>6</v>
      </c>
      <c r="D8">
        <v>409</v>
      </c>
      <c r="E8" s="1">
        <v>419</v>
      </c>
      <c r="F8" s="1">
        <v>413.25</v>
      </c>
      <c r="G8" s="1">
        <v>-4.25</v>
      </c>
      <c r="H8" s="1">
        <v>12.75</v>
      </c>
      <c r="I8" s="1">
        <v>-1.8812500000000001</v>
      </c>
      <c r="J8" s="1">
        <v>14.63125</v>
      </c>
      <c r="L8" s="1">
        <v>394.36874999999998</v>
      </c>
      <c r="M8">
        <f t="shared" si="0"/>
        <v>431.71</v>
      </c>
      <c r="N8">
        <f t="shared" si="1"/>
        <v>446.35125000000005</v>
      </c>
    </row>
    <row r="9" spans="1:14" x14ac:dyDescent="0.25">
      <c r="A9">
        <v>2</v>
      </c>
      <c r="B9">
        <v>3</v>
      </c>
      <c r="C9">
        <v>7</v>
      </c>
      <c r="D9">
        <v>498</v>
      </c>
      <c r="E9" s="1">
        <v>441.75</v>
      </c>
      <c r="F9" s="1">
        <v>430.375</v>
      </c>
      <c r="G9" s="1">
        <v>67.625</v>
      </c>
      <c r="H9" s="1">
        <v>71.474999999999994</v>
      </c>
      <c r="I9" s="1">
        <v>-1.8812500000000001</v>
      </c>
      <c r="J9" s="1">
        <v>73.356250000000003</v>
      </c>
      <c r="L9" s="1">
        <v>424.64375000000001</v>
      </c>
      <c r="M9">
        <f t="shared" si="0"/>
        <v>449.71</v>
      </c>
      <c r="N9">
        <f t="shared" si="1"/>
        <v>523.07625000000007</v>
      </c>
    </row>
    <row r="10" spans="1:14" x14ac:dyDescent="0.25">
      <c r="A10">
        <v>2</v>
      </c>
      <c r="B10">
        <v>4</v>
      </c>
      <c r="C10">
        <v>8</v>
      </c>
      <c r="D10">
        <v>387</v>
      </c>
      <c r="E10" s="1">
        <v>467.75</v>
      </c>
      <c r="F10" s="1">
        <v>454.75</v>
      </c>
      <c r="G10" s="1">
        <v>-67.75</v>
      </c>
      <c r="H10" s="1">
        <v>-66.650000000000006</v>
      </c>
      <c r="I10" s="1">
        <v>-1.8812500000000001</v>
      </c>
      <c r="J10" s="1">
        <v>-64.768749999999997</v>
      </c>
      <c r="L10" s="1">
        <v>451.76875000000001</v>
      </c>
      <c r="M10">
        <f t="shared" si="0"/>
        <v>467.71</v>
      </c>
      <c r="N10">
        <f t="shared" si="1"/>
        <v>402.95125000000002</v>
      </c>
    </row>
    <row r="11" spans="1:14" x14ac:dyDescent="0.25">
      <c r="A11">
        <v>3</v>
      </c>
      <c r="B11">
        <v>1</v>
      </c>
      <c r="C11">
        <v>9</v>
      </c>
      <c r="D11">
        <v>473</v>
      </c>
      <c r="E11" s="1">
        <v>488.75</v>
      </c>
      <c r="F11" s="1">
        <v>478.25</v>
      </c>
      <c r="G11" s="1">
        <v>-5.25</v>
      </c>
      <c r="H11" s="1">
        <v>-25.1</v>
      </c>
      <c r="I11" s="1">
        <v>-1.8812500000000001</v>
      </c>
      <c r="J11" s="1">
        <v>-23.21875</v>
      </c>
      <c r="L11" s="1">
        <v>496.21875</v>
      </c>
      <c r="M11">
        <f t="shared" si="0"/>
        <v>485.71</v>
      </c>
      <c r="N11">
        <f t="shared" si="1"/>
        <v>462.50125000000003</v>
      </c>
    </row>
    <row r="12" spans="1:14" x14ac:dyDescent="0.25">
      <c r="A12">
        <v>3</v>
      </c>
      <c r="B12">
        <v>2</v>
      </c>
      <c r="C12">
        <v>10</v>
      </c>
      <c r="D12">
        <v>513</v>
      </c>
      <c r="E12" s="1">
        <v>510.5</v>
      </c>
      <c r="F12" s="1">
        <v>499.625</v>
      </c>
      <c r="G12" s="1">
        <v>13.375</v>
      </c>
      <c r="H12" s="1">
        <v>12.75</v>
      </c>
      <c r="I12" s="1">
        <v>-1.8812500000000001</v>
      </c>
      <c r="J12" s="1">
        <v>14.63125</v>
      </c>
      <c r="L12" s="1">
        <v>498.36874999999998</v>
      </c>
      <c r="M12">
        <f t="shared" si="0"/>
        <v>503.71</v>
      </c>
      <c r="N12">
        <f t="shared" si="1"/>
        <v>518.35125000000005</v>
      </c>
    </row>
    <row r="13" spans="1:14" x14ac:dyDescent="0.25">
      <c r="A13">
        <v>3</v>
      </c>
      <c r="B13">
        <v>3</v>
      </c>
      <c r="C13">
        <v>11</v>
      </c>
      <c r="D13">
        <v>582</v>
      </c>
      <c r="E13" s="1">
        <v>528.25</v>
      </c>
      <c r="F13" s="1">
        <v>519.375</v>
      </c>
      <c r="G13" s="1">
        <v>62.625</v>
      </c>
      <c r="H13" s="1">
        <v>71.474999999999994</v>
      </c>
      <c r="I13" s="1">
        <v>-1.8812500000000001</v>
      </c>
      <c r="J13" s="1">
        <v>73.356250000000003</v>
      </c>
      <c r="L13" s="1">
        <v>508.64375000000001</v>
      </c>
      <c r="M13">
        <f t="shared" si="0"/>
        <v>521.71</v>
      </c>
      <c r="N13">
        <f t="shared" si="1"/>
        <v>595.07625000000007</v>
      </c>
    </row>
    <row r="14" spans="1:14" x14ac:dyDescent="0.25">
      <c r="A14">
        <v>3</v>
      </c>
      <c r="B14">
        <v>4</v>
      </c>
      <c r="C14">
        <v>12</v>
      </c>
      <c r="D14">
        <v>474</v>
      </c>
      <c r="E14" s="1">
        <v>545.5</v>
      </c>
      <c r="F14" s="1">
        <v>536.875</v>
      </c>
      <c r="G14" s="1">
        <v>-62.875</v>
      </c>
      <c r="H14" s="1">
        <v>-66.650000000000006</v>
      </c>
      <c r="I14" s="1">
        <v>-1.8812500000000001</v>
      </c>
      <c r="J14" s="1">
        <v>-64.768749999999997</v>
      </c>
      <c r="L14" s="1">
        <v>538.76874999999995</v>
      </c>
      <c r="M14">
        <f t="shared" si="0"/>
        <v>539.71</v>
      </c>
      <c r="N14">
        <f t="shared" si="1"/>
        <v>474.95125000000002</v>
      </c>
    </row>
    <row r="15" spans="1:14" x14ac:dyDescent="0.25">
      <c r="A15">
        <v>4</v>
      </c>
      <c r="B15">
        <v>1</v>
      </c>
      <c r="C15">
        <v>13</v>
      </c>
      <c r="D15">
        <v>544</v>
      </c>
      <c r="E15" s="1">
        <v>570.25</v>
      </c>
      <c r="F15" s="1">
        <v>557.875</v>
      </c>
      <c r="G15" s="1">
        <v>-13.875</v>
      </c>
      <c r="H15" s="1">
        <v>-25.1</v>
      </c>
      <c r="I15" s="1">
        <v>-1.8812500000000001</v>
      </c>
      <c r="J15" s="1">
        <v>-23.21875</v>
      </c>
      <c r="L15" s="1">
        <v>567.21875</v>
      </c>
      <c r="M15">
        <f t="shared" si="0"/>
        <v>557.71</v>
      </c>
      <c r="N15">
        <f t="shared" si="1"/>
        <v>534.50125000000003</v>
      </c>
    </row>
    <row r="16" spans="1:14" x14ac:dyDescent="0.25">
      <c r="A16">
        <v>4</v>
      </c>
      <c r="B16">
        <v>2</v>
      </c>
      <c r="C16">
        <v>14</v>
      </c>
      <c r="D16">
        <v>582</v>
      </c>
      <c r="E16" s="1">
        <v>591</v>
      </c>
      <c r="F16" s="1">
        <v>580.625</v>
      </c>
      <c r="G16" s="1">
        <v>1.375</v>
      </c>
      <c r="H16" s="1">
        <v>12.75</v>
      </c>
      <c r="I16" s="1">
        <v>-1.8812500000000001</v>
      </c>
      <c r="J16" s="1">
        <v>14.63125</v>
      </c>
      <c r="L16" s="1">
        <v>567.36874999999998</v>
      </c>
      <c r="M16">
        <f t="shared" si="0"/>
        <v>575.71</v>
      </c>
      <c r="N16">
        <f t="shared" si="1"/>
        <v>590.35125000000005</v>
      </c>
    </row>
    <row r="17" spans="1:14" x14ac:dyDescent="0.25">
      <c r="A17">
        <v>4</v>
      </c>
      <c r="B17">
        <v>3</v>
      </c>
      <c r="C17">
        <v>15</v>
      </c>
      <c r="D17">
        <v>681</v>
      </c>
      <c r="E17" s="1">
        <v>612</v>
      </c>
      <c r="F17" s="1">
        <v>601.5</v>
      </c>
      <c r="G17" s="1">
        <v>79.5</v>
      </c>
      <c r="H17" s="1">
        <v>71.474999999999994</v>
      </c>
      <c r="I17" s="1">
        <v>-1.8812500000000001</v>
      </c>
      <c r="J17" s="1">
        <v>73.356250000000003</v>
      </c>
      <c r="L17" s="1">
        <v>607.64374999999995</v>
      </c>
      <c r="M17">
        <f t="shared" si="0"/>
        <v>593.71</v>
      </c>
      <c r="N17">
        <f t="shared" si="1"/>
        <v>667.07625000000007</v>
      </c>
    </row>
    <row r="18" spans="1:14" x14ac:dyDescent="0.25">
      <c r="A18">
        <v>4</v>
      </c>
      <c r="B18">
        <v>4</v>
      </c>
      <c r="C18">
        <v>16</v>
      </c>
      <c r="D18">
        <v>557</v>
      </c>
      <c r="E18" s="1">
        <v>643.25</v>
      </c>
      <c r="F18" s="1">
        <v>627.625</v>
      </c>
      <c r="G18" s="1">
        <v>-70.625</v>
      </c>
      <c r="H18" s="1">
        <v>-66.650000000000006</v>
      </c>
      <c r="I18" s="1">
        <v>-1.8812500000000001</v>
      </c>
      <c r="J18" s="1">
        <v>-64.768749999999997</v>
      </c>
      <c r="L18" s="1">
        <v>621.76874999999995</v>
      </c>
      <c r="M18">
        <f t="shared" si="0"/>
        <v>611.71</v>
      </c>
      <c r="N18">
        <f t="shared" si="1"/>
        <v>546.95125000000007</v>
      </c>
    </row>
    <row r="19" spans="1:14" x14ac:dyDescent="0.25">
      <c r="A19">
        <v>5</v>
      </c>
      <c r="B19">
        <v>1</v>
      </c>
      <c r="C19">
        <v>17</v>
      </c>
      <c r="D19">
        <v>628</v>
      </c>
      <c r="E19" s="1">
        <v>666.25</v>
      </c>
      <c r="F19" s="1">
        <v>654.75</v>
      </c>
      <c r="G19" s="1">
        <v>-26.75</v>
      </c>
      <c r="H19" s="1">
        <v>-25.1</v>
      </c>
      <c r="I19" s="1">
        <v>-1.8812500000000001</v>
      </c>
      <c r="J19" s="1">
        <v>-23.21875</v>
      </c>
      <c r="L19" s="1">
        <v>651.21875</v>
      </c>
      <c r="M19">
        <f t="shared" si="0"/>
        <v>629.71</v>
      </c>
      <c r="N19">
        <f t="shared" si="1"/>
        <v>606.50125000000003</v>
      </c>
    </row>
    <row r="20" spans="1:14" x14ac:dyDescent="0.25">
      <c r="A20">
        <v>5</v>
      </c>
      <c r="B20">
        <v>2</v>
      </c>
      <c r="C20">
        <v>18</v>
      </c>
      <c r="D20">
        <v>707</v>
      </c>
      <c r="E20" s="1">
        <v>675</v>
      </c>
      <c r="F20" s="1">
        <v>670.625</v>
      </c>
      <c r="G20" s="1">
        <v>36.375</v>
      </c>
      <c r="H20" s="1">
        <v>12.75</v>
      </c>
      <c r="I20" s="1">
        <v>-1.8812500000000001</v>
      </c>
      <c r="J20" s="1">
        <v>14.63125</v>
      </c>
      <c r="L20" s="1">
        <v>692.36874999999998</v>
      </c>
      <c r="M20">
        <f t="shared" si="0"/>
        <v>647.71</v>
      </c>
      <c r="N20">
        <f t="shared" si="1"/>
        <v>662.35125000000005</v>
      </c>
    </row>
    <row r="21" spans="1:14" x14ac:dyDescent="0.25">
      <c r="A21">
        <v>5</v>
      </c>
      <c r="B21">
        <v>3</v>
      </c>
      <c r="C21">
        <v>19</v>
      </c>
      <c r="D21">
        <v>773</v>
      </c>
      <c r="E21" s="1">
        <v>674.75</v>
      </c>
      <c r="F21" s="1">
        <v>674.875</v>
      </c>
      <c r="G21" s="1">
        <v>98.125</v>
      </c>
      <c r="H21" s="1">
        <v>71.474999999999994</v>
      </c>
      <c r="I21" s="1">
        <v>-1.8812500000000001</v>
      </c>
      <c r="J21" s="1">
        <v>73.356250000000003</v>
      </c>
      <c r="L21" s="1">
        <v>699.64374999999995</v>
      </c>
      <c r="M21">
        <f t="shared" si="0"/>
        <v>665.71</v>
      </c>
      <c r="N21">
        <f t="shared" si="1"/>
        <v>739.07625000000007</v>
      </c>
    </row>
    <row r="22" spans="1:14" x14ac:dyDescent="0.25">
      <c r="A22">
        <v>5</v>
      </c>
      <c r="B22">
        <v>4</v>
      </c>
      <c r="C22">
        <v>20</v>
      </c>
      <c r="D22">
        <v>592</v>
      </c>
      <c r="E22" s="1">
        <v>679.25</v>
      </c>
      <c r="F22" s="1">
        <v>677</v>
      </c>
      <c r="G22" s="1">
        <v>-85</v>
      </c>
      <c r="H22" s="1">
        <v>-66.650000000000006</v>
      </c>
      <c r="I22" s="1">
        <v>-1.8812500000000001</v>
      </c>
      <c r="J22" s="1">
        <v>-64.768749999999997</v>
      </c>
      <c r="L22" s="1">
        <v>656.76874999999995</v>
      </c>
      <c r="M22">
        <f t="shared" si="0"/>
        <v>683.71</v>
      </c>
      <c r="N22">
        <f t="shared" si="1"/>
        <v>618.95125000000007</v>
      </c>
    </row>
    <row r="23" spans="1:14" x14ac:dyDescent="0.25">
      <c r="A23">
        <v>6</v>
      </c>
      <c r="B23">
        <v>1</v>
      </c>
      <c r="C23">
        <v>21</v>
      </c>
      <c r="D23">
        <v>627</v>
      </c>
      <c r="E23" s="1">
        <v>699.5</v>
      </c>
      <c r="F23" s="1">
        <v>689.375</v>
      </c>
      <c r="G23" s="1">
        <v>-62.375</v>
      </c>
      <c r="H23" s="1">
        <v>-25.1</v>
      </c>
      <c r="I23" s="1">
        <v>-1.8812500000000001</v>
      </c>
      <c r="J23" s="1">
        <v>-23.21875</v>
      </c>
      <c r="L23" s="1">
        <v>650.21875</v>
      </c>
      <c r="M23">
        <f t="shared" si="0"/>
        <v>701.71</v>
      </c>
      <c r="N23">
        <f t="shared" si="1"/>
        <v>678.50125000000003</v>
      </c>
    </row>
    <row r="24" spans="1:14" x14ac:dyDescent="0.25">
      <c r="A24">
        <v>6</v>
      </c>
      <c r="B24">
        <v>2</v>
      </c>
      <c r="C24">
        <v>22</v>
      </c>
      <c r="D24">
        <v>725</v>
      </c>
      <c r="E24" s="1">
        <v>716.75</v>
      </c>
      <c r="F24" s="1">
        <v>708.125</v>
      </c>
      <c r="G24" s="1">
        <v>16.875</v>
      </c>
      <c r="H24" s="1">
        <v>12.75</v>
      </c>
      <c r="I24" s="1">
        <v>-1.8812500000000001</v>
      </c>
      <c r="J24" s="1">
        <v>14.63125</v>
      </c>
      <c r="L24" s="1">
        <v>710.36874999999998</v>
      </c>
      <c r="M24">
        <f t="shared" si="0"/>
        <v>719.71</v>
      </c>
      <c r="N24">
        <f t="shared" si="1"/>
        <v>734.35125000000005</v>
      </c>
    </row>
    <row r="25" spans="1:14" x14ac:dyDescent="0.25">
      <c r="A25">
        <v>6</v>
      </c>
      <c r="B25">
        <v>3</v>
      </c>
      <c r="C25">
        <v>23</v>
      </c>
      <c r="D25">
        <v>854</v>
      </c>
      <c r="E25" s="1"/>
      <c r="F25" s="1"/>
      <c r="G25" s="1"/>
      <c r="H25" s="1">
        <v>71.474999999999994</v>
      </c>
      <c r="I25" s="1">
        <v>-1.8812500000000001</v>
      </c>
      <c r="J25" s="1">
        <v>73.356250000000003</v>
      </c>
      <c r="L25" s="1">
        <v>780.64374999999995</v>
      </c>
      <c r="M25">
        <f t="shared" si="0"/>
        <v>737.71</v>
      </c>
      <c r="N25">
        <f t="shared" si="1"/>
        <v>811.07625000000007</v>
      </c>
    </row>
    <row r="26" spans="1:14" x14ac:dyDescent="0.25">
      <c r="A26">
        <v>6</v>
      </c>
      <c r="B26">
        <v>4</v>
      </c>
      <c r="C26">
        <v>24</v>
      </c>
      <c r="D26">
        <v>661</v>
      </c>
      <c r="E26" s="1"/>
      <c r="F26" s="1"/>
      <c r="G26" s="1"/>
      <c r="H26" s="1">
        <v>-66.650000000000006</v>
      </c>
      <c r="I26" s="1">
        <v>-1.8812500000000001</v>
      </c>
      <c r="J26" s="1">
        <v>-64.768749999999997</v>
      </c>
      <c r="L26" s="1">
        <v>725.76874999999995</v>
      </c>
      <c r="M26">
        <f t="shared" si="0"/>
        <v>755.71</v>
      </c>
      <c r="N26">
        <f t="shared" si="1"/>
        <v>690.95125000000007</v>
      </c>
    </row>
  </sheetData>
  <pageMargins left="0.7" right="0.7" top="0.75" bottom="0.75" header="0.3" footer="0.3"/>
  <pageSetup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Sheet7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Olea</dc:creator>
  <cp:lastModifiedBy>Albert Olea</cp:lastModifiedBy>
  <cp:lastPrinted>2018-03-08T13:07:02Z</cp:lastPrinted>
  <dcterms:created xsi:type="dcterms:W3CDTF">2018-03-08T12:08:59Z</dcterms:created>
  <dcterms:modified xsi:type="dcterms:W3CDTF">2018-03-20T14:38:49Z</dcterms:modified>
</cp:coreProperties>
</file>