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7FA3CC1-B676-4E8A-B25D-C225324DFAEF}" xr6:coauthVersionLast="47" xr6:coauthVersionMax="47" xr10:uidLastSave="{00000000-0000-0000-0000-000000000000}"/>
  <bookViews>
    <workbookView xWindow="-120" yWindow="-120" windowWidth="20730" windowHeight="11280" firstSheet="31" activeTab="33" xr2:uid="{01FA2A3F-6CB1-4097-80E1-ABA51A3B6BF4}"/>
  </bookViews>
  <sheets>
    <sheet name="PART 1" sheetId="1" r:id="rId1"/>
    <sheet name="PART 2A(ABS)" sheetId="2" r:id="rId2"/>
    <sheet name="PART 2A(SIGN)" sheetId="3" r:id="rId3"/>
    <sheet name="PART 2A(GCD)" sheetId="4" r:id="rId4"/>
    <sheet name="PART 2A(LCM)" sheetId="5" r:id="rId5"/>
    <sheet name="PART 2B-1(POWER)" sheetId="6" r:id="rId6"/>
    <sheet name="PART 2B-1(SQRT)" sheetId="7" r:id="rId7"/>
    <sheet name="PART 2B-1(QUOTIENT)" sheetId="8" r:id="rId8"/>
    <sheet name="PART 2B-1(MOD)" sheetId="9" r:id="rId9"/>
    <sheet name="PART 2B-1(AVERAGE)" sheetId="10" r:id="rId10"/>
    <sheet name="PART 2B-1(AVG WITH CRITERIA)" sheetId="11" r:id="rId11"/>
    <sheet name="PART 2B-2(COUNT)" sheetId="12" r:id="rId12"/>
    <sheet name="PART 2B-2(COUNTBLANK)" sheetId="13" r:id="rId13"/>
    <sheet name="PART 2B-2(MIN &amp; MAX)" sheetId="14" r:id="rId14"/>
    <sheet name="PART 2B-2(SUM)" sheetId="15" r:id="rId15"/>
    <sheet name="PART 2B-2(MEDIAN)" sheetId="16" r:id="rId16"/>
    <sheet name="PART 2B-2(LARGE)" sheetId="17" r:id="rId17"/>
    <sheet name="PART 2B-2(SMALL)" sheetId="18" r:id="rId18"/>
    <sheet name="PART 2B-2(PRODUCT)" sheetId="19" r:id="rId19"/>
    <sheet name="PART 2B-2(SUBTOTAL)" sheetId="20" r:id="rId20"/>
    <sheet name="PART 2B-3(CEILING &amp; FLOOR)" sheetId="21" r:id="rId21"/>
    <sheet name="PART 2B-3(EVEN)" sheetId="22" r:id="rId22"/>
    <sheet name="PART 2B-3(ODD)" sheetId="23" r:id="rId23"/>
    <sheet name="PART 2B-3(ROUND)" sheetId="24" r:id="rId24"/>
    <sheet name="PART 2B-3(TRUNC)" sheetId="25" r:id="rId25"/>
    <sheet name="PART 3(IF FUNCTION)" sheetId="26" r:id="rId26"/>
    <sheet name="PART 3(AND FUNCTION)" sheetId="27" r:id="rId27"/>
    <sheet name="PART 3(OR AND NOT FUNCTION)" sheetId="28" r:id="rId28"/>
    <sheet name="PART 3(XOR FUNCTION)" sheetId="29" r:id="rId29"/>
    <sheet name="PART 3(ISBLANK FUNCTION)" sheetId="30" r:id="rId30"/>
    <sheet name="PART 3(IFERROR FUNCTION)" sheetId="31" r:id="rId31"/>
    <sheet name="PART 3(SUMIF FUNCTION)" sheetId="32" r:id="rId32"/>
    <sheet name="PART 3(COUNTIF FUNCTION)" sheetId="33" r:id="rId33"/>
    <sheet name="PART 3(IFNA FUNCTION)" sheetId="34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4" l="1"/>
  <c r="C7" i="34"/>
  <c r="F5" i="33"/>
  <c r="F4" i="33"/>
  <c r="F3" i="33"/>
  <c r="F2" i="33"/>
  <c r="F2" i="32"/>
  <c r="F5" i="32"/>
  <c r="F3" i="32"/>
  <c r="F4" i="32"/>
  <c r="D7" i="31"/>
  <c r="D6" i="31"/>
  <c r="D5" i="31"/>
  <c r="D4" i="31"/>
  <c r="D3" i="31"/>
  <c r="D2" i="31"/>
  <c r="D6" i="30"/>
  <c r="D5" i="30"/>
  <c r="D4" i="30"/>
  <c r="D3" i="30"/>
  <c r="D2" i="30"/>
  <c r="D2" i="29"/>
  <c r="D5" i="29"/>
  <c r="D4" i="29"/>
  <c r="D3" i="29"/>
  <c r="E3" i="28"/>
  <c r="E4" i="28"/>
  <c r="D3" i="28"/>
  <c r="D4" i="28"/>
  <c r="E2" i="28"/>
  <c r="D2" i="28"/>
  <c r="C4" i="27"/>
  <c r="C5" i="27"/>
  <c r="E3" i="26"/>
  <c r="E4" i="26"/>
  <c r="E5" i="26"/>
  <c r="E2" i="26"/>
  <c r="C2" i="25"/>
  <c r="C6" i="25"/>
  <c r="C5" i="25"/>
  <c r="C4" i="25"/>
  <c r="C3" i="25"/>
  <c r="C3" i="24"/>
  <c r="C2" i="24"/>
  <c r="C9" i="24"/>
  <c r="C8" i="24"/>
  <c r="C7" i="24"/>
  <c r="C6" i="24"/>
  <c r="C5" i="24"/>
  <c r="C4" i="24"/>
  <c r="B3" i="23"/>
  <c r="B4" i="23"/>
  <c r="B5" i="23"/>
  <c r="B6" i="23"/>
  <c r="B2" i="23"/>
  <c r="B3" i="22"/>
  <c r="B2" i="22"/>
  <c r="B6" i="22"/>
  <c r="B5" i="22"/>
  <c r="B4" i="22"/>
  <c r="F4" i="21"/>
  <c r="F3" i="21"/>
  <c r="F2" i="21"/>
  <c r="B4" i="21"/>
  <c r="B3" i="21"/>
  <c r="B2" i="21"/>
  <c r="C11" i="20"/>
  <c r="C10" i="20"/>
  <c r="C3" i="19"/>
  <c r="C4" i="19"/>
  <c r="C5" i="19"/>
  <c r="C6" i="19"/>
  <c r="C7" i="19"/>
  <c r="C8" i="19"/>
  <c r="C2" i="19"/>
  <c r="G5" i="18"/>
  <c r="G4" i="18"/>
  <c r="G3" i="18"/>
  <c r="E5" i="17"/>
  <c r="E4" i="17"/>
  <c r="E3" i="17"/>
  <c r="N1" i="16"/>
  <c r="K3" i="16"/>
  <c r="D3" i="16"/>
  <c r="B12" i="15"/>
  <c r="B13" i="15"/>
  <c r="B8" i="14"/>
  <c r="E8" i="14"/>
  <c r="B9" i="13"/>
  <c r="B8" i="13"/>
  <c r="B7" i="13"/>
  <c r="B7" i="12"/>
  <c r="K10" i="11"/>
  <c r="K9" i="11"/>
  <c r="K8" i="11"/>
  <c r="F7" i="11"/>
  <c r="F6" i="11"/>
  <c r="F5" i="11"/>
  <c r="E3" i="10"/>
  <c r="E4" i="10"/>
  <c r="E5" i="10"/>
  <c r="E6" i="10"/>
  <c r="E2" i="10"/>
  <c r="C2" i="9"/>
  <c r="C3" i="9"/>
  <c r="C4" i="9"/>
  <c r="C5" i="9"/>
  <c r="C6" i="9"/>
  <c r="C3" i="8"/>
  <c r="C4" i="8"/>
  <c r="C5" i="8"/>
  <c r="C6" i="8"/>
  <c r="C2" i="8"/>
  <c r="B6" i="7"/>
  <c r="B3" i="7"/>
  <c r="B4" i="7"/>
  <c r="B5" i="7"/>
  <c r="B2" i="7"/>
  <c r="C5" i="6"/>
  <c r="C6" i="6"/>
  <c r="C4" i="6"/>
  <c r="C3" i="6"/>
  <c r="C2" i="6"/>
  <c r="D4" i="5"/>
  <c r="D5" i="5"/>
  <c r="D3" i="5"/>
  <c r="D4" i="4"/>
  <c r="D5" i="4"/>
  <c r="D3" i="4"/>
  <c r="M3" i="1"/>
  <c r="B5" i="3"/>
  <c r="B6" i="3"/>
  <c r="B4" i="3"/>
  <c r="B3" i="3"/>
  <c r="B2" i="3"/>
  <c r="D8" i="2"/>
  <c r="D3" i="2"/>
  <c r="D4" i="2"/>
  <c r="D5" i="2"/>
  <c r="D6" i="2"/>
  <c r="D7" i="2"/>
  <c r="D2" i="2"/>
  <c r="H7" i="2"/>
  <c r="H4" i="2"/>
  <c r="H1" i="2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<sst xmlns="http://schemas.openxmlformats.org/spreadsheetml/2006/main" count="315" uniqueCount="230">
  <si>
    <t>Length</t>
  </si>
  <si>
    <t>Hello World!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</si>
  <si>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</si>
  <si>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</si>
  <si>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</si>
  <si>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</si>
  <si>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</si>
  <si>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</si>
  <si>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</si>
  <si>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</si>
  <si>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</si>
  <si>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</si>
  <si>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Hello</t>
  </si>
  <si>
    <t>welcome</t>
  </si>
  <si>
    <t>to</t>
  </si>
  <si>
    <t>MeXEE 402</t>
  </si>
  <si>
    <t>!</t>
  </si>
  <si>
    <t>Concatenate</t>
  </si>
  <si>
    <t>Month</t>
  </si>
  <si>
    <t>Actual</t>
  </si>
  <si>
    <t>Forecast</t>
  </si>
  <si>
    <t>Error</t>
  </si>
  <si>
    <t>Total</t>
  </si>
  <si>
    <t>Num1</t>
  </si>
  <si>
    <t>Num2</t>
  </si>
  <si>
    <t>GCD</t>
  </si>
  <si>
    <t>Number</t>
  </si>
  <si>
    <t>Power</t>
  </si>
  <si>
    <t>Result</t>
  </si>
  <si>
    <t>POWER(A2,B2)</t>
  </si>
  <si>
    <t>Numerator</t>
  </si>
  <si>
    <t>Denominator</t>
  </si>
  <si>
    <t>NUMBER</t>
  </si>
  <si>
    <t>DIVISOR</t>
  </si>
  <si>
    <t>RESULT</t>
  </si>
  <si>
    <t>Same sign as the divisor</t>
  </si>
  <si>
    <t>NAME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</si>
  <si>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</si>
  <si>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</si>
  <si>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</si>
  <si>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</si>
  <si>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</si>
  <si>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</si>
  <si>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</si>
  <si>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</si>
  <si>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</si>
  <si>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</si>
  <si>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</si>
  <si>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</si>
  <si>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IPHONE</t>
  </si>
  <si>
    <t>SAMSUNG</t>
  </si>
  <si>
    <t>BLACKBERRY</t>
  </si>
  <si>
    <t>Multiple Criteria</t>
  </si>
  <si>
    <t>AVERAGEIFS</t>
  </si>
  <si>
    <t>GROUP</t>
  </si>
  <si>
    <t>AVG_PRICE</t>
  </si>
  <si>
    <t>COLOR</t>
  </si>
  <si>
    <t>RED</t>
  </si>
  <si>
    <t>GREEN</t>
  </si>
  <si>
    <t>BLUE</t>
  </si>
  <si>
    <t>AVERAGEIFS(B2:B7,A2:A7,"IPHONE")</t>
  </si>
  <si>
    <t>AVERAGEIFS(A2:A7,"SAMSUNG",B2:B7)</t>
  </si>
  <si>
    <t>COUNTRY</t>
  </si>
  <si>
    <t>AMERICA</t>
  </si>
  <si>
    <t>CHINA</t>
  </si>
  <si>
    <t>KOREA</t>
  </si>
  <si>
    <t>Single Criteria</t>
  </si>
  <si>
    <t>AVERAGEIF</t>
  </si>
  <si>
    <t>Values</t>
  </si>
  <si>
    <t>Apple</t>
  </si>
  <si>
    <t>" "</t>
  </si>
  <si>
    <t>EMP</t>
  </si>
  <si>
    <t>Salary</t>
  </si>
  <si>
    <t>Comm</t>
  </si>
  <si>
    <t>Result 1</t>
  </si>
  <si>
    <t>Result 2</t>
  </si>
  <si>
    <t>Result 3</t>
  </si>
  <si>
    <t>COUNTBLANK(A2:A6)</t>
  </si>
  <si>
    <t>MIN</t>
  </si>
  <si>
    <t>Num</t>
  </si>
  <si>
    <t>MAX</t>
  </si>
  <si>
    <t>MIN(A3:A7)</t>
  </si>
  <si>
    <t>MAX(D3:D7)</t>
  </si>
  <si>
    <t>Sum Range</t>
  </si>
  <si>
    <t>Sum of entire column</t>
  </si>
  <si>
    <t>NUM</t>
  </si>
  <si>
    <t>SUM(A2:A6)</t>
  </si>
  <si>
    <t>SUM(A2:A11)</t>
  </si>
  <si>
    <t>MEDIAN</t>
  </si>
  <si>
    <t>FORMULA</t>
  </si>
  <si>
    <t>(11+23)/2</t>
  </si>
  <si>
    <t>MEDIAN(B1:F1)</t>
  </si>
  <si>
    <t>MEDIAN(H2:M2)</t>
  </si>
  <si>
    <t>Student_name</t>
  </si>
  <si>
    <t>Total_marks</t>
  </si>
  <si>
    <t>Steven</t>
  </si>
  <si>
    <t>Alex</t>
  </si>
  <si>
    <t>Jerry</t>
  </si>
  <si>
    <t>Tom</t>
  </si>
  <si>
    <t>Joe</t>
  </si>
  <si>
    <t>Rank</t>
  </si>
  <si>
    <t>Score</t>
  </si>
  <si>
    <t>LARGE(B2:B6,1)</t>
  </si>
  <si>
    <t>Name</t>
  </si>
  <si>
    <t>Start</t>
  </si>
  <si>
    <t>Finish</t>
  </si>
  <si>
    <t>Time</t>
  </si>
  <si>
    <t>Sean</t>
  </si>
  <si>
    <t>John</t>
  </si>
  <si>
    <t>Justin</t>
  </si>
  <si>
    <t>Linda</t>
  </si>
  <si>
    <t>Winner</t>
  </si>
  <si>
    <t>1st Runner up</t>
  </si>
  <si>
    <t>2nd Runner up</t>
  </si>
  <si>
    <t>3rd Runner up</t>
  </si>
  <si>
    <t>SMALL(D2:D6,3)</t>
  </si>
  <si>
    <t>NUM1</t>
  </si>
  <si>
    <t>NUM2</t>
  </si>
  <si>
    <r>
      <rPr>
        <b/>
        <sz val="11"/>
        <color theme="1"/>
        <rFont val="Calibri"/>
        <family val="2"/>
        <scheme val="minor"/>
      </rPr>
      <t>Returns the product of a supplied list of numbers</t>
    </r>
    <r>
      <rPr>
        <sz val="11"/>
        <color theme="1"/>
        <rFont val="Calibri"/>
        <family val="2"/>
        <scheme val="minor"/>
      </rPr>
      <t xml:space="preserve"> </t>
    </r>
  </si>
  <si>
    <t>PRODUCT(A2,B2)</t>
  </si>
  <si>
    <t>Year</t>
  </si>
  <si>
    <t>Sales Region</t>
  </si>
  <si>
    <t>Sales Numbers</t>
  </si>
  <si>
    <t>APJ</t>
  </si>
  <si>
    <t>EMEA</t>
  </si>
  <si>
    <t>SubTotal</t>
  </si>
  <si>
    <t>Sum</t>
  </si>
  <si>
    <t>Avg</t>
  </si>
  <si>
    <t>SUBTOTAL(9,C3:C8)</t>
  </si>
  <si>
    <t>FLOOR</t>
  </si>
  <si>
    <t>FLOOR(A2,1)</t>
  </si>
  <si>
    <t>CEILING(E2,1)</t>
  </si>
  <si>
    <t>NOTES</t>
  </si>
  <si>
    <t>Round up to the nearest even integer</t>
  </si>
  <si>
    <t>Round up to 2 skipping 1</t>
  </si>
  <si>
    <t>EVEN(A2)</t>
  </si>
  <si>
    <t>Round down away from Zero; Skips -1</t>
  </si>
  <si>
    <t>Round down away from Zero; Skips -3</t>
  </si>
  <si>
    <t>Round up to the nearest odd integer, skips 10</t>
  </si>
  <si>
    <t>Round up to 1</t>
  </si>
  <si>
    <t>Round up to 3; skipping 2</t>
  </si>
  <si>
    <t>Round down away from Zero to -3; Skips -2</t>
  </si>
  <si>
    <t>Round down away from Zero to -3</t>
  </si>
  <si>
    <t>ODD(A2)</t>
  </si>
  <si>
    <t>Digit</t>
  </si>
  <si>
    <t>Notes</t>
  </si>
  <si>
    <t>Round to 1 decimal places</t>
  </si>
  <si>
    <t>Round to 2 decimal places</t>
  </si>
  <si>
    <t>Round to 3 decimal places</t>
  </si>
  <si>
    <t>Round to nearest whole number</t>
  </si>
  <si>
    <t>Round to nearest 10</t>
  </si>
  <si>
    <t>Round to nearest 100</t>
  </si>
  <si>
    <t>Round to nearest 1000</t>
  </si>
  <si>
    <t>Round to nearest 10000</t>
  </si>
  <si>
    <t>ROUND(A2, B2)</t>
  </si>
  <si>
    <t>TRUNC(A4,B4)</t>
  </si>
  <si>
    <t>Item</t>
  </si>
  <si>
    <t>Qty</t>
  </si>
  <si>
    <t>Price</t>
  </si>
  <si>
    <t>Subtotal</t>
  </si>
  <si>
    <t>Affordable</t>
  </si>
  <si>
    <t>Mobile</t>
  </si>
  <si>
    <t>Yes</t>
  </si>
  <si>
    <t>Greater than 4000</t>
  </si>
  <si>
    <t>Stationery</t>
  </si>
  <si>
    <t>Printer</t>
  </si>
  <si>
    <t>No</t>
  </si>
  <si>
    <t>Less than 4000</t>
  </si>
  <si>
    <t>Paper</t>
  </si>
  <si>
    <t>Between</t>
  </si>
  <si>
    <t>Order Date</t>
  </si>
  <si>
    <t>Amount</t>
  </si>
  <si>
    <t>In Range</t>
  </si>
  <si>
    <t>AND(A4&gt;B4,A4&lt;C3)</t>
  </si>
  <si>
    <t>AND(A5&gt;B3,A5&lt;C3)</t>
  </si>
  <si>
    <t>MGR ID</t>
  </si>
  <si>
    <t>IS DIV HEAD</t>
  </si>
  <si>
    <t>IS BU HEAD</t>
  </si>
  <si>
    <t>DIV OR BU HEAD</t>
  </si>
  <si>
    <t>LOAN ALLOWANCE</t>
  </si>
  <si>
    <t>D001</t>
  </si>
  <si>
    <t>D002</t>
  </si>
  <si>
    <t xml:space="preserve">No </t>
  </si>
  <si>
    <t>D003</t>
  </si>
  <si>
    <t>Q2 SALES(USD Mn.)</t>
  </si>
  <si>
    <t>Q3 SALES(USD Mn.)</t>
  </si>
  <si>
    <t>RESULTS</t>
  </si>
  <si>
    <t>D004</t>
  </si>
  <si>
    <t>XOR(B2=1000, C2&gt;1000)</t>
  </si>
  <si>
    <t>DEPT ID</t>
  </si>
  <si>
    <t>DEPT NAME</t>
  </si>
  <si>
    <t>MGR ALLOCATED</t>
  </si>
  <si>
    <t>IT</t>
  </si>
  <si>
    <t>SALES</t>
  </si>
  <si>
    <t>M002</t>
  </si>
  <si>
    <t>MKT</t>
  </si>
  <si>
    <t>M005</t>
  </si>
  <si>
    <t>FINANCE</t>
  </si>
  <si>
    <t>D005</t>
  </si>
  <si>
    <t>MFG</t>
  </si>
  <si>
    <t>M012</t>
  </si>
  <si>
    <t>IF(ISBLANK(C2), "YES", "NO")</t>
  </si>
  <si>
    <t>BLANK C2</t>
  </si>
  <si>
    <t>NOT BLANK</t>
  </si>
  <si>
    <t>NUMERATOR</t>
  </si>
  <si>
    <t>DENOMINATOR</t>
  </si>
  <si>
    <t>CHECK</t>
  </si>
  <si>
    <t xml:space="preserve">Department ID </t>
  </si>
  <si>
    <t>Employee Name</t>
  </si>
  <si>
    <t>E001</t>
  </si>
  <si>
    <t>E002</t>
  </si>
  <si>
    <t>E003</t>
  </si>
  <si>
    <t>E004</t>
  </si>
  <si>
    <t>E005</t>
  </si>
  <si>
    <t>E006</t>
  </si>
  <si>
    <t>E007</t>
  </si>
  <si>
    <t>E008</t>
  </si>
  <si>
    <t>Department wise sum of Salaries</t>
  </si>
  <si>
    <t>Department ID 100:</t>
  </si>
  <si>
    <t>Department ID 102:</t>
  </si>
  <si>
    <t>Department ID 101:</t>
  </si>
  <si>
    <t>Department ID 105:</t>
  </si>
  <si>
    <t>Number Of Employees In each Department</t>
  </si>
  <si>
    <t>EMP NAME</t>
  </si>
  <si>
    <t>SALARY</t>
  </si>
  <si>
    <t>James</t>
  </si>
  <si>
    <t>George</t>
  </si>
  <si>
    <t>$7,000.00</t>
  </si>
  <si>
    <t>Emp name</t>
  </si>
  <si>
    <t>Using IFNA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</si>
</sst>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F400]h:mm:ss\ AM/PM"/>
    <numFmt numFmtId="170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3" borderId="0" xfId="0" applyFont="1" applyFill="1"/>
    <xf numFmtId="2" fontId="0" fillId="2" borderId="1" xfId="0" applyNumberFormat="1" applyFill="1" applyBorder="1"/>
    <xf numFmtId="0" fontId="0" fillId="4" borderId="1" xfId="0" applyFill="1" applyBorder="1"/>
    <xf numFmtId="0" fontId="0" fillId="0" borderId="0" xfId="0" applyNumberFormat="1"/>
    <xf numFmtId="0" fontId="0" fillId="2" borderId="1" xfId="0" applyFill="1" applyBorder="1" applyAlignment="1">
      <alignment horizontal="center"/>
    </xf>
    <xf numFmtId="164" fontId="1" fillId="2" borderId="1" xfId="0" applyNumberFormat="1" applyFont="1" applyFill="1" applyBorder="1"/>
    <xf numFmtId="0" fontId="0" fillId="3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1" fillId="0" borderId="0" xfId="0" applyFont="1" applyFill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165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5" fontId="1" fillId="2" borderId="0" xfId="0" applyNumberFormat="1" applyFont="1" applyFill="1" applyAlignment="1">
      <alignment horizontal="center"/>
    </xf>
    <xf numFmtId="15" fontId="1" fillId="8" borderId="0" xfId="0" applyNumberFormat="1" applyFont="1" applyFill="1" applyAlignment="1">
      <alignment horizontal="center"/>
    </xf>
    <xf numFmtId="15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1512-F293-427D-BE08-25A0F20EBCFE}">
  <dimension ref="A1:M7"/>
  <sheetViews>
    <sheetView workbookViewId="0">
      <pane xSplit="1" topLeftCell="I1" activePane="topRight" state="frozen"/>
      <selection pane="topRight" activeCell="M3" sqref="M3"/>
    </sheetView>
  </sheetViews>
  <sheetFormatPr defaultColWidth="25.7109375" defaultRowHeight="15" x14ac:dyDescent="0.25"/>
  <sheetData>
    <row r="1" spans="1:13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3" x14ac:dyDescent="0.25">
      <c r="A2" t="s">
        <v>1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PROPER(D2)</f>
        <v>Hello World!</v>
      </c>
      <c r="G2" t="str">
        <f>SUBSTITUTE(A2,"World","Love")</f>
        <v>Hello Love!</v>
      </c>
      <c r="H2" t="str">
        <f>REPLACE(A2,7,9,"Sir Mikko")</f>
        <v>Hello Sir Mikko</v>
      </c>
      <c r="I2">
        <f>FIND("World",A2,7)</f>
        <v>7</v>
      </c>
      <c r="J2" t="str">
        <f>LEFT(A2,7)</f>
        <v>Hello W</v>
      </c>
      <c r="K2" t="str">
        <f>RIGHT(A2,6)</f>
        <v>World!</v>
      </c>
      <c r="L2" t="str">
        <f>MID(A2,2,8)</f>
        <v>ello Wor</v>
      </c>
      <c r="M2" t="str">
        <f>CONCATENATE(A3," ",A4,A7)</f>
        <v>Hello welcome!</v>
      </c>
    </row>
    <row r="3" spans="1:13" x14ac:dyDescent="0.25">
      <c r="A3" t="s">
        <v>12</v>
      </c>
      <c r="M3" t="str">
        <f>CONCATENATE(A3," ",RIGHT(A2,6))</f>
        <v>Hello World!</v>
      </c>
    </row>
    <row r="4" spans="1:13" x14ac:dyDescent="0.25">
      <c r="A4" t="s">
        <v>13</v>
      </c>
    </row>
    <row r="5" spans="1:13" x14ac:dyDescent="0.25">
      <c r="A5" t="s">
        <v>14</v>
      </c>
    </row>
    <row r="6" spans="1:13" x14ac:dyDescent="0.25">
      <c r="A6" t="s">
        <v>15</v>
      </c>
    </row>
    <row r="7" spans="1:13" x14ac:dyDescent="0.25">
      <c r="A7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DB97-E387-4AF5-AB11-373F7C5F87FF}">
  <dimension ref="A1:H6"/>
  <sheetViews>
    <sheetView workbookViewId="0">
      <selection activeCell="G14" sqref="G14"/>
    </sheetView>
  </sheetViews>
  <sheetFormatPr defaultColWidth="15.7109375" defaultRowHeight="20.100000000000001" customHeight="1" x14ac:dyDescent="0.25"/>
  <cols>
    <col min="8" max="8" width="19.140625" customWidth="1"/>
  </cols>
  <sheetData>
    <row r="1" spans="1:8" ht="20.100000000000001" customHeight="1" x14ac:dyDescent="0.25">
      <c r="A1" s="5" t="s">
        <v>36</v>
      </c>
      <c r="B1" s="5" t="s">
        <v>37</v>
      </c>
      <c r="C1" s="5" t="s">
        <v>38</v>
      </c>
      <c r="D1" s="5" t="s">
        <v>39</v>
      </c>
      <c r="E1" s="5" t="s">
        <v>40</v>
      </c>
    </row>
    <row r="2" spans="1:8" ht="20.100000000000001" customHeight="1" x14ac:dyDescent="0.25">
      <c r="A2" s="6" t="s">
        <v>41</v>
      </c>
      <c r="B2" s="6">
        <v>45</v>
      </c>
      <c r="C2" s="6">
        <v>36</v>
      </c>
      <c r="D2" s="6">
        <v>48</v>
      </c>
      <c r="E2" s="13">
        <f>AVERAGE(B2,C2,D2)</f>
        <v>43</v>
      </c>
    </row>
    <row r="3" spans="1:8" ht="20.100000000000001" customHeight="1" x14ac:dyDescent="0.25">
      <c r="A3" s="6" t="s">
        <v>42</v>
      </c>
      <c r="B3" s="6">
        <v>50</v>
      </c>
      <c r="C3" s="6">
        <v>48</v>
      </c>
      <c r="D3" s="6">
        <v>39</v>
      </c>
      <c r="E3" s="13">
        <f t="shared" ref="E3:E6" si="0">AVERAGE(B3,C3,D3)</f>
        <v>45.666666666666664</v>
      </c>
    </row>
    <row r="4" spans="1:8" ht="20.100000000000001" customHeight="1" x14ac:dyDescent="0.25">
      <c r="A4" s="6" t="s">
        <v>43</v>
      </c>
      <c r="B4" s="6">
        <v>34</v>
      </c>
      <c r="C4" s="6">
        <v>35</v>
      </c>
      <c r="D4" s="6">
        <v>50</v>
      </c>
      <c r="E4" s="13">
        <f t="shared" si="0"/>
        <v>39.666666666666664</v>
      </c>
    </row>
    <row r="5" spans="1:8" ht="20.100000000000001" customHeight="1" x14ac:dyDescent="0.25">
      <c r="A5" s="6" t="s">
        <v>44</v>
      </c>
      <c r="B5" s="6">
        <v>31</v>
      </c>
      <c r="C5" s="6">
        <v>45</v>
      </c>
      <c r="D5" s="6">
        <v>48</v>
      </c>
      <c r="E5" s="13">
        <f t="shared" si="0"/>
        <v>41.333333333333336</v>
      </c>
    </row>
    <row r="6" spans="1:8" ht="20.100000000000001" customHeight="1" x14ac:dyDescent="0.25">
      <c r="A6" s="6" t="s">
        <v>45</v>
      </c>
      <c r="B6" s="6">
        <v>45</v>
      </c>
      <c r="C6" s="6">
        <v>42</v>
      </c>
      <c r="D6" s="6">
        <v>40</v>
      </c>
      <c r="E6" s="13">
        <f t="shared" si="0"/>
        <v>42.333333333333336</v>
      </c>
      <c r="H6" s="8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C0AF-B01D-4F09-B2BF-4D7962C895B8}">
  <dimension ref="A1:K10"/>
  <sheetViews>
    <sheetView topLeftCell="B1" workbookViewId="0">
      <selection activeCell="K11" sqref="K11"/>
    </sheetView>
  </sheetViews>
  <sheetFormatPr defaultColWidth="15.7109375" defaultRowHeight="20.100000000000001" customHeight="1" x14ac:dyDescent="0.25"/>
  <cols>
    <col min="8" max="8" width="36.5703125" customWidth="1"/>
  </cols>
  <sheetData>
    <row r="1" spans="1:11" ht="20.100000000000001" customHeight="1" x14ac:dyDescent="0.25">
      <c r="A1" s="5" t="s">
        <v>47</v>
      </c>
      <c r="B1" s="5" t="s">
        <v>48</v>
      </c>
      <c r="C1" t="s">
        <v>56</v>
      </c>
      <c r="D1" t="s">
        <v>62</v>
      </c>
      <c r="I1" s="15"/>
      <c r="J1" s="15"/>
    </row>
    <row r="2" spans="1:11" ht="20.100000000000001" customHeight="1" x14ac:dyDescent="0.25">
      <c r="A2" s="3" t="s">
        <v>49</v>
      </c>
      <c r="B2" s="3">
        <v>1500</v>
      </c>
      <c r="C2" t="s">
        <v>57</v>
      </c>
      <c r="D2" t="s">
        <v>63</v>
      </c>
      <c r="E2" s="32" t="s">
        <v>52</v>
      </c>
      <c r="F2" s="32"/>
      <c r="I2" s="16"/>
      <c r="J2" s="16"/>
    </row>
    <row r="3" spans="1:11" ht="20.100000000000001" customHeight="1" x14ac:dyDescent="0.25">
      <c r="A3" s="3" t="s">
        <v>49</v>
      </c>
      <c r="B3" s="3">
        <v>1200</v>
      </c>
      <c r="C3" t="s">
        <v>57</v>
      </c>
      <c r="D3" t="s">
        <v>64</v>
      </c>
      <c r="E3" s="31" t="s">
        <v>53</v>
      </c>
      <c r="F3" s="32"/>
      <c r="I3" s="16"/>
      <c r="J3" s="16"/>
    </row>
    <row r="4" spans="1:11" ht="20.100000000000001" customHeight="1" x14ac:dyDescent="0.25">
      <c r="A4" s="3" t="s">
        <v>50</v>
      </c>
      <c r="B4" s="3">
        <v>2000</v>
      </c>
      <c r="C4" t="s">
        <v>57</v>
      </c>
      <c r="D4" t="s">
        <v>65</v>
      </c>
      <c r="E4" s="5" t="s">
        <v>54</v>
      </c>
      <c r="F4" s="5" t="s">
        <v>55</v>
      </c>
      <c r="H4" s="8" t="s">
        <v>60</v>
      </c>
      <c r="I4" s="16"/>
      <c r="J4" s="16"/>
    </row>
    <row r="5" spans="1:11" ht="20.100000000000001" customHeight="1" x14ac:dyDescent="0.25">
      <c r="A5" s="3" t="s">
        <v>49</v>
      </c>
      <c r="B5" s="3">
        <v>2000</v>
      </c>
      <c r="C5" t="s">
        <v>58</v>
      </c>
      <c r="D5" t="s">
        <v>64</v>
      </c>
      <c r="E5" s="3" t="s">
        <v>49</v>
      </c>
      <c r="F5" s="19">
        <f>AVERAGEIFS(B2:B7,A2:A7,"IPHONE")</f>
        <v>1566.6666666666667</v>
      </c>
      <c r="H5" s="20"/>
      <c r="I5" s="16"/>
      <c r="J5" s="32" t="s">
        <v>66</v>
      </c>
      <c r="K5" s="32"/>
    </row>
    <row r="6" spans="1:11" ht="20.100000000000001" customHeight="1" x14ac:dyDescent="0.25">
      <c r="A6" s="3" t="s">
        <v>51</v>
      </c>
      <c r="B6" s="3">
        <v>1100</v>
      </c>
      <c r="C6" t="s">
        <v>59</v>
      </c>
      <c r="D6" t="s">
        <v>64</v>
      </c>
      <c r="E6" s="3" t="s">
        <v>50</v>
      </c>
      <c r="F6" s="19">
        <f>AVERAGEIFS(B2:B7,A2:A7,"SAMSUNG",C2:C7,"RED")</f>
        <v>2000</v>
      </c>
      <c r="H6" s="8" t="s">
        <v>61</v>
      </c>
      <c r="I6" s="16"/>
      <c r="J6" s="31" t="s">
        <v>67</v>
      </c>
      <c r="K6" s="32"/>
    </row>
    <row r="7" spans="1:11" ht="20.100000000000001" customHeight="1" x14ac:dyDescent="0.25">
      <c r="A7" s="3" t="s">
        <v>50</v>
      </c>
      <c r="B7" s="3">
        <v>1400</v>
      </c>
      <c r="C7" t="s">
        <v>59</v>
      </c>
      <c r="D7" t="s">
        <v>64</v>
      </c>
      <c r="E7" s="3" t="s">
        <v>51</v>
      </c>
      <c r="F7" s="19">
        <f>AVERAGEIFS(B2:B7,A2:A7,"BLACKBERRY",D2:D7,"CHINA")</f>
        <v>1100</v>
      </c>
      <c r="I7" s="16"/>
      <c r="J7" s="5" t="s">
        <v>54</v>
      </c>
      <c r="K7" s="5" t="s">
        <v>55</v>
      </c>
    </row>
    <row r="8" spans="1:11" ht="20.100000000000001" customHeight="1" x14ac:dyDescent="0.25">
      <c r="J8" s="3" t="s">
        <v>49</v>
      </c>
      <c r="K8" s="19">
        <f>AVERAGEIF(A2:A7,"IPHONE",B2:B7)</f>
        <v>1566.6666666666667</v>
      </c>
    </row>
    <row r="9" spans="1:11" ht="20.100000000000001" customHeight="1" x14ac:dyDescent="0.25">
      <c r="J9" s="3" t="s">
        <v>50</v>
      </c>
      <c r="K9" s="19">
        <f>AVERAGEIF(A2:A7,"SAMSUNG",B2:B7)</f>
        <v>1700</v>
      </c>
    </row>
    <row r="10" spans="1:11" ht="20.100000000000001" customHeight="1" x14ac:dyDescent="0.25">
      <c r="J10" s="3" t="s">
        <v>51</v>
      </c>
      <c r="K10" s="19">
        <f>AVERAGEIF(A2:A7,"BLACKBERRY",B2:B7)</f>
        <v>1100</v>
      </c>
    </row>
  </sheetData>
  <mergeCells count="4">
    <mergeCell ref="E3:F3"/>
    <mergeCell ref="E2:F2"/>
    <mergeCell ref="J5:K5"/>
    <mergeCell ref="J6:K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5EC1-A361-4BDA-A6EC-B91802EDCAFA}">
  <dimension ref="A1:B7"/>
  <sheetViews>
    <sheetView workbookViewId="0">
      <selection activeCell="D7" sqref="D7"/>
    </sheetView>
  </sheetViews>
  <sheetFormatPr defaultColWidth="15.7109375" defaultRowHeight="20.100000000000001" customHeight="1" x14ac:dyDescent="0.25"/>
  <sheetData>
    <row r="1" spans="1:2" ht="20.100000000000001" customHeight="1" x14ac:dyDescent="0.25">
      <c r="A1" s="5" t="s">
        <v>68</v>
      </c>
    </row>
    <row r="2" spans="1:2" ht="20.100000000000001" customHeight="1" x14ac:dyDescent="0.25">
      <c r="A2" s="22" t="s">
        <v>69</v>
      </c>
    </row>
    <row r="3" spans="1:2" ht="20.100000000000001" customHeight="1" x14ac:dyDescent="0.25">
      <c r="A3" s="22">
        <v>1</v>
      </c>
    </row>
    <row r="4" spans="1:2" ht="20.100000000000001" customHeight="1" x14ac:dyDescent="0.25">
      <c r="A4" s="22" t="s">
        <v>70</v>
      </c>
    </row>
    <row r="5" spans="1:2" ht="20.100000000000001" customHeight="1" x14ac:dyDescent="0.25">
      <c r="A5" s="22"/>
    </row>
    <row r="6" spans="1:2" ht="20.100000000000001" customHeight="1" x14ac:dyDescent="0.25">
      <c r="A6" s="22">
        <v>-3</v>
      </c>
    </row>
    <row r="7" spans="1:2" ht="20.100000000000001" customHeight="1" x14ac:dyDescent="0.25">
      <c r="A7" s="5" t="s">
        <v>28</v>
      </c>
      <c r="B7" s="4">
        <f>COUNTA(A2:A6)</f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7CC8-A96C-4C39-B563-C245DC9DB617}">
  <dimension ref="A1:F10"/>
  <sheetViews>
    <sheetView workbookViewId="0">
      <selection activeCell="B11" sqref="B11"/>
    </sheetView>
  </sheetViews>
  <sheetFormatPr defaultColWidth="15.7109375" defaultRowHeight="20.100000000000001" customHeight="1" x14ac:dyDescent="0.25"/>
  <cols>
    <col min="6" max="6" width="20" customWidth="1"/>
  </cols>
  <sheetData>
    <row r="1" spans="1:6" ht="20.100000000000001" customHeight="1" x14ac:dyDescent="0.25">
      <c r="A1" s="5" t="s">
        <v>71</v>
      </c>
      <c r="B1" s="5" t="s">
        <v>72</v>
      </c>
      <c r="C1" s="5" t="s">
        <v>73</v>
      </c>
    </row>
    <row r="2" spans="1:6" ht="20.100000000000001" customHeight="1" x14ac:dyDescent="0.25">
      <c r="A2" s="22">
        <v>101</v>
      </c>
      <c r="B2" s="24">
        <v>2000</v>
      </c>
      <c r="C2" s="23">
        <v>0</v>
      </c>
    </row>
    <row r="3" spans="1:6" ht="20.100000000000001" customHeight="1" x14ac:dyDescent="0.25">
      <c r="A3" s="22">
        <v>102</v>
      </c>
      <c r="B3" s="24">
        <v>2200</v>
      </c>
      <c r="C3" s="23">
        <v>0.5</v>
      </c>
    </row>
    <row r="4" spans="1:6" ht="20.100000000000001" customHeight="1" x14ac:dyDescent="0.25">
      <c r="A4" s="22">
        <v>103</v>
      </c>
      <c r="B4" s="24"/>
      <c r="C4" s="23"/>
    </row>
    <row r="5" spans="1:6" ht="20.100000000000001" customHeight="1" x14ac:dyDescent="0.25">
      <c r="A5" s="22">
        <v>104</v>
      </c>
      <c r="B5" s="24">
        <v>3000</v>
      </c>
      <c r="C5" s="23"/>
    </row>
    <row r="6" spans="1:6" ht="20.100000000000001" customHeight="1" x14ac:dyDescent="0.25">
      <c r="A6" s="22"/>
      <c r="B6" s="25"/>
      <c r="C6" s="23">
        <v>0.15</v>
      </c>
      <c r="F6" s="14" t="s">
        <v>77</v>
      </c>
    </row>
    <row r="7" spans="1:6" ht="20.100000000000001" customHeight="1" x14ac:dyDescent="0.25">
      <c r="A7" s="26" t="s">
        <v>74</v>
      </c>
      <c r="B7" s="5">
        <f>COUNTBLANK(A2:A6)</f>
        <v>1</v>
      </c>
    </row>
    <row r="8" spans="1:6" ht="20.100000000000001" customHeight="1" x14ac:dyDescent="0.25">
      <c r="A8" s="26" t="s">
        <v>75</v>
      </c>
      <c r="B8" s="5">
        <f>COUNTBLANK(B2:B6)</f>
        <v>2</v>
      </c>
    </row>
    <row r="9" spans="1:6" ht="20.100000000000001" customHeight="1" x14ac:dyDescent="0.25">
      <c r="A9" s="26" t="s">
        <v>76</v>
      </c>
      <c r="B9" s="5">
        <f>COUNTBLANK(C2:C6)</f>
        <v>2</v>
      </c>
      <c r="C9" s="21"/>
    </row>
    <row r="10" spans="1:6" ht="20.100000000000001" customHeight="1" x14ac:dyDescent="0.25">
      <c r="B10" s="2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D7FB-F56B-4161-9D9C-E368044E11C1}">
  <dimension ref="A1:F8"/>
  <sheetViews>
    <sheetView workbookViewId="0">
      <selection activeCell="F17" sqref="F17"/>
    </sheetView>
  </sheetViews>
  <sheetFormatPr defaultColWidth="15.7109375" defaultRowHeight="20.100000000000001" customHeight="1" x14ac:dyDescent="0.25"/>
  <sheetData>
    <row r="1" spans="1:6" ht="20.100000000000001" customHeight="1" x14ac:dyDescent="0.25">
      <c r="A1" s="33" t="s">
        <v>78</v>
      </c>
      <c r="B1" s="33"/>
      <c r="D1" s="33" t="s">
        <v>80</v>
      </c>
      <c r="E1" s="33"/>
    </row>
    <row r="2" spans="1:6" ht="20.100000000000001" customHeight="1" x14ac:dyDescent="0.25">
      <c r="A2" s="5" t="s">
        <v>79</v>
      </c>
      <c r="B2" s="1"/>
      <c r="D2" s="5" t="s">
        <v>79</v>
      </c>
      <c r="E2" s="1"/>
    </row>
    <row r="3" spans="1:6" ht="20.100000000000001" customHeight="1" x14ac:dyDescent="0.25">
      <c r="A3" s="3">
        <v>1.4</v>
      </c>
      <c r="D3" s="3">
        <v>25</v>
      </c>
      <c r="F3" s="8" t="s">
        <v>81</v>
      </c>
    </row>
    <row r="4" spans="1:6" ht="20.100000000000001" customHeight="1" x14ac:dyDescent="0.25">
      <c r="A4" s="3">
        <v>345</v>
      </c>
      <c r="D4" s="3">
        <v>34</v>
      </c>
    </row>
    <row r="5" spans="1:6" ht="20.100000000000001" customHeight="1" x14ac:dyDescent="0.25">
      <c r="A5" s="3">
        <v>78</v>
      </c>
      <c r="D5" s="3">
        <v>0.3</v>
      </c>
      <c r="F5" s="8" t="s">
        <v>82</v>
      </c>
    </row>
    <row r="6" spans="1:6" ht="20.100000000000001" customHeight="1" x14ac:dyDescent="0.25">
      <c r="A6" s="3">
        <v>67</v>
      </c>
      <c r="D6" s="3">
        <v>-0.1</v>
      </c>
    </row>
    <row r="7" spans="1:6" ht="20.100000000000001" customHeight="1" x14ac:dyDescent="0.25">
      <c r="A7" s="3">
        <v>0.2</v>
      </c>
      <c r="D7" s="3">
        <v>345</v>
      </c>
    </row>
    <row r="8" spans="1:6" ht="20.100000000000001" customHeight="1" x14ac:dyDescent="0.25">
      <c r="A8" s="7" t="s">
        <v>28</v>
      </c>
      <c r="B8" s="4">
        <f>MIN(A3:A7)</f>
        <v>0.2</v>
      </c>
      <c r="D8" s="7" t="s">
        <v>28</v>
      </c>
      <c r="E8" s="4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6456-42F0-476B-9343-9F37BA9B4790}">
  <dimension ref="A1:D13"/>
  <sheetViews>
    <sheetView workbookViewId="0">
      <selection activeCell="B13" sqref="B13"/>
    </sheetView>
  </sheetViews>
  <sheetFormatPr defaultColWidth="15.7109375" defaultRowHeight="20.100000000000001" customHeight="1" x14ac:dyDescent="0.25"/>
  <cols>
    <col min="1" max="1" width="30.140625" customWidth="1"/>
  </cols>
  <sheetData>
    <row r="1" spans="1:4" ht="20.100000000000001" customHeight="1" x14ac:dyDescent="0.25">
      <c r="A1" s="5" t="s">
        <v>85</v>
      </c>
    </row>
    <row r="2" spans="1:4" ht="20.100000000000001" customHeight="1" x14ac:dyDescent="0.25">
      <c r="A2" s="3">
        <v>11</v>
      </c>
    </row>
    <row r="3" spans="1:4" ht="20.100000000000001" customHeight="1" x14ac:dyDescent="0.25">
      <c r="A3" s="3">
        <v>2</v>
      </c>
    </row>
    <row r="4" spans="1:4" ht="20.100000000000001" customHeight="1" x14ac:dyDescent="0.25">
      <c r="A4" s="3">
        <v>3</v>
      </c>
    </row>
    <row r="5" spans="1:4" ht="20.100000000000001" customHeight="1" x14ac:dyDescent="0.25">
      <c r="A5" s="3">
        <v>4</v>
      </c>
    </row>
    <row r="6" spans="1:4" ht="20.100000000000001" customHeight="1" x14ac:dyDescent="0.25">
      <c r="A6" s="3">
        <v>5</v>
      </c>
    </row>
    <row r="7" spans="1:4" ht="20.100000000000001" customHeight="1" x14ac:dyDescent="0.25">
      <c r="A7" s="3">
        <v>6</v>
      </c>
    </row>
    <row r="8" spans="1:4" ht="20.100000000000001" customHeight="1" x14ac:dyDescent="0.25">
      <c r="A8" s="3">
        <v>28</v>
      </c>
    </row>
    <row r="9" spans="1:4" ht="20.100000000000001" customHeight="1" x14ac:dyDescent="0.25">
      <c r="A9" s="3">
        <v>110</v>
      </c>
    </row>
    <row r="10" spans="1:4" ht="20.100000000000001" customHeight="1" x14ac:dyDescent="0.25">
      <c r="A10" s="3">
        <v>56</v>
      </c>
      <c r="D10" s="8" t="s">
        <v>86</v>
      </c>
    </row>
    <row r="11" spans="1:4" ht="20.100000000000001" customHeight="1" x14ac:dyDescent="0.25">
      <c r="A11" s="3">
        <v>43</v>
      </c>
    </row>
    <row r="12" spans="1:4" ht="20.100000000000001" customHeight="1" x14ac:dyDescent="0.25">
      <c r="A12" s="7" t="s">
        <v>83</v>
      </c>
      <c r="B12" s="2">
        <f>SUM(A3:A6)</f>
        <v>14</v>
      </c>
      <c r="D12" s="8" t="s">
        <v>87</v>
      </c>
    </row>
    <row r="13" spans="1:4" ht="20.100000000000001" customHeight="1" x14ac:dyDescent="0.25">
      <c r="A13" s="7" t="s">
        <v>84</v>
      </c>
      <c r="B13" s="2">
        <f>SUM(A2:A11)</f>
        <v>268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4249-C8C8-4AFA-A662-D64BB4EA54AA}">
  <dimension ref="B1:N8"/>
  <sheetViews>
    <sheetView workbookViewId="0">
      <selection activeCell="L12" sqref="L12"/>
    </sheetView>
  </sheetViews>
  <sheetFormatPr defaultColWidth="8.7109375" defaultRowHeight="20.100000000000001" customHeight="1" x14ac:dyDescent="0.25"/>
  <cols>
    <col min="14" max="14" width="20" customWidth="1"/>
  </cols>
  <sheetData>
    <row r="1" spans="2:14" ht="20.100000000000001" customHeight="1" x14ac:dyDescent="0.25">
      <c r="B1" s="3">
        <v>1</v>
      </c>
      <c r="C1" s="3">
        <v>2</v>
      </c>
      <c r="D1" s="3">
        <v>25</v>
      </c>
      <c r="E1" s="3">
        <v>35</v>
      </c>
      <c r="F1" s="3">
        <v>48</v>
      </c>
      <c r="H1" s="3">
        <v>11</v>
      </c>
      <c r="I1" s="3">
        <v>23</v>
      </c>
      <c r="J1" s="3">
        <v>6</v>
      </c>
      <c r="K1" s="3">
        <v>8</v>
      </c>
      <c r="L1" s="3">
        <v>90</v>
      </c>
      <c r="M1" s="3">
        <v>67</v>
      </c>
      <c r="N1">
        <f>MEDIAN(H1:M1)</f>
        <v>17</v>
      </c>
    </row>
    <row r="2" spans="2:14" ht="20.100000000000001" customHeight="1" x14ac:dyDescent="0.25">
      <c r="H2" s="3">
        <v>6</v>
      </c>
      <c r="I2" s="29">
        <v>8</v>
      </c>
      <c r="J2" s="29">
        <v>11</v>
      </c>
      <c r="K2" s="29">
        <v>23</v>
      </c>
      <c r="L2" s="3">
        <v>67</v>
      </c>
      <c r="M2" s="3">
        <v>90</v>
      </c>
    </row>
    <row r="3" spans="2:14" ht="20.100000000000001" customHeight="1" x14ac:dyDescent="0.25">
      <c r="B3" s="33" t="s">
        <v>88</v>
      </c>
      <c r="C3" s="34"/>
      <c r="D3" s="4">
        <f>MEDIAN(B1:F1)</f>
        <v>25</v>
      </c>
      <c r="I3" s="33" t="s">
        <v>88</v>
      </c>
      <c r="J3" s="34"/>
      <c r="K3" s="4">
        <f>MEDIAN(H2:M2)</f>
        <v>17</v>
      </c>
    </row>
    <row r="4" spans="2:14" ht="20.100000000000001" customHeight="1" x14ac:dyDescent="0.25">
      <c r="I4" s="34" t="s">
        <v>89</v>
      </c>
      <c r="J4" s="34"/>
      <c r="K4" s="34" t="s">
        <v>90</v>
      </c>
      <c r="L4" s="34"/>
      <c r="M4" s="4">
        <v>17</v>
      </c>
    </row>
    <row r="6" spans="2:14" ht="20.100000000000001" customHeight="1" x14ac:dyDescent="0.25">
      <c r="N6" s="14" t="s">
        <v>91</v>
      </c>
    </row>
    <row r="8" spans="2:14" ht="20.100000000000001" customHeight="1" x14ac:dyDescent="0.25">
      <c r="N8" s="14" t="s">
        <v>92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F00D-087E-4D78-A081-87DD1A1BBFA0}">
  <dimension ref="A1:F8"/>
  <sheetViews>
    <sheetView workbookViewId="0">
      <selection activeCell="E5" sqref="A1:XFD1048576"/>
    </sheetView>
  </sheetViews>
  <sheetFormatPr defaultColWidth="15.7109375" defaultRowHeight="20.100000000000001" customHeight="1" x14ac:dyDescent="0.25"/>
  <sheetData>
    <row r="1" spans="1:6" ht="20.100000000000001" customHeight="1" x14ac:dyDescent="0.25">
      <c r="A1" s="12" t="s">
        <v>93</v>
      </c>
      <c r="B1" s="12" t="s">
        <v>94</v>
      </c>
    </row>
    <row r="2" spans="1:6" ht="20.100000000000001" customHeight="1" x14ac:dyDescent="0.25">
      <c r="A2" s="3" t="s">
        <v>95</v>
      </c>
      <c r="B2" s="3">
        <v>89</v>
      </c>
      <c r="D2" s="12" t="s">
        <v>100</v>
      </c>
      <c r="E2" s="12" t="s">
        <v>101</v>
      </c>
    </row>
    <row r="3" spans="1:6" ht="20.100000000000001" customHeight="1" x14ac:dyDescent="0.25">
      <c r="A3" s="3" t="s">
        <v>96</v>
      </c>
      <c r="B3" s="3">
        <v>78</v>
      </c>
      <c r="D3" s="3">
        <v>1</v>
      </c>
      <c r="E3" s="3">
        <f>LARGE(B2:B6,1)</f>
        <v>90</v>
      </c>
    </row>
    <row r="4" spans="1:6" ht="20.100000000000001" customHeight="1" x14ac:dyDescent="0.25">
      <c r="A4" s="3" t="s">
        <v>97</v>
      </c>
      <c r="B4" s="3">
        <v>65</v>
      </c>
      <c r="D4" s="3">
        <v>2</v>
      </c>
      <c r="E4" s="3">
        <f>LARGE(B2:B6,2)</f>
        <v>89</v>
      </c>
    </row>
    <row r="5" spans="1:6" ht="20.100000000000001" customHeight="1" x14ac:dyDescent="0.25">
      <c r="A5" s="3" t="s">
        <v>98</v>
      </c>
      <c r="B5" s="3">
        <v>45</v>
      </c>
      <c r="D5" s="3">
        <v>3</v>
      </c>
      <c r="E5" s="3">
        <f>LARGE(B2:B6,3)</f>
        <v>78</v>
      </c>
    </row>
    <row r="6" spans="1:6" ht="20.100000000000001" customHeight="1" x14ac:dyDescent="0.25">
      <c r="A6" s="3" t="s">
        <v>99</v>
      </c>
      <c r="B6" s="3">
        <v>90</v>
      </c>
    </row>
    <row r="8" spans="1:6" ht="20.100000000000001" customHeight="1" x14ac:dyDescent="0.25">
      <c r="F8" s="8" t="s">
        <v>102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704D-FAAF-40A6-928A-42A776BDE814}">
  <dimension ref="A1:G9"/>
  <sheetViews>
    <sheetView workbookViewId="0">
      <selection activeCell="F10" sqref="F10"/>
    </sheetView>
  </sheetViews>
  <sheetFormatPr defaultColWidth="15.7109375" defaultRowHeight="20.100000000000001" customHeight="1" x14ac:dyDescent="0.25"/>
  <sheetData>
    <row r="1" spans="1:7" ht="20.100000000000001" customHeight="1" x14ac:dyDescent="0.25">
      <c r="A1" s="5" t="s">
        <v>103</v>
      </c>
      <c r="B1" s="5" t="s">
        <v>104</v>
      </c>
      <c r="C1" s="5" t="s">
        <v>105</v>
      </c>
      <c r="D1" s="5" t="s">
        <v>106</v>
      </c>
    </row>
    <row r="2" spans="1:7" ht="20.100000000000001" customHeight="1" x14ac:dyDescent="0.25">
      <c r="A2" s="3" t="s">
        <v>107</v>
      </c>
      <c r="B2" s="30">
        <v>0.33333333333333331</v>
      </c>
      <c r="C2" s="30">
        <v>0.3820601851851852</v>
      </c>
      <c r="D2" s="30">
        <v>4.8726851851851855E-2</v>
      </c>
      <c r="F2" s="7" t="s">
        <v>111</v>
      </c>
    </row>
    <row r="3" spans="1:7" ht="20.100000000000001" customHeight="1" x14ac:dyDescent="0.25">
      <c r="A3" s="3" t="s">
        <v>108</v>
      </c>
      <c r="B3" s="30">
        <v>0.33344907407407409</v>
      </c>
      <c r="C3" s="30">
        <v>0.3821180555555555</v>
      </c>
      <c r="D3" s="30">
        <v>4.8668981481481487E-2</v>
      </c>
      <c r="F3" s="3" t="s">
        <v>112</v>
      </c>
      <c r="G3" s="30">
        <f>SMALL(D2:D6,3)</f>
        <v>4.8726851851851855E-2</v>
      </c>
    </row>
    <row r="4" spans="1:7" ht="20.100000000000001" customHeight="1" x14ac:dyDescent="0.25">
      <c r="A4" s="3" t="s">
        <v>109</v>
      </c>
      <c r="B4" s="30">
        <v>0.33350694444444445</v>
      </c>
      <c r="C4" s="30">
        <v>0.38217592592592592</v>
      </c>
      <c r="D4" s="30">
        <v>4.8668981481481487E-2</v>
      </c>
      <c r="F4" s="3" t="s">
        <v>113</v>
      </c>
      <c r="G4" s="30">
        <f>SMALL(D2:D6,4)</f>
        <v>5.0509259259259254E-2</v>
      </c>
    </row>
    <row r="5" spans="1:7" ht="20.100000000000001" customHeight="1" x14ac:dyDescent="0.25">
      <c r="A5" s="3" t="s">
        <v>110</v>
      </c>
      <c r="B5" s="30">
        <v>0.33334490740740735</v>
      </c>
      <c r="C5" s="30">
        <v>0.38385416666666666</v>
      </c>
      <c r="D5" s="30">
        <v>5.0509259259259254E-2</v>
      </c>
      <c r="F5" s="3" t="s">
        <v>114</v>
      </c>
      <c r="G5" s="30">
        <f>SMALL(D2:D6,5)</f>
        <v>5.2662037037037035E-2</v>
      </c>
    </row>
    <row r="6" spans="1:7" ht="20.100000000000001" customHeight="1" x14ac:dyDescent="0.25">
      <c r="A6" s="3" t="s">
        <v>96</v>
      </c>
      <c r="B6" s="30">
        <v>0.33339120370370368</v>
      </c>
      <c r="C6" s="30">
        <v>0.38605324074074071</v>
      </c>
      <c r="D6" s="30">
        <v>5.2662037037037035E-2</v>
      </c>
    </row>
    <row r="9" spans="1:7" ht="20.100000000000001" customHeight="1" x14ac:dyDescent="0.25">
      <c r="F9" s="8" t="s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D73C-68F9-4971-AA29-285FE01C9D1E}">
  <dimension ref="A1:I8"/>
  <sheetViews>
    <sheetView workbookViewId="0">
      <selection activeCell="C2" sqref="C2:C8"/>
    </sheetView>
  </sheetViews>
  <sheetFormatPr defaultColWidth="15.7109375" defaultRowHeight="20.100000000000001" customHeight="1" x14ac:dyDescent="0.25"/>
  <sheetData>
    <row r="1" spans="1:9" ht="20.100000000000001" customHeight="1" x14ac:dyDescent="0.25">
      <c r="A1" s="5" t="s">
        <v>116</v>
      </c>
      <c r="B1" s="5" t="s">
        <v>117</v>
      </c>
      <c r="C1" s="5" t="s">
        <v>89</v>
      </c>
    </row>
    <row r="2" spans="1:9" ht="20.100000000000001" customHeight="1" x14ac:dyDescent="0.25">
      <c r="A2" s="3">
        <v>12</v>
      </c>
      <c r="B2" s="3">
        <v>6</v>
      </c>
      <c r="C2" s="3">
        <f>PRODUCT(A2,B2)</f>
        <v>72</v>
      </c>
      <c r="E2" s="35" t="s">
        <v>118</v>
      </c>
      <c r="F2" s="35"/>
      <c r="G2" s="35"/>
      <c r="H2" s="35"/>
      <c r="I2" s="35"/>
    </row>
    <row r="3" spans="1:9" ht="20.100000000000001" customHeight="1" x14ac:dyDescent="0.25">
      <c r="A3" s="3">
        <v>10</v>
      </c>
      <c r="B3" s="3">
        <v>5</v>
      </c>
      <c r="C3" s="3">
        <f t="shared" ref="C3:C8" si="0">PRODUCT(A3,B3)</f>
        <v>50</v>
      </c>
      <c r="E3" s="35"/>
      <c r="F3" s="35"/>
      <c r="G3" s="35"/>
      <c r="H3" s="35"/>
      <c r="I3" s="35"/>
    </row>
    <row r="4" spans="1:9" ht="20.100000000000001" customHeight="1" x14ac:dyDescent="0.25">
      <c r="A4" s="3">
        <v>25</v>
      </c>
      <c r="B4" s="3">
        <v>5</v>
      </c>
      <c r="C4" s="3">
        <f t="shared" si="0"/>
        <v>125</v>
      </c>
    </row>
    <row r="5" spans="1:9" ht="20.100000000000001" customHeight="1" x14ac:dyDescent="0.25">
      <c r="A5" s="3">
        <v>15</v>
      </c>
      <c r="B5" s="3">
        <v>6</v>
      </c>
      <c r="C5" s="3">
        <f t="shared" si="0"/>
        <v>90</v>
      </c>
      <c r="F5" s="8" t="s">
        <v>119</v>
      </c>
    </row>
    <row r="6" spans="1:9" ht="20.100000000000001" customHeight="1" x14ac:dyDescent="0.25">
      <c r="A6" s="3">
        <v>20</v>
      </c>
      <c r="B6" s="3">
        <v>8</v>
      </c>
      <c r="C6" s="3">
        <f t="shared" si="0"/>
        <v>160</v>
      </c>
    </row>
    <row r="7" spans="1:9" ht="20.100000000000001" customHeight="1" x14ac:dyDescent="0.25">
      <c r="A7" s="3">
        <v>10</v>
      </c>
      <c r="B7" s="3">
        <v>8</v>
      </c>
      <c r="C7" s="3">
        <f t="shared" si="0"/>
        <v>80</v>
      </c>
    </row>
    <row r="8" spans="1:9" ht="20.100000000000001" customHeight="1" x14ac:dyDescent="0.25">
      <c r="A8" s="3">
        <v>16</v>
      </c>
      <c r="B8" s="3">
        <v>4</v>
      </c>
      <c r="C8" s="3">
        <f t="shared" si="0"/>
        <v>64</v>
      </c>
    </row>
  </sheetData>
  <mergeCells count="1">
    <mergeCell ref="E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9B60-8FED-4748-ABEE-B9C14E4C81D4}">
  <dimension ref="A1:H8"/>
  <sheetViews>
    <sheetView workbookViewId="0">
      <selection activeCell="P14" sqref="P14"/>
    </sheetView>
  </sheetViews>
  <sheetFormatPr defaultColWidth="10.7109375" defaultRowHeight="15" x14ac:dyDescent="0.25"/>
  <sheetData>
    <row r="1" spans="1:8" x14ac:dyDescent="0.25">
      <c r="A1" s="1" t="s">
        <v>18</v>
      </c>
      <c r="B1" s="1" t="s">
        <v>19</v>
      </c>
      <c r="C1" s="1" t="s">
        <v>20</v>
      </c>
      <c r="D1" s="1" t="s">
        <v>21</v>
      </c>
      <c r="G1">
        <v>-5</v>
      </c>
      <c r="H1" s="2">
        <f>ABS(G1)</f>
        <v>5</v>
      </c>
    </row>
    <row r="2" spans="1:8" x14ac:dyDescent="0.25">
      <c r="A2">
        <v>1</v>
      </c>
      <c r="B2">
        <v>79</v>
      </c>
      <c r="C2">
        <v>81</v>
      </c>
      <c r="D2" s="2">
        <f>ABS(B2-C2)</f>
        <v>2</v>
      </c>
    </row>
    <row r="3" spans="1:8" x14ac:dyDescent="0.25">
      <c r="A3">
        <v>2</v>
      </c>
      <c r="B3">
        <v>81</v>
      </c>
      <c r="C3">
        <v>81</v>
      </c>
      <c r="D3" s="2">
        <f t="shared" ref="D3:D7" si="0">ABS(B3-C3)</f>
        <v>0</v>
      </c>
    </row>
    <row r="4" spans="1:8" x14ac:dyDescent="0.25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2">
        <f>ABS(G4)</f>
        <v>0</v>
      </c>
    </row>
    <row r="5" spans="1:8" x14ac:dyDescent="0.25">
      <c r="A5">
        <v>4</v>
      </c>
      <c r="B5">
        <v>81</v>
      </c>
      <c r="C5">
        <v>77</v>
      </c>
      <c r="D5" s="2">
        <f t="shared" si="0"/>
        <v>4</v>
      </c>
    </row>
    <row r="6" spans="1:8" x14ac:dyDescent="0.25">
      <c r="A6">
        <v>5</v>
      </c>
      <c r="B6">
        <v>70</v>
      </c>
      <c r="C6">
        <v>75</v>
      </c>
      <c r="D6" s="2">
        <f t="shared" si="0"/>
        <v>5</v>
      </c>
    </row>
    <row r="7" spans="1:8" x14ac:dyDescent="0.25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2">
        <f>ABS(G7)</f>
        <v>5</v>
      </c>
    </row>
    <row r="8" spans="1:8" x14ac:dyDescent="0.25">
      <c r="C8" s="1" t="s">
        <v>22</v>
      </c>
      <c r="D8" s="2">
        <f>D2+D3+D4+D5+D6+D7</f>
        <v>16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8180-581C-4475-A0DB-D72419711AD9}">
  <dimension ref="A2:F11"/>
  <sheetViews>
    <sheetView workbookViewId="0">
      <selection activeCell="G11" sqref="G11"/>
    </sheetView>
  </sheetViews>
  <sheetFormatPr defaultColWidth="15.7109375" defaultRowHeight="20.100000000000001" customHeight="1" x14ac:dyDescent="0.25"/>
  <cols>
    <col min="6" max="6" width="18" customWidth="1"/>
  </cols>
  <sheetData>
    <row r="2" spans="1:6" ht="20.100000000000001" customHeight="1" x14ac:dyDescent="0.25">
      <c r="A2" s="5" t="s">
        <v>120</v>
      </c>
      <c r="B2" s="5" t="s">
        <v>121</v>
      </c>
      <c r="C2" s="5" t="s">
        <v>122</v>
      </c>
    </row>
    <row r="3" spans="1:6" ht="20.100000000000001" customHeight="1" x14ac:dyDescent="0.25">
      <c r="A3" s="22">
        <v>2018</v>
      </c>
      <c r="B3" s="22" t="s">
        <v>123</v>
      </c>
      <c r="C3" s="22">
        <v>38</v>
      </c>
    </row>
    <row r="4" spans="1:6" ht="20.100000000000001" customHeight="1" x14ac:dyDescent="0.25">
      <c r="A4" s="22">
        <v>2018</v>
      </c>
      <c r="B4" s="22" t="s">
        <v>124</v>
      </c>
      <c r="C4" s="22">
        <v>34</v>
      </c>
    </row>
    <row r="5" spans="1:6" ht="20.100000000000001" customHeight="1" x14ac:dyDescent="0.25">
      <c r="A5" s="22">
        <v>2019</v>
      </c>
      <c r="B5" s="22" t="s">
        <v>123</v>
      </c>
      <c r="C5" s="22">
        <v>23</v>
      </c>
    </row>
    <row r="6" spans="1:6" ht="20.100000000000001" customHeight="1" x14ac:dyDescent="0.25">
      <c r="A6" s="22">
        <v>2019</v>
      </c>
      <c r="B6" s="22" t="s">
        <v>124</v>
      </c>
      <c r="C6" s="22">
        <v>56</v>
      </c>
    </row>
    <row r="7" spans="1:6" ht="20.100000000000001" customHeight="1" x14ac:dyDescent="0.25">
      <c r="A7" s="22">
        <v>2020</v>
      </c>
      <c r="B7" s="22" t="s">
        <v>123</v>
      </c>
      <c r="C7" s="22">
        <v>22</v>
      </c>
    </row>
    <row r="8" spans="1:6" ht="20.100000000000001" customHeight="1" x14ac:dyDescent="0.25">
      <c r="A8" s="22">
        <v>2020</v>
      </c>
      <c r="B8" s="22" t="s">
        <v>124</v>
      </c>
      <c r="C8" s="22">
        <v>90</v>
      </c>
      <c r="F8" s="8" t="s">
        <v>128</v>
      </c>
    </row>
    <row r="9" spans="1:6" ht="20.100000000000001" customHeight="1" x14ac:dyDescent="0.25">
      <c r="A9" s="22"/>
      <c r="B9" s="22"/>
      <c r="C9" s="22"/>
    </row>
    <row r="10" spans="1:6" ht="20.100000000000001" customHeight="1" x14ac:dyDescent="0.25">
      <c r="A10" s="7" t="s">
        <v>125</v>
      </c>
      <c r="B10" s="5" t="s">
        <v>126</v>
      </c>
      <c r="C10" s="18">
        <f>SUBTOTAL(9,C3:C8)</f>
        <v>263</v>
      </c>
    </row>
    <row r="11" spans="1:6" ht="20.100000000000001" customHeight="1" x14ac:dyDescent="0.25">
      <c r="A11" s="7" t="s">
        <v>125</v>
      </c>
      <c r="B11" s="5" t="s">
        <v>127</v>
      </c>
      <c r="C11" s="18">
        <f>SUBTOTAL(1,C3:C8)</f>
        <v>43.833333333333336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B6E4-150E-44BF-B2EF-2142792624A5}">
  <dimension ref="A1:F6"/>
  <sheetViews>
    <sheetView workbookViewId="0">
      <selection activeCell="F8" sqref="F8"/>
    </sheetView>
  </sheetViews>
  <sheetFormatPr defaultColWidth="15.7109375" defaultRowHeight="20.100000000000001" customHeight="1" x14ac:dyDescent="0.25"/>
  <sheetData>
    <row r="1" spans="1:6" ht="20.100000000000001" customHeight="1" x14ac:dyDescent="0.25">
      <c r="A1" s="5" t="s">
        <v>85</v>
      </c>
      <c r="B1" s="5" t="s">
        <v>129</v>
      </c>
      <c r="E1" s="5" t="s">
        <v>85</v>
      </c>
      <c r="F1" s="5" t="s">
        <v>129</v>
      </c>
    </row>
    <row r="2" spans="1:6" ht="20.100000000000001" customHeight="1" x14ac:dyDescent="0.25">
      <c r="A2" s="3">
        <v>2.4</v>
      </c>
      <c r="B2" s="4">
        <f>FLOOR(A2,3)</f>
        <v>0</v>
      </c>
      <c r="E2" s="3">
        <v>2.4</v>
      </c>
      <c r="F2" s="4">
        <f>CEILING(E2,5)</f>
        <v>5</v>
      </c>
    </row>
    <row r="3" spans="1:6" ht="20.100000000000001" customHeight="1" x14ac:dyDescent="0.25">
      <c r="A3" s="3">
        <v>-5.3354999999999997</v>
      </c>
      <c r="B3" s="4">
        <f>FLOOR(A3,3)</f>
        <v>-6</v>
      </c>
      <c r="E3" s="3">
        <v>-5.3354999999999997</v>
      </c>
      <c r="F3" s="4">
        <f>CEILING(E3,3)</f>
        <v>-3</v>
      </c>
    </row>
    <row r="4" spans="1:6" ht="20.100000000000001" customHeight="1" x14ac:dyDescent="0.25">
      <c r="A4" s="3">
        <v>567.20000000000005</v>
      </c>
      <c r="B4" s="4">
        <f>FLOOR(A4,4)</f>
        <v>564</v>
      </c>
      <c r="E4" s="3">
        <v>567.20000000000005</v>
      </c>
      <c r="F4" s="4">
        <f>CEILING(E4,5)</f>
        <v>570</v>
      </c>
    </row>
    <row r="6" spans="1:6" ht="20.100000000000001" customHeight="1" x14ac:dyDescent="0.25">
      <c r="B6" s="14" t="s">
        <v>130</v>
      </c>
      <c r="F6" s="14" t="s">
        <v>131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3649-2BA0-48B1-8734-C24DFC282C9D}">
  <dimension ref="A1:C8"/>
  <sheetViews>
    <sheetView workbookViewId="0">
      <selection sqref="A1:XFD1048576"/>
    </sheetView>
  </sheetViews>
  <sheetFormatPr defaultRowHeight="20.100000000000001" customHeight="1" x14ac:dyDescent="0.25"/>
  <cols>
    <col min="1" max="2" width="10.7109375" customWidth="1"/>
    <col min="3" max="3" width="35.42578125" customWidth="1"/>
  </cols>
  <sheetData>
    <row r="1" spans="1:3" ht="20.100000000000001" customHeight="1" x14ac:dyDescent="0.25">
      <c r="A1" s="28" t="s">
        <v>85</v>
      </c>
      <c r="B1" s="28" t="s">
        <v>34</v>
      </c>
      <c r="C1" s="38" t="s">
        <v>132</v>
      </c>
    </row>
    <row r="2" spans="1:3" ht="20.100000000000001" customHeight="1" x14ac:dyDescent="0.25">
      <c r="A2" s="37">
        <v>9.1</v>
      </c>
      <c r="B2" s="27">
        <f>EVEN(A2)</f>
        <v>10</v>
      </c>
      <c r="C2" s="17" t="s">
        <v>133</v>
      </c>
    </row>
    <row r="3" spans="1:3" ht="20.100000000000001" customHeight="1" x14ac:dyDescent="0.25">
      <c r="A3" s="37">
        <v>0.05</v>
      </c>
      <c r="B3" s="27">
        <f>EVEN(A3)</f>
        <v>2</v>
      </c>
      <c r="C3" s="17" t="s">
        <v>134</v>
      </c>
    </row>
    <row r="4" spans="1:3" ht="20.100000000000001" customHeight="1" x14ac:dyDescent="0.25">
      <c r="A4" s="37">
        <v>0.7</v>
      </c>
      <c r="B4" s="27">
        <f t="shared" ref="B3:B6" si="0">EVEN(A4)</f>
        <v>2</v>
      </c>
      <c r="C4" s="17" t="s">
        <v>134</v>
      </c>
    </row>
    <row r="5" spans="1:3" ht="20.100000000000001" customHeight="1" x14ac:dyDescent="0.25">
      <c r="A5" s="37">
        <v>-0.5</v>
      </c>
      <c r="B5" s="27">
        <f t="shared" si="0"/>
        <v>-2</v>
      </c>
      <c r="C5" s="17" t="s">
        <v>136</v>
      </c>
    </row>
    <row r="6" spans="1:3" ht="20.100000000000001" customHeight="1" x14ac:dyDescent="0.25">
      <c r="A6" s="37">
        <v>-2.1</v>
      </c>
      <c r="B6" s="27">
        <f t="shared" si="0"/>
        <v>-4</v>
      </c>
      <c r="C6" s="17" t="s">
        <v>137</v>
      </c>
    </row>
    <row r="8" spans="1:3" ht="20.100000000000001" customHeight="1" x14ac:dyDescent="0.25">
      <c r="C8" s="39" t="s">
        <v>135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D1FC-D6A3-449E-A0B7-9B1AD6565984}">
  <dimension ref="A1:C8"/>
  <sheetViews>
    <sheetView workbookViewId="0">
      <selection activeCell="C9" sqref="C9"/>
    </sheetView>
  </sheetViews>
  <sheetFormatPr defaultRowHeight="20.100000000000001" customHeight="1" x14ac:dyDescent="0.25"/>
  <cols>
    <col min="1" max="2" width="10.7109375" customWidth="1"/>
    <col min="3" max="3" width="40.140625" customWidth="1"/>
  </cols>
  <sheetData>
    <row r="1" spans="1:3" ht="20.100000000000001" customHeight="1" x14ac:dyDescent="0.25">
      <c r="A1" s="28" t="s">
        <v>85</v>
      </c>
      <c r="B1" s="28" t="s">
        <v>34</v>
      </c>
      <c r="C1" s="38" t="s">
        <v>132</v>
      </c>
    </row>
    <row r="2" spans="1:3" ht="20.100000000000001" customHeight="1" x14ac:dyDescent="0.25">
      <c r="A2" s="37">
        <v>9.1</v>
      </c>
      <c r="B2" s="27">
        <f>ODD(A2)</f>
        <v>11</v>
      </c>
      <c r="C2" s="17" t="s">
        <v>138</v>
      </c>
    </row>
    <row r="3" spans="1:3" ht="20.100000000000001" customHeight="1" x14ac:dyDescent="0.25">
      <c r="A3" s="37">
        <v>0.05</v>
      </c>
      <c r="B3" s="27">
        <f>ODD(A3)</f>
        <v>1</v>
      </c>
      <c r="C3" s="17" t="s">
        <v>139</v>
      </c>
    </row>
    <row r="4" spans="1:3" ht="20.100000000000001" customHeight="1" x14ac:dyDescent="0.25">
      <c r="A4" s="37">
        <v>1.05</v>
      </c>
      <c r="B4" s="27">
        <f t="shared" ref="B3:B6" si="0">ODD(A4)</f>
        <v>3</v>
      </c>
      <c r="C4" s="17" t="s">
        <v>140</v>
      </c>
    </row>
    <row r="5" spans="1:3" ht="20.100000000000001" customHeight="1" x14ac:dyDescent="0.25">
      <c r="A5" s="37">
        <v>-1.1000000000000001</v>
      </c>
      <c r="B5" s="27">
        <f t="shared" si="0"/>
        <v>-3</v>
      </c>
      <c r="C5" s="17" t="s">
        <v>141</v>
      </c>
    </row>
    <row r="6" spans="1:3" ht="20.100000000000001" customHeight="1" x14ac:dyDescent="0.25">
      <c r="A6" s="37">
        <v>-2.1</v>
      </c>
      <c r="B6" s="27">
        <f t="shared" si="0"/>
        <v>-3</v>
      </c>
      <c r="C6" s="17" t="s">
        <v>142</v>
      </c>
    </row>
    <row r="8" spans="1:3" ht="20.100000000000001" customHeight="1" x14ac:dyDescent="0.25">
      <c r="C8" s="39" t="s">
        <v>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8E84-8983-45F3-95C2-9465D115E59C}">
  <dimension ref="A1:F9"/>
  <sheetViews>
    <sheetView workbookViewId="0">
      <selection activeCell="G6" sqref="G6"/>
    </sheetView>
  </sheetViews>
  <sheetFormatPr defaultColWidth="15.7109375" defaultRowHeight="20.100000000000001" customHeight="1" x14ac:dyDescent="0.25"/>
  <cols>
    <col min="4" max="4" width="34.5703125" customWidth="1"/>
  </cols>
  <sheetData>
    <row r="1" spans="1:6" ht="20.100000000000001" customHeight="1" x14ac:dyDescent="0.25">
      <c r="A1" s="28" t="s">
        <v>26</v>
      </c>
      <c r="B1" s="28" t="s">
        <v>144</v>
      </c>
      <c r="C1" s="28" t="s">
        <v>28</v>
      </c>
      <c r="D1" s="40" t="s">
        <v>145</v>
      </c>
    </row>
    <row r="2" spans="1:6" ht="20.100000000000001" customHeight="1" x14ac:dyDescent="0.25">
      <c r="A2" s="37">
        <v>5.7845000000000004</v>
      </c>
      <c r="B2" s="37">
        <v>1</v>
      </c>
      <c r="C2" s="27">
        <f>ROUND(A2, B2)</f>
        <v>5.8</v>
      </c>
      <c r="D2" s="41" t="s">
        <v>146</v>
      </c>
    </row>
    <row r="3" spans="1:6" ht="20.100000000000001" customHeight="1" x14ac:dyDescent="0.25">
      <c r="A3" s="37">
        <v>5.7845000000000004</v>
      </c>
      <c r="B3" s="37">
        <v>2</v>
      </c>
      <c r="C3" s="27">
        <f>ROUND(A3, B3)</f>
        <v>5.78</v>
      </c>
      <c r="D3" s="41" t="s">
        <v>147</v>
      </c>
    </row>
    <row r="4" spans="1:6" ht="20.100000000000001" customHeight="1" x14ac:dyDescent="0.25">
      <c r="A4" s="37">
        <v>5.7845000000000004</v>
      </c>
      <c r="B4" s="37">
        <v>3</v>
      </c>
      <c r="C4" s="27">
        <f t="shared" ref="C3:C9" si="0">ROUND(A4, B4)</f>
        <v>5.7850000000000001</v>
      </c>
      <c r="D4" s="41" t="s">
        <v>148</v>
      </c>
      <c r="F4" s="42" t="s">
        <v>154</v>
      </c>
    </row>
    <row r="5" spans="1:6" ht="20.100000000000001" customHeight="1" x14ac:dyDescent="0.25">
      <c r="A5" s="37">
        <v>23542.5</v>
      </c>
      <c r="B5" s="37">
        <v>0</v>
      </c>
      <c r="C5" s="27">
        <f t="shared" si="0"/>
        <v>23543</v>
      </c>
      <c r="D5" s="41" t="s">
        <v>149</v>
      </c>
    </row>
    <row r="6" spans="1:6" ht="20.100000000000001" customHeight="1" x14ac:dyDescent="0.25">
      <c r="A6" s="37">
        <v>23542.5</v>
      </c>
      <c r="B6" s="37">
        <v>-1</v>
      </c>
      <c r="C6" s="27">
        <f t="shared" si="0"/>
        <v>23540</v>
      </c>
      <c r="D6" s="41" t="s">
        <v>150</v>
      </c>
    </row>
    <row r="7" spans="1:6" ht="20.100000000000001" customHeight="1" x14ac:dyDescent="0.25">
      <c r="A7" s="37">
        <v>23542.5</v>
      </c>
      <c r="B7" s="37">
        <v>-2</v>
      </c>
      <c r="C7" s="27">
        <f t="shared" si="0"/>
        <v>23500</v>
      </c>
      <c r="D7" s="41" t="s">
        <v>151</v>
      </c>
    </row>
    <row r="8" spans="1:6" ht="20.100000000000001" customHeight="1" x14ac:dyDescent="0.25">
      <c r="A8" s="37">
        <v>23542.5</v>
      </c>
      <c r="B8" s="37">
        <v>-3</v>
      </c>
      <c r="C8" s="27">
        <f t="shared" si="0"/>
        <v>24000</v>
      </c>
      <c r="D8" s="41" t="s">
        <v>152</v>
      </c>
    </row>
    <row r="9" spans="1:6" ht="20.100000000000001" customHeight="1" x14ac:dyDescent="0.25">
      <c r="A9" s="37">
        <v>23542.5</v>
      </c>
      <c r="B9" s="37">
        <v>-4</v>
      </c>
      <c r="C9" s="27">
        <f t="shared" si="0"/>
        <v>20000</v>
      </c>
      <c r="D9" s="41" t="s">
        <v>153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6726F-BF1B-43B6-8FE7-5AB1D77259CB}">
  <dimension ref="A1:D6"/>
  <sheetViews>
    <sheetView workbookViewId="0">
      <selection activeCell="D4" sqref="D4"/>
    </sheetView>
  </sheetViews>
  <sheetFormatPr defaultColWidth="15.7109375" defaultRowHeight="20.100000000000001" customHeight="1" x14ac:dyDescent="0.25"/>
  <cols>
    <col min="4" max="4" width="32" customWidth="1"/>
  </cols>
  <sheetData>
    <row r="1" spans="1:4" ht="20.100000000000001" customHeight="1" x14ac:dyDescent="0.25">
      <c r="A1" s="36" t="s">
        <v>26</v>
      </c>
      <c r="B1" s="36" t="s">
        <v>144</v>
      </c>
      <c r="C1" s="36" t="s">
        <v>28</v>
      </c>
    </row>
    <row r="2" spans="1:4" ht="20.100000000000001" customHeight="1" x14ac:dyDescent="0.25">
      <c r="A2" s="43">
        <v>4.9000000000000004</v>
      </c>
      <c r="B2" s="37"/>
      <c r="C2" s="36">
        <f>TRUNC(A2,B2)</f>
        <v>4</v>
      </c>
    </row>
    <row r="3" spans="1:4" ht="20.100000000000001" customHeight="1" x14ac:dyDescent="0.25">
      <c r="A3" s="43">
        <v>-3.5</v>
      </c>
      <c r="B3" s="37"/>
      <c r="C3" s="36">
        <f t="shared" ref="C3:C6" si="0">TRUNC(A3,B3)</f>
        <v>-3</v>
      </c>
    </row>
    <row r="4" spans="1:4" ht="20.100000000000001" customHeight="1" x14ac:dyDescent="0.25">
      <c r="A4" s="43">
        <v>3.1256165</v>
      </c>
      <c r="B4" s="37">
        <v>2</v>
      </c>
      <c r="C4" s="36">
        <f t="shared" si="0"/>
        <v>3.12</v>
      </c>
      <c r="D4" s="42" t="s">
        <v>155</v>
      </c>
    </row>
    <row r="5" spans="1:4" ht="20.100000000000001" customHeight="1" x14ac:dyDescent="0.25">
      <c r="A5" s="43">
        <v>3.1456786000000001</v>
      </c>
      <c r="B5" s="37">
        <v>3</v>
      </c>
      <c r="C5" s="36">
        <f t="shared" si="0"/>
        <v>3.145</v>
      </c>
    </row>
    <row r="6" spans="1:4" ht="20.100000000000001" customHeight="1" x14ac:dyDescent="0.25">
      <c r="A6" s="43">
        <v>3.1456708999999998</v>
      </c>
      <c r="B6" s="37">
        <v>4</v>
      </c>
      <c r="C6" s="36">
        <f t="shared" si="0"/>
        <v>3.1456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4476-7158-44BD-84EA-B95526B342ED}">
  <dimension ref="A1:F5"/>
  <sheetViews>
    <sheetView workbookViewId="0">
      <selection activeCell="E2" sqref="E2:E5"/>
    </sheetView>
  </sheetViews>
  <sheetFormatPr defaultColWidth="15.7109375" defaultRowHeight="20.100000000000001" customHeight="1" x14ac:dyDescent="0.25"/>
  <cols>
    <col min="6" max="6" width="19.140625" customWidth="1"/>
  </cols>
  <sheetData>
    <row r="1" spans="1:6" ht="20.100000000000001" customHeight="1" x14ac:dyDescent="0.25">
      <c r="A1" s="28" t="s">
        <v>156</v>
      </c>
      <c r="B1" s="28" t="s">
        <v>157</v>
      </c>
      <c r="C1" s="28" t="s">
        <v>158</v>
      </c>
      <c r="D1" s="38" t="s">
        <v>159</v>
      </c>
      <c r="E1" s="28" t="s">
        <v>160</v>
      </c>
      <c r="F1" s="44"/>
    </row>
    <row r="2" spans="1:6" ht="20.100000000000001" customHeight="1" x14ac:dyDescent="0.25">
      <c r="A2" s="45" t="s">
        <v>161</v>
      </c>
      <c r="B2" s="45">
        <v>10</v>
      </c>
      <c r="C2" s="45">
        <v>500</v>
      </c>
      <c r="D2" s="45">
        <v>5000</v>
      </c>
      <c r="E2" s="45" t="str">
        <f>IF(D2&gt;=4000,"YES","NO")</f>
        <v>YES</v>
      </c>
      <c r="F2" s="44" t="s">
        <v>163</v>
      </c>
    </row>
    <row r="3" spans="1:6" ht="20.100000000000001" customHeight="1" x14ac:dyDescent="0.25">
      <c r="A3" s="45" t="s">
        <v>164</v>
      </c>
      <c r="B3" s="45">
        <v>12</v>
      </c>
      <c r="C3" s="45">
        <v>400</v>
      </c>
      <c r="D3" s="45">
        <v>4800</v>
      </c>
      <c r="E3" s="45" t="str">
        <f t="shared" ref="E3:E5" si="0">IF(D3&gt;=4000,"YES","NO")</f>
        <v>YES</v>
      </c>
      <c r="F3" s="44" t="s">
        <v>163</v>
      </c>
    </row>
    <row r="4" spans="1:6" ht="20.100000000000001" customHeight="1" x14ac:dyDescent="0.25">
      <c r="A4" s="45" t="s">
        <v>165</v>
      </c>
      <c r="B4" s="45">
        <v>5</v>
      </c>
      <c r="C4" s="45">
        <v>650</v>
      </c>
      <c r="D4" s="45">
        <v>3250</v>
      </c>
      <c r="E4" s="45" t="str">
        <f t="shared" si="0"/>
        <v>NO</v>
      </c>
      <c r="F4" s="44" t="s">
        <v>167</v>
      </c>
    </row>
    <row r="5" spans="1:6" ht="20.100000000000001" customHeight="1" x14ac:dyDescent="0.25">
      <c r="A5" s="45" t="s">
        <v>168</v>
      </c>
      <c r="B5" s="45">
        <v>20</v>
      </c>
      <c r="C5" s="45">
        <v>150</v>
      </c>
      <c r="D5" s="45">
        <v>3000</v>
      </c>
      <c r="E5" s="45" t="str">
        <f t="shared" si="0"/>
        <v>NO</v>
      </c>
      <c r="F5" s="44" t="s">
        <v>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529A-31AA-46DA-ABDE-4207F90C7141}">
  <dimension ref="A2:E5"/>
  <sheetViews>
    <sheetView workbookViewId="0">
      <selection activeCell="A3" sqref="A3:C3"/>
    </sheetView>
  </sheetViews>
  <sheetFormatPr defaultColWidth="15.7109375" defaultRowHeight="20.100000000000001" customHeight="1" x14ac:dyDescent="0.25"/>
  <cols>
    <col min="5" max="5" width="17.85546875" customWidth="1"/>
  </cols>
  <sheetData>
    <row r="2" spans="1:5" ht="20.100000000000001" customHeight="1" x14ac:dyDescent="0.25">
      <c r="A2" s="48" t="s">
        <v>169</v>
      </c>
      <c r="B2" s="55">
        <v>42461</v>
      </c>
      <c r="C2" s="56">
        <v>42505</v>
      </c>
    </row>
    <row r="3" spans="1:5" ht="20.100000000000001" customHeight="1" x14ac:dyDescent="0.25">
      <c r="A3" s="57" t="s">
        <v>170</v>
      </c>
      <c r="B3" s="58" t="s">
        <v>171</v>
      </c>
      <c r="C3" s="58" t="s">
        <v>172</v>
      </c>
    </row>
    <row r="4" spans="1:5" ht="20.100000000000001" customHeight="1" x14ac:dyDescent="0.25">
      <c r="A4" s="47">
        <v>42491</v>
      </c>
      <c r="B4" s="46">
        <v>100</v>
      </c>
      <c r="C4" s="46" t="b">
        <f>AND(A4&gt;B4,A4&lt;C3)</f>
        <v>1</v>
      </c>
      <c r="E4" s="14" t="s">
        <v>173</v>
      </c>
    </row>
    <row r="5" spans="1:5" ht="20.100000000000001" customHeight="1" x14ac:dyDescent="0.25">
      <c r="A5" s="47">
        <v>42563</v>
      </c>
      <c r="B5" s="46">
        <v>120</v>
      </c>
      <c r="C5" s="46" t="b">
        <f>AND(A5&gt;B3,A5&lt;C3)</f>
        <v>0</v>
      </c>
      <c r="E5" s="14" t="s">
        <v>174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AC48-38C7-4FC8-A725-37BE870D1235}">
  <dimension ref="A1:E4"/>
  <sheetViews>
    <sheetView workbookViewId="0">
      <selection sqref="A1:E1"/>
    </sheetView>
  </sheetViews>
  <sheetFormatPr defaultColWidth="18.7109375" defaultRowHeight="20.100000000000001" customHeight="1" x14ac:dyDescent="0.25"/>
  <sheetData>
    <row r="1" spans="1:5" ht="20.100000000000001" customHeight="1" x14ac:dyDescent="0.25">
      <c r="A1" s="28" t="s">
        <v>175</v>
      </c>
      <c r="B1" s="28" t="s">
        <v>176</v>
      </c>
      <c r="C1" s="28" t="s">
        <v>177</v>
      </c>
      <c r="D1" s="28" t="s">
        <v>178</v>
      </c>
      <c r="E1" s="28" t="s">
        <v>179</v>
      </c>
    </row>
    <row r="2" spans="1:5" ht="20.100000000000001" customHeight="1" x14ac:dyDescent="0.25">
      <c r="A2" s="50" t="s">
        <v>180</v>
      </c>
      <c r="B2" s="50" t="s">
        <v>162</v>
      </c>
      <c r="C2" s="50" t="s">
        <v>166</v>
      </c>
      <c r="D2" s="50" t="b">
        <f>OR(B2="Yes", C2="Yes")</f>
        <v>1</v>
      </c>
      <c r="E2" s="50" t="b">
        <f>NOT(D2)</f>
        <v>0</v>
      </c>
    </row>
    <row r="3" spans="1:5" ht="20.100000000000001" customHeight="1" x14ac:dyDescent="0.25">
      <c r="A3" s="50" t="s">
        <v>181</v>
      </c>
      <c r="B3" s="50" t="s">
        <v>182</v>
      </c>
      <c r="C3" s="50" t="s">
        <v>162</v>
      </c>
      <c r="D3" s="50" t="b">
        <f t="shared" ref="D3:D4" si="0">OR(B3="Yes", C3="Yes")</f>
        <v>1</v>
      </c>
      <c r="E3" s="50" t="b">
        <f>NOT(D3)</f>
        <v>0</v>
      </c>
    </row>
    <row r="4" spans="1:5" ht="20.100000000000001" customHeight="1" x14ac:dyDescent="0.25">
      <c r="A4" s="50" t="s">
        <v>183</v>
      </c>
      <c r="B4" s="50" t="s">
        <v>182</v>
      </c>
      <c r="C4" s="50" t="s">
        <v>166</v>
      </c>
      <c r="D4" s="50" t="b">
        <f t="shared" si="0"/>
        <v>0</v>
      </c>
      <c r="E4" s="50" t="b">
        <f t="shared" ref="E3:E4" si="1">NOT(D4)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DF9EF-7F1A-464D-B702-E6201D74582F}">
  <dimension ref="A1:E7"/>
  <sheetViews>
    <sheetView workbookViewId="0">
      <selection activeCell="F8" sqref="F8"/>
    </sheetView>
  </sheetViews>
  <sheetFormatPr defaultColWidth="18.7109375" defaultRowHeight="20.100000000000001" customHeight="1" x14ac:dyDescent="0.25"/>
  <cols>
    <col min="5" max="5" width="24.5703125" customWidth="1"/>
  </cols>
  <sheetData>
    <row r="1" spans="1:5" ht="20.100000000000001" customHeight="1" x14ac:dyDescent="0.25">
      <c r="A1" s="28" t="s">
        <v>175</v>
      </c>
      <c r="B1" s="28" t="s">
        <v>184</v>
      </c>
      <c r="C1" s="28" t="s">
        <v>185</v>
      </c>
      <c r="D1" s="28" t="s">
        <v>186</v>
      </c>
    </row>
    <row r="2" spans="1:5" ht="20.100000000000001" customHeight="1" x14ac:dyDescent="0.25">
      <c r="A2" s="50" t="s">
        <v>180</v>
      </c>
      <c r="B2" s="50">
        <v>1000</v>
      </c>
      <c r="C2" s="50">
        <v>965</v>
      </c>
      <c r="D2" s="50" t="b">
        <f>_xlfn.XOR(B2=230, C2&gt;230)</f>
        <v>1</v>
      </c>
    </row>
    <row r="3" spans="1:5" ht="20.100000000000001" customHeight="1" x14ac:dyDescent="0.25">
      <c r="A3" s="50" t="s">
        <v>181</v>
      </c>
      <c r="B3" s="50">
        <v>230</v>
      </c>
      <c r="C3" s="50">
        <v>840</v>
      </c>
      <c r="D3" s="50" t="b">
        <f>_xlfn.XOR(B3=230, C3&gt;230)</f>
        <v>0</v>
      </c>
    </row>
    <row r="4" spans="1:5" ht="20.100000000000001" customHeight="1" x14ac:dyDescent="0.25">
      <c r="A4" s="50" t="s">
        <v>183</v>
      </c>
      <c r="B4" s="50">
        <v>570</v>
      </c>
      <c r="C4" s="50">
        <v>475</v>
      </c>
      <c r="D4" s="50" t="b">
        <f>_xlfn.XOR(B4&lt;400, C4&gt;100)</f>
        <v>1</v>
      </c>
    </row>
    <row r="5" spans="1:5" ht="20.100000000000001" customHeight="1" x14ac:dyDescent="0.25">
      <c r="A5" s="50" t="s">
        <v>187</v>
      </c>
      <c r="B5" s="50">
        <v>650</v>
      </c>
      <c r="C5" s="50">
        <v>800</v>
      </c>
      <c r="D5" s="50" t="b">
        <f>_xlfn.XOR(B5&gt;=650, C5&gt;=800)</f>
        <v>0</v>
      </c>
    </row>
    <row r="7" spans="1:5" ht="20.100000000000001" customHeight="1" x14ac:dyDescent="0.25">
      <c r="E7" s="42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58E8-A377-43DA-B3C2-578227B71896}">
  <dimension ref="A2:B6"/>
  <sheetViews>
    <sheetView workbookViewId="0">
      <selection activeCell="E8" sqref="E8"/>
    </sheetView>
  </sheetViews>
  <sheetFormatPr defaultRowHeight="15" x14ac:dyDescent="0.25"/>
  <sheetData>
    <row r="2" spans="1:2" x14ac:dyDescent="0.25">
      <c r="A2">
        <v>1</v>
      </c>
      <c r="B2" s="2">
        <f>SIGN(A2)</f>
        <v>1</v>
      </c>
    </row>
    <row r="3" spans="1:2" x14ac:dyDescent="0.25">
      <c r="A3">
        <v>0</v>
      </c>
      <c r="B3" s="2">
        <f>SIGN(A3)</f>
        <v>0</v>
      </c>
    </row>
    <row r="4" spans="1:2" x14ac:dyDescent="0.25">
      <c r="A4">
        <v>-1</v>
      </c>
      <c r="B4" s="2">
        <f>SIGN(A4)</f>
        <v>-1</v>
      </c>
    </row>
    <row r="5" spans="1:2" x14ac:dyDescent="0.25">
      <c r="A5">
        <v>-26</v>
      </c>
      <c r="B5" s="2">
        <f>SIGN(A5)</f>
        <v>-1</v>
      </c>
    </row>
    <row r="6" spans="1:2" x14ac:dyDescent="0.25">
      <c r="A6">
        <v>45</v>
      </c>
      <c r="B6" s="2">
        <f t="shared" ref="B6" si="0">SIGN(A6)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B2D3-85FC-4C2A-8BCC-C78FA05E184A}">
  <dimension ref="A1:E9"/>
  <sheetViews>
    <sheetView workbookViewId="0">
      <selection activeCell="E5" sqref="E5"/>
    </sheetView>
  </sheetViews>
  <sheetFormatPr defaultColWidth="18.7109375" defaultRowHeight="20.100000000000001" customHeight="1" x14ac:dyDescent="0.25"/>
  <cols>
    <col min="5" max="5" width="26.7109375" customWidth="1"/>
  </cols>
  <sheetData>
    <row r="1" spans="1:5" ht="20.100000000000001" customHeight="1" x14ac:dyDescent="0.25">
      <c r="A1" s="28" t="s">
        <v>189</v>
      </c>
      <c r="B1" s="28" t="s">
        <v>190</v>
      </c>
      <c r="C1" s="28" t="s">
        <v>175</v>
      </c>
      <c r="D1" s="28" t="s">
        <v>191</v>
      </c>
    </row>
    <row r="2" spans="1:5" ht="20.100000000000001" customHeight="1" x14ac:dyDescent="0.25">
      <c r="A2" s="50" t="s">
        <v>180</v>
      </c>
      <c r="B2" s="50" t="s">
        <v>192</v>
      </c>
      <c r="C2" s="51"/>
      <c r="D2" s="51" t="str">
        <f>IF(ISBLANK(C2), "YES", "NO")</f>
        <v>YES</v>
      </c>
      <c r="E2" t="s">
        <v>202</v>
      </c>
    </row>
    <row r="3" spans="1:5" ht="20.100000000000001" customHeight="1" x14ac:dyDescent="0.25">
      <c r="A3" s="50" t="s">
        <v>181</v>
      </c>
      <c r="B3" s="50" t="s">
        <v>193</v>
      </c>
      <c r="C3" s="51" t="s">
        <v>194</v>
      </c>
      <c r="D3" s="51" t="str">
        <f t="shared" ref="D3:D6" si="0">IF(ISBLANK(C3), "YES", "NO")</f>
        <v>NO</v>
      </c>
      <c r="E3" t="s">
        <v>203</v>
      </c>
    </row>
    <row r="4" spans="1:5" ht="20.100000000000001" customHeight="1" x14ac:dyDescent="0.25">
      <c r="A4" s="50" t="s">
        <v>183</v>
      </c>
      <c r="B4" s="50" t="s">
        <v>195</v>
      </c>
      <c r="C4" s="51" t="s">
        <v>196</v>
      </c>
      <c r="D4" s="51" t="str">
        <f t="shared" si="0"/>
        <v>NO</v>
      </c>
    </row>
    <row r="5" spans="1:5" ht="20.100000000000001" customHeight="1" x14ac:dyDescent="0.25">
      <c r="A5" s="50" t="s">
        <v>187</v>
      </c>
      <c r="B5" s="50" t="s">
        <v>197</v>
      </c>
      <c r="C5" s="51"/>
      <c r="D5" s="51" t="str">
        <f t="shared" si="0"/>
        <v>YES</v>
      </c>
      <c r="E5" t="s">
        <v>202</v>
      </c>
    </row>
    <row r="6" spans="1:5" ht="20.100000000000001" customHeight="1" x14ac:dyDescent="0.25">
      <c r="A6" s="50" t="s">
        <v>198</v>
      </c>
      <c r="B6" s="50" t="s">
        <v>199</v>
      </c>
      <c r="C6" s="51" t="s">
        <v>200</v>
      </c>
      <c r="D6" s="51" t="str">
        <f t="shared" si="0"/>
        <v>NO</v>
      </c>
    </row>
    <row r="9" spans="1:5" ht="20.100000000000001" customHeight="1" x14ac:dyDescent="0.25">
      <c r="E9" s="42" t="s">
        <v>201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942A-EC19-429A-BC13-CC12C804007A}">
  <dimension ref="A1:D7"/>
  <sheetViews>
    <sheetView workbookViewId="0">
      <selection activeCell="D7" sqref="D7"/>
    </sheetView>
  </sheetViews>
  <sheetFormatPr defaultColWidth="18.7109375" defaultRowHeight="20.100000000000001" customHeight="1" x14ac:dyDescent="0.25"/>
  <sheetData>
    <row r="1" spans="1:4" ht="20.100000000000001" customHeight="1" x14ac:dyDescent="0.25">
      <c r="A1" s="28" t="s">
        <v>204</v>
      </c>
      <c r="B1" s="28" t="s">
        <v>205</v>
      </c>
      <c r="C1" s="28" t="s">
        <v>34</v>
      </c>
      <c r="D1" s="28" t="s">
        <v>206</v>
      </c>
    </row>
    <row r="2" spans="1:4" ht="20.100000000000001" customHeight="1" x14ac:dyDescent="0.25">
      <c r="A2" s="50">
        <v>20</v>
      </c>
      <c r="B2" s="50">
        <v>0</v>
      </c>
      <c r="C2" s="50" t="e">
        <v>#DIV/0!</v>
      </c>
      <c r="D2" s="50" t="str">
        <f>IFERROR(C2, "No Value")</f>
        <v>No Value</v>
      </c>
    </row>
    <row r="3" spans="1:4" ht="20.100000000000001" customHeight="1" x14ac:dyDescent="0.25">
      <c r="A3" s="50">
        <v>30</v>
      </c>
      <c r="B3" s="50">
        <v>4</v>
      </c>
      <c r="C3" s="50"/>
      <c r="D3" s="50">
        <f t="shared" ref="D3:D7" si="0">IFERROR(C3, "No Value")</f>
        <v>0</v>
      </c>
    </row>
    <row r="4" spans="1:4" ht="20.100000000000001" customHeight="1" x14ac:dyDescent="0.25">
      <c r="A4" s="50">
        <v>20</v>
      </c>
      <c r="B4" s="50">
        <v>4</v>
      </c>
      <c r="C4" s="50">
        <v>5</v>
      </c>
      <c r="D4" s="50">
        <f t="shared" si="0"/>
        <v>5</v>
      </c>
    </row>
    <row r="5" spans="1:4" ht="20.100000000000001" customHeight="1" x14ac:dyDescent="0.25">
      <c r="A5" s="50">
        <v>78</v>
      </c>
      <c r="B5" s="50">
        <v>0</v>
      </c>
      <c r="C5" s="50" t="e">
        <v>#DIV/0!</v>
      </c>
      <c r="D5" s="50" t="str">
        <f t="shared" si="0"/>
        <v>No Value</v>
      </c>
    </row>
    <row r="6" spans="1:4" ht="20.100000000000001" customHeight="1" x14ac:dyDescent="0.25">
      <c r="A6" s="50">
        <v>256</v>
      </c>
      <c r="B6" s="50">
        <v>3</v>
      </c>
      <c r="C6" s="50">
        <v>85.333299999999994</v>
      </c>
      <c r="D6" s="50">
        <f t="shared" si="0"/>
        <v>85.333299999999994</v>
      </c>
    </row>
    <row r="7" spans="1:4" ht="20.100000000000001" customHeight="1" x14ac:dyDescent="0.25">
      <c r="A7" s="50">
        <v>789</v>
      </c>
      <c r="B7" s="50">
        <v>0</v>
      </c>
      <c r="C7" s="50" t="e">
        <v>#DIV/0!</v>
      </c>
      <c r="D7" s="50" t="str">
        <f t="shared" si="0"/>
        <v>No Value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F988-F645-4E24-880A-EAA49A85F040}">
  <dimension ref="A1:F9"/>
  <sheetViews>
    <sheetView workbookViewId="0">
      <selection sqref="A1:C9"/>
    </sheetView>
  </sheetViews>
  <sheetFormatPr defaultColWidth="18.7109375" defaultRowHeight="20.100000000000001" customHeight="1" x14ac:dyDescent="0.25"/>
  <sheetData>
    <row r="1" spans="1:6" ht="20.100000000000001" customHeight="1" x14ac:dyDescent="0.25">
      <c r="A1" s="27" t="s">
        <v>207</v>
      </c>
      <c r="B1" s="27" t="s">
        <v>208</v>
      </c>
      <c r="C1" s="27" t="s">
        <v>72</v>
      </c>
      <c r="E1" s="59" t="s">
        <v>217</v>
      </c>
      <c r="F1" s="60"/>
    </row>
    <row r="2" spans="1:6" ht="20.100000000000001" customHeight="1" x14ac:dyDescent="0.25">
      <c r="A2" s="53">
        <v>100</v>
      </c>
      <c r="B2" s="53" t="s">
        <v>209</v>
      </c>
      <c r="C2" s="53">
        <v>2000</v>
      </c>
      <c r="E2" s="50" t="s">
        <v>218</v>
      </c>
      <c r="F2" s="50">
        <f>SUMIF(A2:A9,100,C2:C9)</f>
        <v>6000</v>
      </c>
    </row>
    <row r="3" spans="1:6" ht="20.100000000000001" customHeight="1" x14ac:dyDescent="0.25">
      <c r="A3" s="52">
        <v>102</v>
      </c>
      <c r="B3" s="52" t="s">
        <v>210</v>
      </c>
      <c r="C3" s="52">
        <v>2200</v>
      </c>
      <c r="E3" s="50" t="s">
        <v>219</v>
      </c>
      <c r="F3" s="50">
        <f>SUMIF(A3:A10,102,C3:C10)</f>
        <v>8600</v>
      </c>
    </row>
    <row r="4" spans="1:6" ht="20.100000000000001" customHeight="1" x14ac:dyDescent="0.25">
      <c r="A4" s="61">
        <v>101</v>
      </c>
      <c r="B4" s="61" t="s">
        <v>211</v>
      </c>
      <c r="C4" s="61">
        <v>3400</v>
      </c>
      <c r="E4" s="50" t="s">
        <v>220</v>
      </c>
      <c r="F4" s="50">
        <f>SUMIF(A4:A11,101,C4:C11)</f>
        <v>3400</v>
      </c>
    </row>
    <row r="5" spans="1:6" ht="20.100000000000001" customHeight="1" x14ac:dyDescent="0.25">
      <c r="A5" s="50">
        <v>105</v>
      </c>
      <c r="B5" s="50" t="s">
        <v>212</v>
      </c>
      <c r="C5" s="50">
        <v>3300</v>
      </c>
      <c r="E5" s="50" t="s">
        <v>221</v>
      </c>
      <c r="F5" s="50">
        <f>SUMIF(A5:A12,105,C5:C12)</f>
        <v>7600</v>
      </c>
    </row>
    <row r="6" spans="1:6" ht="20.100000000000001" customHeight="1" x14ac:dyDescent="0.25">
      <c r="A6" s="53">
        <v>100</v>
      </c>
      <c r="B6" s="53" t="s">
        <v>213</v>
      </c>
      <c r="C6" s="53">
        <v>4000</v>
      </c>
    </row>
    <row r="7" spans="1:6" ht="20.100000000000001" customHeight="1" x14ac:dyDescent="0.25">
      <c r="A7" s="52">
        <v>102</v>
      </c>
      <c r="B7" s="52" t="s">
        <v>214</v>
      </c>
      <c r="C7" s="52">
        <v>2300</v>
      </c>
    </row>
    <row r="8" spans="1:6" ht="20.100000000000001" customHeight="1" x14ac:dyDescent="0.25">
      <c r="A8" s="52">
        <v>102</v>
      </c>
      <c r="B8" s="52" t="s">
        <v>215</v>
      </c>
      <c r="C8" s="52">
        <v>4100</v>
      </c>
    </row>
    <row r="9" spans="1:6" ht="20.100000000000001" customHeight="1" x14ac:dyDescent="0.25">
      <c r="A9" s="50">
        <v>105</v>
      </c>
      <c r="B9" s="50" t="s">
        <v>216</v>
      </c>
      <c r="C9" s="50">
        <v>4300</v>
      </c>
    </row>
  </sheetData>
  <mergeCells count="1">
    <mergeCell ref="E1:F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4B54-5512-470D-B59C-7DB9630B4D9D}">
  <dimension ref="A1:F15"/>
  <sheetViews>
    <sheetView workbookViewId="0">
      <selection activeCell="E7" sqref="E7"/>
    </sheetView>
  </sheetViews>
  <sheetFormatPr defaultColWidth="19.7109375" defaultRowHeight="20.100000000000001" customHeight="1" x14ac:dyDescent="0.25"/>
  <sheetData>
    <row r="1" spans="1:6" ht="20.100000000000001" customHeight="1" x14ac:dyDescent="0.25">
      <c r="A1" s="27" t="s">
        <v>207</v>
      </c>
      <c r="B1" s="27" t="s">
        <v>208</v>
      </c>
      <c r="C1" s="27" t="s">
        <v>72</v>
      </c>
      <c r="E1" s="59" t="s">
        <v>222</v>
      </c>
      <c r="F1" s="60"/>
    </row>
    <row r="2" spans="1:6" ht="20.100000000000001" customHeight="1" x14ac:dyDescent="0.25">
      <c r="A2" s="53">
        <v>100</v>
      </c>
      <c r="B2" s="53" t="s">
        <v>209</v>
      </c>
      <c r="C2" s="53">
        <v>2000</v>
      </c>
      <c r="E2" s="50" t="s">
        <v>218</v>
      </c>
      <c r="F2" s="50">
        <f>COUNTIF(A2:A9, 100)</f>
        <v>2</v>
      </c>
    </row>
    <row r="3" spans="1:6" ht="20.100000000000001" customHeight="1" x14ac:dyDescent="0.25">
      <c r="A3" s="52">
        <v>102</v>
      </c>
      <c r="B3" s="52" t="s">
        <v>210</v>
      </c>
      <c r="C3" s="52">
        <v>2200</v>
      </c>
      <c r="E3" s="50" t="s">
        <v>219</v>
      </c>
      <c r="F3" s="50">
        <f>COUNTIF(A3:A10, 102)</f>
        <v>3</v>
      </c>
    </row>
    <row r="4" spans="1:6" ht="20.100000000000001" customHeight="1" x14ac:dyDescent="0.25">
      <c r="A4" s="61">
        <v>101</v>
      </c>
      <c r="B4" s="61" t="s">
        <v>211</v>
      </c>
      <c r="C4" s="61">
        <v>3400</v>
      </c>
      <c r="E4" s="50" t="s">
        <v>220</v>
      </c>
      <c r="F4" s="50">
        <f>COUNTIF(A4:A11, 101)</f>
        <v>1</v>
      </c>
    </row>
    <row r="5" spans="1:6" ht="20.100000000000001" customHeight="1" x14ac:dyDescent="0.25">
      <c r="A5" s="50">
        <v>105</v>
      </c>
      <c r="B5" s="50" t="s">
        <v>212</v>
      </c>
      <c r="C5" s="50">
        <v>3300</v>
      </c>
      <c r="E5" s="50" t="s">
        <v>221</v>
      </c>
      <c r="F5" s="50">
        <f>COUNTIF(A5:A12, 105)</f>
        <v>2</v>
      </c>
    </row>
    <row r="6" spans="1:6" ht="20.100000000000001" customHeight="1" x14ac:dyDescent="0.25">
      <c r="A6" s="53">
        <v>100</v>
      </c>
      <c r="B6" s="53" t="s">
        <v>213</v>
      </c>
      <c r="C6" s="53">
        <v>4000</v>
      </c>
    </row>
    <row r="7" spans="1:6" ht="20.100000000000001" customHeight="1" x14ac:dyDescent="0.25">
      <c r="A7" s="52">
        <v>102</v>
      </c>
      <c r="B7" s="52" t="s">
        <v>214</v>
      </c>
      <c r="C7" s="52">
        <v>2300</v>
      </c>
    </row>
    <row r="8" spans="1:6" ht="20.100000000000001" customHeight="1" x14ac:dyDescent="0.25">
      <c r="A8" s="52">
        <v>102</v>
      </c>
      <c r="B8" s="52" t="s">
        <v>215</v>
      </c>
      <c r="C8" s="52">
        <v>4100</v>
      </c>
    </row>
    <row r="9" spans="1:6" ht="20.100000000000001" customHeight="1" x14ac:dyDescent="0.25">
      <c r="A9" s="50">
        <v>105</v>
      </c>
      <c r="B9" s="50" t="s">
        <v>216</v>
      </c>
      <c r="C9" s="50">
        <v>4300</v>
      </c>
    </row>
    <row r="10" spans="1:6" ht="20.100000000000001" customHeight="1" x14ac:dyDescent="0.25">
      <c r="A10" s="49"/>
      <c r="B10" s="49"/>
      <c r="C10" s="49"/>
    </row>
    <row r="11" spans="1:6" ht="20.100000000000001" customHeight="1" x14ac:dyDescent="0.25">
      <c r="C11" s="49"/>
    </row>
    <row r="12" spans="1:6" ht="20.100000000000001" customHeight="1" x14ac:dyDescent="0.25">
      <c r="C12" s="49"/>
    </row>
    <row r="13" spans="1:6" ht="20.100000000000001" customHeight="1" x14ac:dyDescent="0.25">
      <c r="C13" s="49"/>
    </row>
    <row r="14" spans="1:6" ht="20.100000000000001" customHeight="1" x14ac:dyDescent="0.25">
      <c r="C14" s="49"/>
    </row>
    <row r="15" spans="1:6" ht="20.100000000000001" customHeight="1" x14ac:dyDescent="0.25">
      <c r="C15" s="49"/>
    </row>
  </sheetData>
  <mergeCells count="1">
    <mergeCell ref="E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D9C0-E1FA-48DC-9166-EBB1E275663F}">
  <dimension ref="A1:C7"/>
  <sheetViews>
    <sheetView tabSelected="1" workbookViewId="0">
      <selection activeCell="B3" sqref="B3"/>
    </sheetView>
  </sheetViews>
  <sheetFormatPr defaultColWidth="25.7109375" defaultRowHeight="20.100000000000001" customHeight="1" x14ac:dyDescent="0.25"/>
  <sheetData>
    <row r="1" spans="1:3" ht="20.100000000000001" customHeight="1" x14ac:dyDescent="0.25">
      <c r="A1" s="27" t="s">
        <v>223</v>
      </c>
      <c r="B1" s="27" t="s">
        <v>224</v>
      </c>
      <c r="C1" s="49"/>
    </row>
    <row r="2" spans="1:3" ht="20.100000000000001" customHeight="1" x14ac:dyDescent="0.25">
      <c r="A2" s="50" t="s">
        <v>225</v>
      </c>
      <c r="B2" s="54">
        <v>3000</v>
      </c>
      <c r="C2" s="49"/>
    </row>
    <row r="3" spans="1:3" ht="20.100000000000001" customHeight="1" x14ac:dyDescent="0.25">
      <c r="A3" s="50" t="s">
        <v>226</v>
      </c>
      <c r="B3" s="50" t="s">
        <v>226</v>
      </c>
      <c r="C3" s="49"/>
    </row>
    <row r="4" spans="1:3" ht="20.100000000000001" customHeight="1" x14ac:dyDescent="0.25">
      <c r="A4" s="50" t="s">
        <v>108</v>
      </c>
      <c r="B4" s="50" t="s">
        <v>227</v>
      </c>
      <c r="C4" s="49"/>
    </row>
    <row r="5" spans="1:3" ht="20.100000000000001" customHeight="1" x14ac:dyDescent="0.25">
      <c r="A5" s="49"/>
      <c r="B5" s="49"/>
      <c r="C5" s="49"/>
    </row>
    <row r="6" spans="1:3" ht="20.100000000000001" customHeight="1" x14ac:dyDescent="0.25">
      <c r="A6" s="27" t="s">
        <v>228</v>
      </c>
      <c r="B6" s="27" t="s">
        <v>226</v>
      </c>
      <c r="C6" s="27" t="s">
        <v>229</v>
      </c>
    </row>
    <row r="7" spans="1:3" ht="20.100000000000001" customHeight="1" x14ac:dyDescent="0.25">
      <c r="A7" s="50" t="s">
        <v>226</v>
      </c>
      <c r="B7" s="50" t="str">
        <f>VLOOKUP(B6,A2:B4,2,FALSE)</f>
        <v>George</v>
      </c>
      <c r="C7" s="50" t="str">
        <f>_xlfn.IFNA(VLOOKUP(B6,A2:B4,2,FALSE),"Lookup value not existing")</f>
        <v>George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FCC5-A0F7-4E04-802D-EB1F32EB44B2}">
  <dimension ref="B2:D5"/>
  <sheetViews>
    <sheetView workbookViewId="0">
      <selection activeCell="B2" sqref="B2:D5"/>
    </sheetView>
  </sheetViews>
  <sheetFormatPr defaultColWidth="15.7109375" defaultRowHeight="15" x14ac:dyDescent="0.25"/>
  <sheetData>
    <row r="2" spans="2:4" x14ac:dyDescent="0.25">
      <c r="B2" s="3" t="s">
        <v>23</v>
      </c>
      <c r="C2" s="3" t="s">
        <v>24</v>
      </c>
      <c r="D2" s="3" t="s">
        <v>25</v>
      </c>
    </row>
    <row r="3" spans="2:4" x14ac:dyDescent="0.25">
      <c r="B3" s="3">
        <v>45</v>
      </c>
      <c r="C3" s="3">
        <v>54</v>
      </c>
      <c r="D3" s="4">
        <f>GCD(B3,C3)</f>
        <v>9</v>
      </c>
    </row>
    <row r="4" spans="2:4" x14ac:dyDescent="0.25">
      <c r="B4" s="3">
        <v>24</v>
      </c>
      <c r="C4" s="3">
        <v>36</v>
      </c>
      <c r="D4" s="4">
        <f t="shared" ref="D4:D5" si="0">GCD(B4,C4)</f>
        <v>12</v>
      </c>
    </row>
    <row r="5" spans="2:4" x14ac:dyDescent="0.25">
      <c r="B5" s="3">
        <v>60</v>
      </c>
      <c r="C5" s="3">
        <v>36</v>
      </c>
      <c r="D5" s="4">
        <f t="shared" si="0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803E-C668-4380-9A09-E030974FDED8}">
  <dimension ref="B2:D5"/>
  <sheetViews>
    <sheetView workbookViewId="0">
      <selection activeCell="D3" sqref="D3:D5"/>
    </sheetView>
  </sheetViews>
  <sheetFormatPr defaultColWidth="15.7109375" defaultRowHeight="15" x14ac:dyDescent="0.25"/>
  <sheetData>
    <row r="2" spans="2:4" x14ac:dyDescent="0.25">
      <c r="B2" s="3" t="s">
        <v>23</v>
      </c>
      <c r="C2" s="3" t="s">
        <v>24</v>
      </c>
      <c r="D2" s="3" t="s">
        <v>25</v>
      </c>
    </row>
    <row r="3" spans="2:4" x14ac:dyDescent="0.25">
      <c r="B3" s="3">
        <v>45</v>
      </c>
      <c r="C3" s="3">
        <v>54</v>
      </c>
      <c r="D3" s="4">
        <f>LCM(B3,C3)</f>
        <v>270</v>
      </c>
    </row>
    <row r="4" spans="2:4" x14ac:dyDescent="0.25">
      <c r="B4" s="3">
        <v>24</v>
      </c>
      <c r="C4" s="3">
        <v>36</v>
      </c>
      <c r="D4" s="4">
        <f t="shared" ref="D4:D5" si="0">LCM(B4,C4)</f>
        <v>72</v>
      </c>
    </row>
    <row r="5" spans="2:4" x14ac:dyDescent="0.25">
      <c r="B5" s="3">
        <v>60</v>
      </c>
      <c r="C5" s="3">
        <v>36</v>
      </c>
      <c r="D5" s="4">
        <f t="shared" si="0"/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3728-D65C-4A59-8751-51B60A30D682}">
  <dimension ref="A1:F6"/>
  <sheetViews>
    <sheetView workbookViewId="0">
      <selection sqref="A1:XFD1048576"/>
    </sheetView>
  </sheetViews>
  <sheetFormatPr defaultColWidth="15.7109375" defaultRowHeight="20.100000000000001" customHeight="1" x14ac:dyDescent="0.25"/>
  <sheetData>
    <row r="1" spans="1:6" ht="20.100000000000001" customHeight="1" x14ac:dyDescent="0.25">
      <c r="A1" s="5" t="s">
        <v>26</v>
      </c>
      <c r="B1" s="5" t="s">
        <v>27</v>
      </c>
      <c r="C1" s="5" t="s">
        <v>28</v>
      </c>
    </row>
    <row r="2" spans="1:6" ht="20.100000000000001" customHeight="1" x14ac:dyDescent="0.25">
      <c r="A2" s="6">
        <v>2</v>
      </c>
      <c r="B2" s="6">
        <v>2</v>
      </c>
      <c r="C2" s="7">
        <f>POWER(A2,B2)</f>
        <v>4</v>
      </c>
    </row>
    <row r="3" spans="1:6" ht="20.100000000000001" customHeight="1" x14ac:dyDescent="0.25">
      <c r="A3" s="6">
        <v>2</v>
      </c>
      <c r="B3" s="6">
        <v>4</v>
      </c>
      <c r="C3" s="7">
        <f>POWER(A3,B3)</f>
        <v>16</v>
      </c>
    </row>
    <row r="4" spans="1:6" ht="20.100000000000001" customHeight="1" x14ac:dyDescent="0.25">
      <c r="A4" s="6">
        <v>2</v>
      </c>
      <c r="B4" s="6">
        <v>8</v>
      </c>
      <c r="C4" s="7">
        <f>POWER(A4,B4)</f>
        <v>256</v>
      </c>
    </row>
    <row r="5" spans="1:6" ht="20.100000000000001" customHeight="1" x14ac:dyDescent="0.25">
      <c r="A5" s="6">
        <v>200</v>
      </c>
      <c r="B5" s="6">
        <v>2</v>
      </c>
      <c r="C5" s="7">
        <f t="shared" ref="C5:C6" si="0">POWER(A5,B5)</f>
        <v>40000</v>
      </c>
      <c r="F5" s="8" t="s">
        <v>29</v>
      </c>
    </row>
    <row r="6" spans="1:6" ht="20.100000000000001" customHeight="1" x14ac:dyDescent="0.25">
      <c r="A6" s="6">
        <v>30</v>
      </c>
      <c r="B6" s="6">
        <v>2</v>
      </c>
      <c r="C6" s="7">
        <f t="shared" si="0"/>
        <v>900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DB36-A559-4B88-9A97-F1E2139431C5}">
  <dimension ref="A1:D6"/>
  <sheetViews>
    <sheetView workbookViewId="0">
      <selection activeCell="F4" sqref="F4"/>
    </sheetView>
  </sheetViews>
  <sheetFormatPr defaultColWidth="15.7109375" defaultRowHeight="20.100000000000001" customHeight="1" x14ac:dyDescent="0.25"/>
  <sheetData>
    <row r="1" spans="1:4" ht="20.100000000000001" customHeight="1" x14ac:dyDescent="0.25">
      <c r="A1" s="5" t="s">
        <v>26</v>
      </c>
      <c r="B1" s="5" t="s">
        <v>28</v>
      </c>
    </row>
    <row r="2" spans="1:4" ht="20.100000000000001" customHeight="1" x14ac:dyDescent="0.25">
      <c r="A2" s="3">
        <v>55</v>
      </c>
      <c r="B2" s="9">
        <f>SQRT(A2)</f>
        <v>7.416198487095663</v>
      </c>
    </row>
    <row r="3" spans="1:4" ht="20.100000000000001" customHeight="1" x14ac:dyDescent="0.25">
      <c r="A3" s="3">
        <v>16</v>
      </c>
      <c r="B3" s="9">
        <f t="shared" ref="B3:B4" si="0">SQRT(A3)</f>
        <v>4</v>
      </c>
    </row>
    <row r="4" spans="1:4" ht="20.100000000000001" customHeight="1" x14ac:dyDescent="0.25">
      <c r="A4" s="3">
        <v>25</v>
      </c>
      <c r="B4" s="9">
        <f t="shared" si="0"/>
        <v>5</v>
      </c>
    </row>
    <row r="5" spans="1:4" ht="20.100000000000001" customHeight="1" x14ac:dyDescent="0.25">
      <c r="A5" s="10">
        <v>-6</v>
      </c>
      <c r="B5" s="10" t="e">
        <f>SQRT(A5)</f>
        <v>#NUM!</v>
      </c>
    </row>
    <row r="6" spans="1:4" ht="20.100000000000001" customHeight="1" x14ac:dyDescent="0.25">
      <c r="A6" s="3">
        <v>34</v>
      </c>
      <c r="B6" s="9">
        <f>SQRT(A6)</f>
        <v>5.8309518948453007</v>
      </c>
      <c r="D6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A316-8E25-4A13-AC92-80ADEEFDB16C}">
  <dimension ref="A1:C6"/>
  <sheetViews>
    <sheetView workbookViewId="0">
      <selection activeCell="F5" sqref="F5"/>
    </sheetView>
  </sheetViews>
  <sheetFormatPr defaultColWidth="15.7109375" defaultRowHeight="20.100000000000001" customHeight="1" x14ac:dyDescent="0.25"/>
  <sheetData>
    <row r="1" spans="1:3" ht="20.100000000000001" customHeight="1" x14ac:dyDescent="0.25">
      <c r="A1" s="7" t="s">
        <v>30</v>
      </c>
      <c r="B1" s="7" t="s">
        <v>31</v>
      </c>
      <c r="C1" s="7" t="s">
        <v>28</v>
      </c>
    </row>
    <row r="2" spans="1:3" ht="20.100000000000001" customHeight="1" x14ac:dyDescent="0.25">
      <c r="A2" s="6">
        <v>12</v>
      </c>
      <c r="B2" s="6">
        <v>2</v>
      </c>
      <c r="C2" s="7">
        <f>QUOTIENT(A2,B2)</f>
        <v>6</v>
      </c>
    </row>
    <row r="3" spans="1:3" ht="20.100000000000001" customHeight="1" x14ac:dyDescent="0.25">
      <c r="A3" s="6">
        <v>24</v>
      </c>
      <c r="B3" s="6">
        <v>4</v>
      </c>
      <c r="C3" s="7">
        <f t="shared" ref="C3:C6" si="0">QUOTIENT(A3,B3)</f>
        <v>6</v>
      </c>
    </row>
    <row r="4" spans="1:3" ht="20.100000000000001" customHeight="1" x14ac:dyDescent="0.25">
      <c r="A4" s="6">
        <v>678</v>
      </c>
      <c r="B4" s="6">
        <v>2</v>
      </c>
      <c r="C4" s="7">
        <f t="shared" si="0"/>
        <v>339</v>
      </c>
    </row>
    <row r="5" spans="1:3" ht="20.100000000000001" customHeight="1" x14ac:dyDescent="0.25">
      <c r="A5" s="6">
        <v>55</v>
      </c>
      <c r="B5" s="6">
        <v>5</v>
      </c>
      <c r="C5" s="7">
        <f t="shared" si="0"/>
        <v>11</v>
      </c>
    </row>
    <row r="6" spans="1:3" ht="20.100000000000001" customHeight="1" x14ac:dyDescent="0.25">
      <c r="A6" s="6">
        <v>789</v>
      </c>
      <c r="B6" s="6">
        <v>3</v>
      </c>
      <c r="C6" s="7">
        <f t="shared" si="0"/>
        <v>263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4021-724A-45D9-91BF-E2A9C18BC7EC}">
  <dimension ref="A1:D6"/>
  <sheetViews>
    <sheetView workbookViewId="0">
      <selection activeCell="D4" sqref="D4"/>
    </sheetView>
  </sheetViews>
  <sheetFormatPr defaultColWidth="15.7109375" defaultRowHeight="20.100000000000001" customHeight="1" x14ac:dyDescent="0.25"/>
  <sheetData>
    <row r="1" spans="1:4" ht="20.100000000000001" customHeight="1" x14ac:dyDescent="0.25">
      <c r="A1" s="5" t="s">
        <v>32</v>
      </c>
      <c r="B1" s="5" t="s">
        <v>33</v>
      </c>
      <c r="C1" s="5" t="s">
        <v>34</v>
      </c>
    </row>
    <row r="2" spans="1:4" ht="20.100000000000001" customHeight="1" x14ac:dyDescent="0.25">
      <c r="A2" s="6">
        <v>12</v>
      </c>
      <c r="B2" s="6">
        <v>2</v>
      </c>
      <c r="C2" s="7">
        <f>MOD(A2,B2)</f>
        <v>0</v>
      </c>
    </row>
    <row r="3" spans="1:4" ht="20.100000000000001" customHeight="1" x14ac:dyDescent="0.25">
      <c r="A3" s="6">
        <v>24</v>
      </c>
      <c r="B3" s="6">
        <v>-7</v>
      </c>
      <c r="C3" s="7">
        <f t="shared" ref="C3:C6" si="0">MOD(A3,B3)</f>
        <v>-4</v>
      </c>
      <c r="D3" t="s">
        <v>35</v>
      </c>
    </row>
    <row r="4" spans="1:4" ht="20.100000000000001" customHeight="1" x14ac:dyDescent="0.25">
      <c r="A4" s="6">
        <v>678</v>
      </c>
      <c r="B4" s="6">
        <v>9</v>
      </c>
      <c r="C4" s="7">
        <f t="shared" si="0"/>
        <v>3</v>
      </c>
    </row>
    <row r="5" spans="1:4" ht="20.100000000000001" customHeight="1" x14ac:dyDescent="0.25">
      <c r="A5" s="6">
        <v>55</v>
      </c>
      <c r="B5" s="6">
        <v>5</v>
      </c>
      <c r="C5" s="7">
        <f t="shared" si="0"/>
        <v>0</v>
      </c>
    </row>
    <row r="6" spans="1:4" ht="20.100000000000001" customHeight="1" x14ac:dyDescent="0.25">
      <c r="A6" s="6">
        <v>789</v>
      </c>
      <c r="B6" s="6">
        <v>37</v>
      </c>
      <c r="C6" s="7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PART 1</vt:lpstr>
      <vt:lpstr>PART 2A(ABS)</vt:lpstr>
      <vt:lpstr>PART 2A(SIGN)</vt:lpstr>
      <vt:lpstr>PART 2A(GCD)</vt:lpstr>
      <vt:lpstr>PART 2A(LCM)</vt:lpstr>
      <vt:lpstr>PART 2B-1(POWER)</vt:lpstr>
      <vt:lpstr>PART 2B-1(SQRT)</vt:lpstr>
      <vt:lpstr>PART 2B-1(QUOTIENT)</vt:lpstr>
      <vt:lpstr>PART 2B-1(MOD)</vt:lpstr>
      <vt:lpstr>PART 2B-1(AVERAGE)</vt:lpstr>
      <vt:lpstr>PART 2B-1(AVG WITH CRITERIA)</vt:lpstr>
      <vt:lpstr>PART 2B-2(COUNT)</vt:lpstr>
      <vt:lpstr>PART 2B-2(COUNTBLANK)</vt:lpstr>
      <vt:lpstr>PART 2B-2(MIN &amp; MAX)</vt:lpstr>
      <vt:lpstr>PART 2B-2(SUM)</vt:lpstr>
      <vt:lpstr>PART 2B-2(MEDIAN)</vt:lpstr>
      <vt:lpstr>PART 2B-2(LARGE)</vt:lpstr>
      <vt:lpstr>PART 2B-2(SMALL)</vt:lpstr>
      <vt:lpstr>PART 2B-2(PRODUCT)</vt:lpstr>
      <vt:lpstr>PART 2B-2(SUBTOTAL)</vt:lpstr>
      <vt:lpstr>PART 2B-3(CEILING &amp; FLOOR)</vt:lpstr>
      <vt:lpstr>PART 2B-3(EVEN)</vt:lpstr>
      <vt:lpstr>PART 2B-3(ODD)</vt:lpstr>
      <vt:lpstr>PART 2B-3(ROUND)</vt:lpstr>
      <vt:lpstr>PART 2B-3(TRUNC)</vt:lpstr>
      <vt:lpstr>PART 3(IF FUNCTION)</vt:lpstr>
      <vt:lpstr>PART 3(AND FUNCTION)</vt:lpstr>
      <vt:lpstr>PART 3(OR AND NOT FUNCTION)</vt:lpstr>
      <vt:lpstr>PART 3(XOR FUNCTION)</vt:lpstr>
      <vt:lpstr>PART 3(ISBLANK FUNCTION)</vt:lpstr>
      <vt:lpstr>PART 3(IFERROR FUNCTION)</vt:lpstr>
      <vt:lpstr>PART 3(SUMIF FUNCTION)</vt:lpstr>
      <vt:lpstr>PART 3(COUNTIF FUNCTION)</vt:lpstr>
      <vt:lpstr>PART 3(IFNA FUNCTION)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2023-09-06T09:59:01Z</dcterms:created>
  <dcterms:modified xsi:type="dcterms:W3CDTF">2023-09-12T15:54:37Z</dcterms:modified>
</cp:coreProperties>
</file>