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C2E3E12-62EA-42C6-9CC2-E5BC1D322A30}" xr6:coauthVersionLast="47" xr6:coauthVersionMax="47" xr10:uidLastSave="{00000000-0000-0000-0000-000000000000}"/>
  <bookViews>
    <workbookView xWindow="-120" yWindow="-120" windowWidth="20730" windowHeight="11280" firstSheet="13" activeTab="13" xr2:uid="{C1F3622C-6648-462A-B303-5989D3020E14}"/>
  </bookViews>
  <sheets>
    <sheet name="DATE FUNCTION" sheetId="1" r:id="rId1"/>
    <sheet name="TIME FUNCTION" sheetId="2" r:id="rId2"/>
    <sheet name="DATE VALUE FUNCTION" sheetId="3" r:id="rId3"/>
    <sheet name="TIME VALUE FUNCTION" sheetId="4" r:id="rId4"/>
    <sheet name="NOW AND TODAY " sheetId="5" r:id="rId5"/>
    <sheet name="HOUR_MIN_SEC" sheetId="6" r:id="rId6"/>
    <sheet name="DAY_MONTH_YEAR" sheetId="7" r:id="rId7"/>
    <sheet name="WEEKNUM" sheetId="8" r:id="rId8"/>
    <sheet name="WEEKDAY" sheetId="9" r:id="rId9"/>
    <sheet name="EDATE" sheetId="10" r:id="rId10"/>
    <sheet name="EOMONTH" sheetId="11" r:id="rId11"/>
    <sheet name="WORKDAY" sheetId="12" r:id="rId12"/>
    <sheet name="WORKDAY.intl" sheetId="13" r:id="rId13"/>
    <sheet name="Sheet5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4" l="1"/>
  <c r="C5" i="14"/>
  <c r="C4" i="14"/>
  <c r="C3" i="14"/>
  <c r="C2" i="14"/>
  <c r="E6" i="13"/>
  <c r="E8" i="13"/>
  <c r="E2" i="13"/>
  <c r="E4" i="13"/>
  <c r="E10" i="13"/>
  <c r="D10" i="12"/>
  <c r="D8" i="12"/>
  <c r="D6" i="12"/>
  <c r="D4" i="12"/>
  <c r="D2" i="12"/>
  <c r="B6" i="11"/>
  <c r="B5" i="11"/>
  <c r="B4" i="11"/>
  <c r="B3" i="11"/>
  <c r="B2" i="11"/>
  <c r="D8" i="10"/>
  <c r="D7" i="10"/>
  <c r="D6" i="10"/>
  <c r="D5" i="10"/>
  <c r="D4" i="10"/>
  <c r="F3" i="9"/>
  <c r="F4" i="9"/>
  <c r="F5" i="9"/>
  <c r="F6" i="9"/>
  <c r="D4" i="9"/>
  <c r="D5" i="9"/>
  <c r="D6" i="9"/>
  <c r="D3" i="9"/>
  <c r="F2" i="9"/>
  <c r="D2" i="9"/>
  <c r="B2" i="9"/>
  <c r="B3" i="9"/>
  <c r="B4" i="9"/>
  <c r="B5" i="9"/>
  <c r="B6" i="9"/>
  <c r="C3" i="7"/>
  <c r="C4" i="7"/>
  <c r="C5" i="7"/>
  <c r="C6" i="7"/>
  <c r="C7" i="7"/>
  <c r="B3" i="7"/>
  <c r="B4" i="7"/>
  <c r="B5" i="7"/>
  <c r="B6" i="7"/>
  <c r="B7" i="7"/>
  <c r="B4" i="6"/>
  <c r="B5" i="6"/>
  <c r="B6" i="6"/>
  <c r="B7" i="6"/>
  <c r="B8" i="6"/>
  <c r="B9" i="6"/>
  <c r="B2" i="5"/>
  <c r="I2" i="4"/>
  <c r="B6" i="3"/>
  <c r="B7" i="3"/>
  <c r="B8" i="3"/>
  <c r="B9" i="3"/>
  <c r="B10" i="3"/>
  <c r="B5" i="3"/>
  <c r="D2" i="2"/>
  <c r="D2" i="1"/>
  <c r="B2" i="7"/>
  <c r="C2" i="7"/>
  <c r="C5" i="8"/>
  <c r="C3" i="8"/>
  <c r="C4" i="8"/>
  <c r="C6" i="8"/>
  <c r="C2" i="8"/>
  <c r="D3" i="7"/>
  <c r="D4" i="7"/>
  <c r="D5" i="7"/>
  <c r="D6" i="7"/>
  <c r="D7" i="7"/>
  <c r="D2" i="7"/>
  <c r="D3" i="6"/>
  <c r="D4" i="6"/>
  <c r="D5" i="6"/>
  <c r="D6" i="6"/>
  <c r="D7" i="6"/>
  <c r="D8" i="6"/>
  <c r="D9" i="6"/>
  <c r="C4" i="6"/>
  <c r="C5" i="6"/>
  <c r="C6" i="6"/>
  <c r="C7" i="6"/>
  <c r="C8" i="6"/>
  <c r="C9" i="6"/>
  <c r="C3" i="6"/>
  <c r="B3" i="6"/>
  <c r="G3" i="5"/>
  <c r="G5" i="5"/>
  <c r="G6" i="5"/>
  <c r="G7" i="5"/>
  <c r="G4" i="5"/>
  <c r="B6" i="5"/>
  <c r="B5" i="5"/>
  <c r="B4" i="5"/>
  <c r="B3" i="5"/>
  <c r="J3" i="4"/>
  <c r="J4" i="4"/>
  <c r="J5" i="4"/>
  <c r="J6" i="4"/>
  <c r="J7" i="4"/>
  <c r="J8" i="4"/>
  <c r="J9" i="4"/>
  <c r="J10" i="4"/>
  <c r="J11" i="4"/>
  <c r="J2" i="4"/>
  <c r="I4" i="4"/>
  <c r="I5" i="4"/>
  <c r="I6" i="4"/>
  <c r="I7" i="4"/>
  <c r="I8" i="4"/>
  <c r="I9" i="4"/>
  <c r="I10" i="4"/>
  <c r="I11" i="4"/>
  <c r="I3" i="4"/>
  <c r="D3" i="1"/>
  <c r="D4" i="1"/>
  <c r="D5" i="1"/>
  <c r="D6" i="1"/>
  <c r="D6" i="2"/>
  <c r="D3" i="2"/>
  <c r="D4" i="2"/>
  <c r="D5" i="2"/>
</calcChain>
</file>

<file path=xl/sharedStrings.xml><?xml version="1.0" encoding="utf-8"?>
<sst xmlns="http://schemas.openxmlformats.org/spreadsheetml/2006/main" count="155" uniqueCount="98">
  <si>
    <t>Year</t>
  </si>
  <si>
    <t>Month</t>
  </si>
  <si>
    <t>Day</t>
  </si>
  <si>
    <t>Result</t>
  </si>
  <si>
    <t>Hour</t>
  </si>
  <si>
    <t>Minute</t>
  </si>
  <si>
    <t>Second</t>
  </si>
  <si>
    <t>August</t>
  </si>
  <si>
    <t>Formula</t>
  </si>
  <si>
    <t>Description</t>
  </si>
  <si>
    <t>DATEVALUE("05-12-1998")</t>
  </si>
  <si>
    <t>DATEVALUE("05/12/1998")</t>
  </si>
  <si>
    <t>DATEVALUE("05-August-1998")</t>
  </si>
  <si>
    <t>DATEVALUE("05-August")</t>
  </si>
  <si>
    <t>DATEVALUE("August-1998")</t>
  </si>
  <si>
    <t>DATEVALUE("C3&amp;"/"&amp;B3&amp;"/"&amp;A3")</t>
  </si>
  <si>
    <t>Returns the date serial number of the date entered as text</t>
  </si>
  <si>
    <t>Data used in Formula</t>
  </si>
  <si>
    <t>EMP_NAME</t>
  </si>
  <si>
    <t>W/C</t>
  </si>
  <si>
    <t>DAY</t>
  </si>
  <si>
    <t>TIME IN (H)</t>
  </si>
  <si>
    <t>TIME IN (M)</t>
  </si>
  <si>
    <t>TIME OUT (H)</t>
  </si>
  <si>
    <t>TIME OUT (M)</t>
  </si>
  <si>
    <t>TIME VALUE () IN</t>
  </si>
  <si>
    <t xml:space="preserve">TIME VALUE() OUT </t>
  </si>
  <si>
    <t>TIMBD</t>
  </si>
  <si>
    <t>MARK</t>
  </si>
  <si>
    <t>DAVIES</t>
  </si>
  <si>
    <t>14/08/2020</t>
  </si>
  <si>
    <t>13/08/2020</t>
  </si>
  <si>
    <t>MONDAY</t>
  </si>
  <si>
    <t>TUESDAY</t>
  </si>
  <si>
    <t>WEDNESDAY</t>
  </si>
  <si>
    <t>THURSDAY</t>
  </si>
  <si>
    <t>FRIDAY</t>
  </si>
  <si>
    <t>Current Date</t>
  </si>
  <si>
    <t>Current date &amp; time</t>
  </si>
  <si>
    <t>Yesterday</t>
  </si>
  <si>
    <t>Tomorrow</t>
  </si>
  <si>
    <t>Next Week</t>
  </si>
  <si>
    <t>Scenario</t>
  </si>
  <si>
    <t>Employee</t>
  </si>
  <si>
    <t>Hire_Date</t>
  </si>
  <si>
    <t>Years of experience</t>
  </si>
  <si>
    <t>Mark</t>
  </si>
  <si>
    <t>Grace</t>
  </si>
  <si>
    <t>Dave</t>
  </si>
  <si>
    <t>Amanda</t>
  </si>
  <si>
    <t>Alex</t>
  </si>
  <si>
    <t>Call Center Scenario: Number of calls received during 9th hour?</t>
  </si>
  <si>
    <t>Date and Time</t>
  </si>
  <si>
    <t>Input Data</t>
  </si>
  <si>
    <t>Task</t>
  </si>
  <si>
    <t>Date</t>
  </si>
  <si>
    <t>Week No</t>
  </si>
  <si>
    <t>Task 1</t>
  </si>
  <si>
    <t>Task 2</t>
  </si>
  <si>
    <t>Task 3</t>
  </si>
  <si>
    <t>Task 4</t>
  </si>
  <si>
    <t>Task 5</t>
  </si>
  <si>
    <t>Week 1</t>
  </si>
  <si>
    <t>Week 27</t>
  </si>
  <si>
    <t>Week 35</t>
  </si>
  <si>
    <t>Week 36</t>
  </si>
  <si>
    <t>Return_type:2</t>
  </si>
  <si>
    <t>Day name using if (return_type: 2)</t>
  </si>
  <si>
    <t>Return_type: 1</t>
  </si>
  <si>
    <t>Day name using if (return_type: 1)</t>
  </si>
  <si>
    <t>Return_type: 3</t>
  </si>
  <si>
    <t>Monday</t>
  </si>
  <si>
    <t>Thursday</t>
  </si>
  <si>
    <t>Saturday</t>
  </si>
  <si>
    <t>Tuesday</t>
  </si>
  <si>
    <t>17/08/2020</t>
  </si>
  <si>
    <t>17/09/2020</t>
  </si>
  <si>
    <t>17/10/2020</t>
  </si>
  <si>
    <t>17/11/2020</t>
  </si>
  <si>
    <t>17/12/2020</t>
  </si>
  <si>
    <t>Week 32</t>
  </si>
  <si>
    <t>Day name using if (return_type:3)</t>
  </si>
  <si>
    <t>Employee Name</t>
  </si>
  <si>
    <t>Hire Date</t>
  </si>
  <si>
    <t>Level 1</t>
  </si>
  <si>
    <t>Level 2</t>
  </si>
  <si>
    <t>Steven</t>
  </si>
  <si>
    <t>Jack</t>
  </si>
  <si>
    <t>Joe</t>
  </si>
  <si>
    <t>Bruno</t>
  </si>
  <si>
    <t>Start Date</t>
  </si>
  <si>
    <t>Last Day of the Month</t>
  </si>
  <si>
    <t>Start Day</t>
  </si>
  <si>
    <t>Days to Complete</t>
  </si>
  <si>
    <t>Holidays</t>
  </si>
  <si>
    <t>END</t>
  </si>
  <si>
    <t>START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</si>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</sst>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h:mm:ss;@"/>
    <numFmt numFmtId="166" formatCode="hh:mm:ss;@"/>
    <numFmt numFmtId="167" formatCode="0_);\(0\)"/>
    <numFmt numFmtId="168" formatCode="d/m/yy"/>
    <numFmt numFmtId="175" formatCode="dd/mm/yyyy\ 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1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2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175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 wrapText="1"/>
    </xf>
    <xf numFmtId="14" fontId="0" fillId="5" borderId="1" xfId="0" applyNumberForma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14" fontId="0" fillId="9" borderId="1" xfId="0" applyNumberFormat="1" applyFill="1" applyBorder="1" applyAlignment="1">
      <alignment horizontal="center"/>
    </xf>
    <xf numFmtId="14" fontId="0" fillId="10" borderId="1" xfId="0" applyNumberFormat="1" applyFill="1" applyBorder="1" applyAlignment="1">
      <alignment horizontal="center"/>
    </xf>
    <xf numFmtId="14" fontId="0" fillId="11" borderId="1" xfId="0" applyNumberFormat="1" applyFill="1" applyBorder="1" applyAlignment="1">
      <alignment horizontal="center"/>
    </xf>
    <xf numFmtId="14" fontId="0" fillId="12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4" fontId="0" fillId="7" borderId="3" xfId="0" applyNumberFormat="1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6AD2-63F1-4EA3-A630-C7F7D05478A4}">
  <dimension ref="A1:D6"/>
  <sheetViews>
    <sheetView workbookViewId="0">
      <selection activeCell="D2" sqref="D2:D6"/>
    </sheetView>
  </sheetViews>
  <sheetFormatPr defaultRowHeight="15" x14ac:dyDescent="0.25"/>
  <cols>
    <col min="4" max="4" width="17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1994</v>
      </c>
      <c r="B2" s="1">
        <v>12</v>
      </c>
      <c r="C2" s="1">
        <v>2</v>
      </c>
      <c r="D2" s="5">
        <f>DATE(A2,B2,C2)</f>
        <v>34670</v>
      </c>
    </row>
    <row r="3" spans="1:4" x14ac:dyDescent="0.25">
      <c r="A3" s="1">
        <v>1987</v>
      </c>
      <c r="B3" s="1">
        <v>11</v>
      </c>
      <c r="C3" s="1">
        <v>16</v>
      </c>
      <c r="D3" s="5">
        <f t="shared" ref="D3:D6" si="0">DATE(A3,B3,C3)</f>
        <v>32097</v>
      </c>
    </row>
    <row r="4" spans="1:4" x14ac:dyDescent="0.25">
      <c r="A4" s="1">
        <v>1986</v>
      </c>
      <c r="B4" s="1">
        <v>8</v>
      </c>
      <c r="C4" s="1">
        <v>11</v>
      </c>
      <c r="D4" s="5">
        <f t="shared" si="0"/>
        <v>31635</v>
      </c>
    </row>
    <row r="5" spans="1:4" x14ac:dyDescent="0.25">
      <c r="A5" s="1">
        <v>1976</v>
      </c>
      <c r="B5" s="1">
        <v>1</v>
      </c>
      <c r="C5" s="1">
        <v>12</v>
      </c>
      <c r="D5" s="5">
        <f t="shared" si="0"/>
        <v>27771</v>
      </c>
    </row>
    <row r="6" spans="1:4" x14ac:dyDescent="0.25">
      <c r="A6" s="1">
        <v>1940</v>
      </c>
      <c r="B6" s="1">
        <v>9</v>
      </c>
      <c r="C6" s="1">
        <v>3</v>
      </c>
      <c r="D6" s="5">
        <f t="shared" si="0"/>
        <v>14857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813F-E646-4B84-A808-8B67240E8234}">
  <dimension ref="A1:D7"/>
  <sheetViews>
    <sheetView workbookViewId="0">
      <selection activeCell="E5" sqref="E5"/>
    </sheetView>
  </sheetViews>
  <sheetFormatPr defaultRowHeight="15" x14ac:dyDescent="0.25"/>
  <cols>
    <col min="4" max="4" width="11.5703125" customWidth="1"/>
  </cols>
  <sheetData>
    <row r="1" spans="1:4" x14ac:dyDescent="0.25">
      <c r="A1" s="2" t="s">
        <v>4</v>
      </c>
      <c r="B1" s="2" t="s">
        <v>5</v>
      </c>
      <c r="C1" s="3" t="s">
        <v>6</v>
      </c>
      <c r="D1" s="3" t="s">
        <v>3</v>
      </c>
    </row>
    <row r="2" spans="1:4" x14ac:dyDescent="0.25">
      <c r="A2" s="1">
        <v>8</v>
      </c>
      <c r="B2" s="1">
        <v>25</v>
      </c>
      <c r="C2" s="1">
        <v>0</v>
      </c>
      <c r="D2" s="6">
        <f>TIME(A2,B2,C2)</f>
        <v>0.35069444444444442</v>
      </c>
    </row>
    <row r="3" spans="1:4" x14ac:dyDescent="0.25">
      <c r="A3" s="1">
        <v>9</v>
      </c>
      <c r="B3" s="1">
        <v>15</v>
      </c>
      <c r="C3" s="1">
        <v>0</v>
      </c>
      <c r="D3" s="6">
        <f t="shared" ref="D3:D5" si="0">TIME(A3,B3,C3)</f>
        <v>0.38541666666666669</v>
      </c>
    </row>
    <row r="4" spans="1:4" x14ac:dyDescent="0.25">
      <c r="A4" s="1">
        <v>12</v>
      </c>
      <c r="B4" s="1">
        <v>12</v>
      </c>
      <c r="C4" s="1">
        <v>0</v>
      </c>
      <c r="D4" s="6">
        <f t="shared" si="0"/>
        <v>0.5083333333333333</v>
      </c>
    </row>
    <row r="5" spans="1:4" x14ac:dyDescent="0.25">
      <c r="A5" s="1">
        <v>24</v>
      </c>
      <c r="B5" s="1">
        <v>5</v>
      </c>
      <c r="C5" s="1">
        <v>-1</v>
      </c>
      <c r="D5" s="6">
        <f t="shared" si="0"/>
        <v>3.460648148148282E-3</v>
      </c>
    </row>
    <row r="6" spans="1:4" x14ac:dyDescent="0.25">
      <c r="A6" s="1">
        <v>13</v>
      </c>
      <c r="B6" s="1">
        <v>60</v>
      </c>
      <c r="C6" s="1">
        <v>1</v>
      </c>
      <c r="D6" s="6">
        <f>TIME(A6,B6,C6)</f>
        <v>0.58334490740740741</v>
      </c>
    </row>
    <row r="7" spans="1:4" x14ac:dyDescent="0.25">
      <c r="D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EDDB-E717-4DB6-B2B9-2B53DFF86A45}">
  <dimension ref="A1:C10"/>
  <sheetViews>
    <sheetView zoomScale="115" zoomScaleNormal="115" workbookViewId="0">
      <selection activeCell="B6" sqref="B6"/>
    </sheetView>
  </sheetViews>
  <sheetFormatPr defaultRowHeight="15" x14ac:dyDescent="0.25"/>
  <cols>
    <col min="1" max="1" width="32.140625" customWidth="1"/>
    <col min="2" max="2" width="23.7109375" customWidth="1"/>
    <col min="3" max="3" width="60.28515625" customWidth="1"/>
  </cols>
  <sheetData>
    <row r="1" spans="1:3" x14ac:dyDescent="0.25">
      <c r="A1" s="15" t="s">
        <v>17</v>
      </c>
      <c r="B1" s="15"/>
      <c r="C1" s="15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1">
        <v>2019</v>
      </c>
      <c r="B3" s="1" t="s">
        <v>7</v>
      </c>
      <c r="C3" s="1">
        <v>11</v>
      </c>
    </row>
    <row r="4" spans="1:3" x14ac:dyDescent="0.25">
      <c r="A4" s="2" t="s">
        <v>8</v>
      </c>
      <c r="B4" s="2" t="s">
        <v>3</v>
      </c>
      <c r="C4" s="2" t="s">
        <v>9</v>
      </c>
    </row>
    <row r="5" spans="1:3" x14ac:dyDescent="0.25">
      <c r="A5" s="1" t="s">
        <v>10</v>
      </c>
      <c r="B5" s="3">
        <f>DATEVALUE("05-12-1998")</f>
        <v>36134</v>
      </c>
      <c r="C5" s="1" t="s">
        <v>16</v>
      </c>
    </row>
    <row r="6" spans="1:3" x14ac:dyDescent="0.25">
      <c r="A6" s="1" t="s">
        <v>11</v>
      </c>
      <c r="B6" s="3">
        <f>DATEVALUE("05/12/1998")</f>
        <v>36134</v>
      </c>
      <c r="C6" s="1" t="s">
        <v>16</v>
      </c>
    </row>
    <row r="7" spans="1:3" x14ac:dyDescent="0.25">
      <c r="A7" s="1" t="s">
        <v>12</v>
      </c>
      <c r="B7" s="3">
        <f>DATEVALUE("05-August-1998")</f>
        <v>36012</v>
      </c>
      <c r="C7" s="1" t="s">
        <v>16</v>
      </c>
    </row>
    <row r="8" spans="1:3" x14ac:dyDescent="0.25">
      <c r="A8" s="1" t="s">
        <v>13</v>
      </c>
      <c r="B8" s="3">
        <f>DATEVALUE("05-August")</f>
        <v>45143</v>
      </c>
      <c r="C8" s="1" t="s">
        <v>16</v>
      </c>
    </row>
    <row r="9" spans="1:3" x14ac:dyDescent="0.25">
      <c r="A9" s="1" t="s">
        <v>14</v>
      </c>
      <c r="B9" s="3">
        <f>DATEVALUE("August-1998")</f>
        <v>36008</v>
      </c>
      <c r="C9" s="1" t="s">
        <v>16</v>
      </c>
    </row>
    <row r="10" spans="1:3" x14ac:dyDescent="0.25">
      <c r="A10" s="1" t="s">
        <v>15</v>
      </c>
      <c r="B10" s="3">
        <f>DATEVALUE(C3&amp;"/"&amp;B3&amp;"/"&amp;A3)</f>
        <v>43688</v>
      </c>
      <c r="C10" s="1" t="s">
        <v>16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0223-268B-446E-9ECD-FABD28D58724}">
  <dimension ref="A1:J11"/>
  <sheetViews>
    <sheetView topLeftCell="E1" workbookViewId="0">
      <selection activeCell="I2" sqref="I2"/>
    </sheetView>
  </sheetViews>
  <sheetFormatPr defaultRowHeight="15" x14ac:dyDescent="0.25"/>
  <cols>
    <col min="2" max="2" width="12.5703125" customWidth="1"/>
    <col min="3" max="3" width="11.5703125" customWidth="1"/>
    <col min="4" max="4" width="13.28515625" customWidth="1"/>
    <col min="5" max="5" width="10.85546875" customWidth="1"/>
    <col min="6" max="6" width="11.42578125" customWidth="1"/>
    <col min="7" max="7" width="12.140625" customWidth="1"/>
    <col min="8" max="8" width="14.5703125" customWidth="1"/>
    <col min="9" max="9" width="14.85546875" customWidth="1"/>
    <col min="10" max="10" width="16.140625" customWidth="1"/>
  </cols>
  <sheetData>
    <row r="1" spans="1:10" x14ac:dyDescent="0.25">
      <c r="A1" s="2" t="s">
        <v>27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spans="1:10" x14ac:dyDescent="0.25">
      <c r="A2" s="1">
        <v>1</v>
      </c>
      <c r="B2" s="1" t="s">
        <v>28</v>
      </c>
      <c r="C2" s="7">
        <v>44112</v>
      </c>
      <c r="D2" s="1" t="s">
        <v>32</v>
      </c>
      <c r="E2" s="1">
        <v>9</v>
      </c>
      <c r="F2" s="1">
        <v>10</v>
      </c>
      <c r="G2" s="1">
        <v>18</v>
      </c>
      <c r="H2" s="1">
        <v>10</v>
      </c>
      <c r="I2" s="8">
        <f>TIMEVALUE(E2&amp;":"&amp;F2)</f>
        <v>0.38194444444444442</v>
      </c>
      <c r="J2" s="8">
        <f>TIMEVALUE(G2&amp;":"&amp;H2)</f>
        <v>0.75694444444444453</v>
      </c>
    </row>
    <row r="3" spans="1:10" x14ac:dyDescent="0.25">
      <c r="A3" s="1">
        <v>2</v>
      </c>
      <c r="B3" s="1" t="s">
        <v>28</v>
      </c>
      <c r="C3" s="7">
        <v>44144</v>
      </c>
      <c r="D3" s="1" t="s">
        <v>33</v>
      </c>
      <c r="E3" s="1">
        <v>9</v>
      </c>
      <c r="F3" s="1">
        <v>5</v>
      </c>
      <c r="G3" s="1">
        <v>18</v>
      </c>
      <c r="H3" s="1">
        <v>15</v>
      </c>
      <c r="I3" s="8">
        <f>TIMEVALUE(E3&amp;":"&amp;F3)</f>
        <v>0.37847222222222227</v>
      </c>
      <c r="J3" s="8">
        <f t="shared" ref="J3:J11" si="0">TIMEVALUE(G3&amp;":"&amp;H3)</f>
        <v>0.76041666666666663</v>
      </c>
    </row>
    <row r="4" spans="1:10" x14ac:dyDescent="0.25">
      <c r="A4" s="1">
        <v>3</v>
      </c>
      <c r="B4" s="1" t="s">
        <v>28</v>
      </c>
      <c r="C4" s="7">
        <v>44173</v>
      </c>
      <c r="D4" s="1" t="s">
        <v>34</v>
      </c>
      <c r="E4" s="1">
        <v>8</v>
      </c>
      <c r="F4" s="1">
        <v>45</v>
      </c>
      <c r="G4" s="1">
        <v>17</v>
      </c>
      <c r="H4" s="1">
        <v>45</v>
      </c>
      <c r="I4" s="8">
        <f t="shared" ref="I4:I11" si="1">TIMEVALUE(E4&amp;":"&amp;F4)</f>
        <v>0.36458333333333331</v>
      </c>
      <c r="J4" s="8">
        <f t="shared" si="0"/>
        <v>0.73958333333333337</v>
      </c>
    </row>
    <row r="5" spans="1:10" x14ac:dyDescent="0.25">
      <c r="A5" s="1">
        <v>4</v>
      </c>
      <c r="B5" s="1" t="s">
        <v>28</v>
      </c>
      <c r="C5" s="7" t="s">
        <v>31</v>
      </c>
      <c r="D5" s="1" t="s">
        <v>35</v>
      </c>
      <c r="E5" s="1">
        <v>9</v>
      </c>
      <c r="F5" s="1">
        <v>10</v>
      </c>
      <c r="G5" s="1">
        <v>18</v>
      </c>
      <c r="H5" s="1">
        <v>34</v>
      </c>
      <c r="I5" s="8">
        <f t="shared" si="1"/>
        <v>0.38194444444444442</v>
      </c>
      <c r="J5" s="8">
        <f t="shared" si="0"/>
        <v>0.77361111111111114</v>
      </c>
    </row>
    <row r="6" spans="1:10" x14ac:dyDescent="0.25">
      <c r="A6" s="1">
        <v>5</v>
      </c>
      <c r="B6" s="1" t="s">
        <v>28</v>
      </c>
      <c r="C6" s="7" t="s">
        <v>30</v>
      </c>
      <c r="D6" s="1" t="s">
        <v>36</v>
      </c>
      <c r="E6" s="1">
        <v>8</v>
      </c>
      <c r="F6" s="1">
        <v>45</v>
      </c>
      <c r="G6" s="1">
        <v>19</v>
      </c>
      <c r="H6" s="1">
        <v>12</v>
      </c>
      <c r="I6" s="8">
        <f t="shared" si="1"/>
        <v>0.36458333333333331</v>
      </c>
      <c r="J6" s="8">
        <f t="shared" si="0"/>
        <v>0.79999999999999993</v>
      </c>
    </row>
    <row r="7" spans="1:10" x14ac:dyDescent="0.25">
      <c r="A7" s="1">
        <v>6</v>
      </c>
      <c r="B7" s="1" t="s">
        <v>29</v>
      </c>
      <c r="C7" s="7">
        <v>44112</v>
      </c>
      <c r="D7" s="1" t="s">
        <v>32</v>
      </c>
      <c r="E7" s="1">
        <v>9</v>
      </c>
      <c r="F7" s="1">
        <v>15</v>
      </c>
      <c r="G7" s="1">
        <v>18</v>
      </c>
      <c r="H7" s="1">
        <v>18</v>
      </c>
      <c r="I7" s="8">
        <f t="shared" si="1"/>
        <v>0.38541666666666669</v>
      </c>
      <c r="J7" s="8">
        <f t="shared" si="0"/>
        <v>0.76250000000000007</v>
      </c>
    </row>
    <row r="8" spans="1:10" x14ac:dyDescent="0.25">
      <c r="A8" s="1">
        <v>7</v>
      </c>
      <c r="B8" s="1" t="s">
        <v>29</v>
      </c>
      <c r="C8" s="7">
        <v>44143</v>
      </c>
      <c r="D8" s="1" t="s">
        <v>33</v>
      </c>
      <c r="E8" s="1">
        <v>9</v>
      </c>
      <c r="F8" s="1">
        <v>12</v>
      </c>
      <c r="G8" s="1">
        <v>17</v>
      </c>
      <c r="H8" s="1">
        <v>20</v>
      </c>
      <c r="I8" s="8">
        <f t="shared" si="1"/>
        <v>0.3833333333333333</v>
      </c>
      <c r="J8" s="8">
        <f t="shared" si="0"/>
        <v>0.72222222222222221</v>
      </c>
    </row>
    <row r="9" spans="1:10" x14ac:dyDescent="0.25">
      <c r="A9" s="1">
        <v>8</v>
      </c>
      <c r="B9" s="1" t="s">
        <v>29</v>
      </c>
      <c r="C9" s="7">
        <v>44173</v>
      </c>
      <c r="D9" s="1" t="s">
        <v>34</v>
      </c>
      <c r="E9" s="1">
        <v>9</v>
      </c>
      <c r="F9" s="1">
        <v>23</v>
      </c>
      <c r="G9" s="1">
        <v>19</v>
      </c>
      <c r="H9" s="1">
        <v>35</v>
      </c>
      <c r="I9" s="8">
        <f t="shared" si="1"/>
        <v>0.39097222222222222</v>
      </c>
      <c r="J9" s="8">
        <f t="shared" si="0"/>
        <v>0.81597222222222221</v>
      </c>
    </row>
    <row r="10" spans="1:10" x14ac:dyDescent="0.25">
      <c r="A10" s="1">
        <v>9</v>
      </c>
      <c r="B10" s="1" t="s">
        <v>29</v>
      </c>
      <c r="C10" s="7" t="s">
        <v>31</v>
      </c>
      <c r="D10" s="1" t="s">
        <v>35</v>
      </c>
      <c r="E10" s="1">
        <v>9</v>
      </c>
      <c r="F10" s="1">
        <v>11</v>
      </c>
      <c r="G10" s="1">
        <v>18</v>
      </c>
      <c r="H10" s="1">
        <v>55</v>
      </c>
      <c r="I10" s="8">
        <f t="shared" si="1"/>
        <v>0.38263888888888892</v>
      </c>
      <c r="J10" s="8">
        <f t="shared" si="0"/>
        <v>0.78819444444444453</v>
      </c>
    </row>
    <row r="11" spans="1:10" x14ac:dyDescent="0.25">
      <c r="A11" s="1">
        <v>10</v>
      </c>
      <c r="B11" s="1" t="s">
        <v>29</v>
      </c>
      <c r="C11" s="7" t="s">
        <v>30</v>
      </c>
      <c r="D11" s="1" t="s">
        <v>36</v>
      </c>
      <c r="E11" s="1">
        <v>8</v>
      </c>
      <c r="F11" s="1">
        <v>55</v>
      </c>
      <c r="G11" s="1">
        <v>18</v>
      </c>
      <c r="H11" s="1">
        <v>17</v>
      </c>
      <c r="I11" s="8">
        <f t="shared" si="1"/>
        <v>0.37152777777777773</v>
      </c>
      <c r="J11" s="8">
        <f t="shared" si="0"/>
        <v>0.76180555555555562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2401-254E-4CCB-97C7-9770E48AE563}">
  <dimension ref="A1:G7"/>
  <sheetViews>
    <sheetView topLeftCell="B1" workbookViewId="0">
      <selection activeCell="F10" sqref="F10"/>
    </sheetView>
  </sheetViews>
  <sheetFormatPr defaultRowHeight="15" x14ac:dyDescent="0.25"/>
  <cols>
    <col min="1" max="1" width="18.5703125" customWidth="1"/>
    <col min="2" max="2" width="16.140625" customWidth="1"/>
    <col min="5" max="5" width="11.42578125" customWidth="1"/>
    <col min="6" max="6" width="11.28515625" customWidth="1"/>
    <col min="7" max="7" width="19.140625" customWidth="1"/>
  </cols>
  <sheetData>
    <row r="1" spans="1:7" x14ac:dyDescent="0.25">
      <c r="A1" s="2" t="s">
        <v>9</v>
      </c>
      <c r="B1" s="2" t="s">
        <v>3</v>
      </c>
      <c r="E1" s="3"/>
      <c r="F1" s="2" t="s">
        <v>42</v>
      </c>
      <c r="G1" s="3"/>
    </row>
    <row r="2" spans="1:7" x14ac:dyDescent="0.25">
      <c r="A2" s="1" t="s">
        <v>37</v>
      </c>
      <c r="B2" s="5">
        <f ca="1">TODAY()</f>
        <v>45184</v>
      </c>
      <c r="E2" s="2" t="s">
        <v>43</v>
      </c>
      <c r="F2" s="2" t="s">
        <v>44</v>
      </c>
      <c r="G2" s="2" t="s">
        <v>45</v>
      </c>
    </row>
    <row r="3" spans="1:7" x14ac:dyDescent="0.25">
      <c r="A3" s="1" t="s">
        <v>38</v>
      </c>
      <c r="B3" s="9">
        <f ca="1">NOW()</f>
        <v>45184.602246296294</v>
      </c>
      <c r="E3" s="1" t="s">
        <v>46</v>
      </c>
      <c r="F3" s="7">
        <v>44053</v>
      </c>
      <c r="G3" s="10">
        <f ca="1">(TODAY()-F3)/365</f>
        <v>3.0986301369863014</v>
      </c>
    </row>
    <row r="4" spans="1:7" x14ac:dyDescent="0.25">
      <c r="A4" s="1" t="s">
        <v>39</v>
      </c>
      <c r="B4" s="5">
        <f ca="1">TODAY()-1</f>
        <v>45183</v>
      </c>
      <c r="E4" s="1" t="s">
        <v>47</v>
      </c>
      <c r="F4" s="7">
        <v>43355</v>
      </c>
      <c r="G4" s="11">
        <f ca="1">(TODAY()-F4)/365</f>
        <v>5.0109589041095894</v>
      </c>
    </row>
    <row r="5" spans="1:7" x14ac:dyDescent="0.25">
      <c r="A5" s="1" t="s">
        <v>40</v>
      </c>
      <c r="B5" s="5">
        <f ca="1">TODAY()+1</f>
        <v>45185</v>
      </c>
      <c r="E5" s="1" t="s">
        <v>48</v>
      </c>
      <c r="F5" s="7">
        <v>43018</v>
      </c>
      <c r="G5" s="11">
        <f t="shared" ref="G5:G7" ca="1" si="0">(TODAY()-F5)/365</f>
        <v>5.934246575342466</v>
      </c>
    </row>
    <row r="6" spans="1:7" x14ac:dyDescent="0.25">
      <c r="A6" s="1" t="s">
        <v>41</v>
      </c>
      <c r="B6" s="5">
        <f ca="1">TODAY()+7</f>
        <v>45191</v>
      </c>
      <c r="E6" s="1" t="s">
        <v>49</v>
      </c>
      <c r="F6" s="7">
        <v>42043</v>
      </c>
      <c r="G6" s="11">
        <f t="shared" ca="1" si="0"/>
        <v>8.6054794520547944</v>
      </c>
    </row>
    <row r="7" spans="1:7" x14ac:dyDescent="0.25">
      <c r="E7" s="1" t="s">
        <v>50</v>
      </c>
      <c r="F7" s="7">
        <v>42402</v>
      </c>
      <c r="G7" s="11">
        <f t="shared" ca="1" si="0"/>
        <v>7.6219178082191785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DE07-6E11-4134-821C-AF04DA1ED732}">
  <dimension ref="A1:D9"/>
  <sheetViews>
    <sheetView topLeftCell="A2" zoomScale="105" zoomScaleNormal="85" workbookViewId="0">
      <selection activeCell="B7" sqref="B7"/>
    </sheetView>
  </sheetViews>
  <sheetFormatPr defaultRowHeight="15" x14ac:dyDescent="0.25"/>
  <cols>
    <col min="1" max="1" width="26.85546875" customWidth="1"/>
    <col min="2" max="2" width="19.140625" customWidth="1"/>
    <col min="3" max="3" width="23.7109375" customWidth="1"/>
    <col min="4" max="4" width="16.42578125" customWidth="1"/>
  </cols>
  <sheetData>
    <row r="1" spans="1:4" x14ac:dyDescent="0.25">
      <c r="A1" s="16" t="s">
        <v>51</v>
      </c>
      <c r="B1" s="16"/>
      <c r="C1" s="16"/>
      <c r="D1" s="16"/>
    </row>
    <row r="2" spans="1:4" x14ac:dyDescent="0.25">
      <c r="A2" s="2" t="s">
        <v>52</v>
      </c>
      <c r="B2" s="2" t="s">
        <v>4</v>
      </c>
      <c r="C2" s="2" t="s">
        <v>5</v>
      </c>
      <c r="D2" s="2" t="s">
        <v>6</v>
      </c>
    </row>
    <row r="3" spans="1:4" x14ac:dyDescent="0.25">
      <c r="A3" s="17">
        <v>43831.440520833334</v>
      </c>
      <c r="B3" s="1">
        <f>HOUR(A3)</f>
        <v>10</v>
      </c>
      <c r="C3" s="1">
        <f>MINUTE(A3)</f>
        <v>34</v>
      </c>
      <c r="D3" s="1">
        <f>SECOND(A3)</f>
        <v>21</v>
      </c>
    </row>
    <row r="4" spans="1:4" x14ac:dyDescent="0.25">
      <c r="A4" s="17">
        <v>43832.398738425924</v>
      </c>
      <c r="B4" s="12">
        <f t="shared" ref="B4:B9" si="0">HOUR(A4)</f>
        <v>9</v>
      </c>
      <c r="C4" s="1">
        <f t="shared" ref="C4:C9" si="1">MINUTE(A4)</f>
        <v>34</v>
      </c>
      <c r="D4" s="1">
        <f t="shared" ref="D4:D9" si="2">SECOND(A4)</f>
        <v>11</v>
      </c>
    </row>
    <row r="5" spans="1:4" x14ac:dyDescent="0.25">
      <c r="A5" s="17">
        <v>43923.139016203706</v>
      </c>
      <c r="B5" s="12">
        <f t="shared" si="0"/>
        <v>3</v>
      </c>
      <c r="C5" s="1">
        <f t="shared" si="1"/>
        <v>20</v>
      </c>
      <c r="D5" s="1">
        <f t="shared" si="2"/>
        <v>11</v>
      </c>
    </row>
    <row r="6" spans="1:4" x14ac:dyDescent="0.25">
      <c r="A6" s="17">
        <v>43923.014027777775</v>
      </c>
      <c r="B6" s="12">
        <f t="shared" si="0"/>
        <v>0</v>
      </c>
      <c r="C6" s="1">
        <f t="shared" si="1"/>
        <v>20</v>
      </c>
      <c r="D6" s="1">
        <f t="shared" si="2"/>
        <v>12</v>
      </c>
    </row>
    <row r="7" spans="1:4" x14ac:dyDescent="0.25">
      <c r="A7" s="17">
        <v>43923.347280092596</v>
      </c>
      <c r="B7" s="12">
        <f t="shared" si="0"/>
        <v>8</v>
      </c>
      <c r="C7" s="1">
        <f t="shared" si="1"/>
        <v>20</v>
      </c>
      <c r="D7" s="1">
        <f t="shared" si="2"/>
        <v>5</v>
      </c>
    </row>
    <row r="8" spans="1:4" x14ac:dyDescent="0.25">
      <c r="A8" s="17">
        <v>43863.385474537034</v>
      </c>
      <c r="B8" s="12">
        <f t="shared" si="0"/>
        <v>9</v>
      </c>
      <c r="C8" s="1">
        <f t="shared" si="1"/>
        <v>15</v>
      </c>
      <c r="D8" s="1">
        <f t="shared" si="2"/>
        <v>5</v>
      </c>
    </row>
    <row r="9" spans="1:4" x14ac:dyDescent="0.25">
      <c r="A9" s="17">
        <v>43892.395949074074</v>
      </c>
      <c r="B9" s="12">
        <f t="shared" si="0"/>
        <v>9</v>
      </c>
      <c r="C9" s="1">
        <f t="shared" si="1"/>
        <v>30</v>
      </c>
      <c r="D9" s="1">
        <f t="shared" si="2"/>
        <v>10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FD38-9A04-4976-A680-69869EB709D9}">
  <dimension ref="A1:D7"/>
  <sheetViews>
    <sheetView workbookViewId="0">
      <selection activeCell="C2" sqref="C2:C7"/>
    </sheetView>
  </sheetViews>
  <sheetFormatPr defaultRowHeight="15" x14ac:dyDescent="0.25"/>
  <cols>
    <col min="1" max="1" width="17.140625" customWidth="1"/>
    <col min="2" max="2" width="16.85546875" customWidth="1"/>
    <col min="3" max="3" width="22.28515625" customWidth="1"/>
    <col min="4" max="4" width="23.85546875" customWidth="1"/>
  </cols>
  <sheetData>
    <row r="1" spans="1:4" x14ac:dyDescent="0.25">
      <c r="A1" s="3" t="s">
        <v>53</v>
      </c>
      <c r="B1" s="3" t="s">
        <v>2</v>
      </c>
      <c r="C1" s="3" t="s">
        <v>1</v>
      </c>
      <c r="D1" s="3" t="s">
        <v>0</v>
      </c>
    </row>
    <row r="2" spans="1:4" x14ac:dyDescent="0.25">
      <c r="A2" s="7">
        <v>43809</v>
      </c>
      <c r="B2" s="14">
        <f>DAY(A2)</f>
        <v>10</v>
      </c>
      <c r="C2" s="14">
        <f>MONTH(A2)</f>
        <v>12</v>
      </c>
      <c r="D2" s="14">
        <f>YEAR(A2)</f>
        <v>2019</v>
      </c>
    </row>
    <row r="3" spans="1:4" x14ac:dyDescent="0.25">
      <c r="A3" s="13">
        <v>44814.911111111112</v>
      </c>
      <c r="B3" s="14">
        <f t="shared" ref="B3:B7" si="0">DAY(A3)</f>
        <v>10</v>
      </c>
      <c r="C3" s="14">
        <f t="shared" ref="C3:C7" si="1">MONTH(A3)</f>
        <v>9</v>
      </c>
      <c r="D3" s="14">
        <f t="shared" ref="D3:D7" si="2">YEAR(A3)</f>
        <v>2022</v>
      </c>
    </row>
    <row r="4" spans="1:4" x14ac:dyDescent="0.25">
      <c r="A4" s="18">
        <v>42768</v>
      </c>
      <c r="B4" s="14">
        <f t="shared" si="0"/>
        <v>2</v>
      </c>
      <c r="C4" s="14">
        <f t="shared" si="1"/>
        <v>2</v>
      </c>
      <c r="D4" s="14">
        <f t="shared" si="2"/>
        <v>2017</v>
      </c>
    </row>
    <row r="5" spans="1:4" x14ac:dyDescent="0.25">
      <c r="A5" s="7">
        <v>43152</v>
      </c>
      <c r="B5" s="14">
        <f t="shared" si="0"/>
        <v>21</v>
      </c>
      <c r="C5" s="14">
        <f t="shared" si="1"/>
        <v>2</v>
      </c>
      <c r="D5" s="14">
        <f t="shared" si="2"/>
        <v>2018</v>
      </c>
    </row>
    <row r="6" spans="1:4" x14ac:dyDescent="0.25">
      <c r="A6" s="7">
        <v>27771</v>
      </c>
      <c r="B6" s="14">
        <f t="shared" si="0"/>
        <v>12</v>
      </c>
      <c r="C6" s="14">
        <f t="shared" si="1"/>
        <v>1</v>
      </c>
      <c r="D6" s="14">
        <f t="shared" si="2"/>
        <v>1976</v>
      </c>
    </row>
    <row r="7" spans="1:4" x14ac:dyDescent="0.25">
      <c r="A7" s="7">
        <v>32882</v>
      </c>
      <c r="B7" s="14">
        <f t="shared" si="0"/>
        <v>9</v>
      </c>
      <c r="C7" s="14">
        <f t="shared" si="1"/>
        <v>1</v>
      </c>
      <c r="D7" s="14">
        <f t="shared" si="2"/>
        <v>1990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A9BB-8353-4445-ACDB-6C9131E41E39}">
  <dimension ref="A1:D6"/>
  <sheetViews>
    <sheetView workbookViewId="0">
      <selection activeCell="D6" sqref="D6"/>
    </sheetView>
  </sheetViews>
  <sheetFormatPr defaultRowHeight="15" x14ac:dyDescent="0.25"/>
  <cols>
    <col min="2" max="2" width="11.140625" customWidth="1"/>
    <col min="3" max="3" width="14.42578125" customWidth="1"/>
  </cols>
  <sheetData>
    <row r="1" spans="1:4" x14ac:dyDescent="0.25">
      <c r="A1" s="2" t="s">
        <v>54</v>
      </c>
      <c r="B1" s="2" t="s">
        <v>55</v>
      </c>
      <c r="C1" s="2" t="s">
        <v>56</v>
      </c>
    </row>
    <row r="2" spans="1:4" x14ac:dyDescent="0.25">
      <c r="A2" s="1" t="s">
        <v>57</v>
      </c>
      <c r="B2" s="7">
        <v>43831</v>
      </c>
      <c r="C2" s="3">
        <f>WEEKNUM(B2)</f>
        <v>1</v>
      </c>
      <c r="D2" t="s">
        <v>62</v>
      </c>
    </row>
    <row r="3" spans="1:4" x14ac:dyDescent="0.25">
      <c r="A3" s="1" t="s">
        <v>58</v>
      </c>
      <c r="B3" s="7">
        <v>43837</v>
      </c>
      <c r="C3" s="3">
        <f>WEEKNUM(B3)</f>
        <v>2</v>
      </c>
      <c r="D3" t="s">
        <v>63</v>
      </c>
    </row>
    <row r="4" spans="1:4" x14ac:dyDescent="0.25">
      <c r="A4" s="1" t="s">
        <v>59</v>
      </c>
      <c r="B4" s="7">
        <v>44068</v>
      </c>
      <c r="C4" s="3">
        <f>WEEKNUM(B4)</f>
        <v>35</v>
      </c>
      <c r="D4" t="s">
        <v>64</v>
      </c>
    </row>
    <row r="5" spans="1:4" x14ac:dyDescent="0.25">
      <c r="A5" s="1" t="s">
        <v>60</v>
      </c>
      <c r="B5" s="7">
        <v>44074</v>
      </c>
      <c r="C5" s="3">
        <f t="shared" ref="C5:C6" si="0">WEEKNUM(B5)</f>
        <v>36</v>
      </c>
      <c r="D5" t="s">
        <v>65</v>
      </c>
    </row>
    <row r="6" spans="1:4" x14ac:dyDescent="0.25">
      <c r="A6" s="1" t="s">
        <v>61</v>
      </c>
      <c r="B6" s="7">
        <v>44046</v>
      </c>
      <c r="C6" s="3">
        <f t="shared" si="0"/>
        <v>32</v>
      </c>
      <c r="D6" t="s">
        <v>80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0D68-27E8-4708-A2E6-BF829A66F289}">
  <dimension ref="A1:G6"/>
  <sheetViews>
    <sheetView topLeftCell="E1" zoomScaleNormal="100" workbookViewId="0">
      <selection activeCell="G4" sqref="G4"/>
    </sheetView>
  </sheetViews>
  <sheetFormatPr defaultRowHeight="15" x14ac:dyDescent="0.25"/>
  <cols>
    <col min="1" max="1" width="14.42578125" customWidth="1"/>
    <col min="2" max="2" width="17.140625" customWidth="1"/>
    <col min="3" max="3" width="35.42578125" customWidth="1"/>
    <col min="4" max="4" width="15.85546875" customWidth="1"/>
    <col min="5" max="5" width="32.85546875" customWidth="1"/>
    <col min="6" max="6" width="15.140625" customWidth="1"/>
    <col min="7" max="7" width="33.140625" customWidth="1"/>
  </cols>
  <sheetData>
    <row r="1" spans="1:7" x14ac:dyDescent="0.25">
      <c r="A1" s="19" t="s">
        <v>55</v>
      </c>
      <c r="B1" s="19" t="s">
        <v>66</v>
      </c>
      <c r="C1" s="19" t="s">
        <v>67</v>
      </c>
      <c r="D1" s="19" t="s">
        <v>68</v>
      </c>
      <c r="E1" s="19" t="s">
        <v>69</v>
      </c>
      <c r="F1" s="19" t="s">
        <v>70</v>
      </c>
      <c r="G1" s="19" t="s">
        <v>81</v>
      </c>
    </row>
    <row r="2" spans="1:7" x14ac:dyDescent="0.25">
      <c r="A2" s="20" t="s">
        <v>75</v>
      </c>
      <c r="B2" s="21">
        <f>WEEKDAY(A2,2)</f>
        <v>1</v>
      </c>
      <c r="C2" s="21" t="s">
        <v>71</v>
      </c>
      <c r="D2" s="21">
        <f>WEEKDAY(A2,1)</f>
        <v>2</v>
      </c>
      <c r="E2" s="21" t="s">
        <v>71</v>
      </c>
      <c r="F2" s="21">
        <f>WEEKDAY(A2,3)</f>
        <v>0</v>
      </c>
      <c r="G2" s="25" t="s">
        <v>71</v>
      </c>
    </row>
    <row r="3" spans="1:7" x14ac:dyDescent="0.25">
      <c r="A3" s="22" t="s">
        <v>76</v>
      </c>
      <c r="B3" s="21">
        <f t="shared" ref="B3:B6" si="0">WEEKDAY(A3,2)</f>
        <v>4</v>
      </c>
      <c r="C3" s="21" t="s">
        <v>72</v>
      </c>
      <c r="D3" s="21">
        <f>WEEKDAY(A3,1)</f>
        <v>5</v>
      </c>
      <c r="E3" s="21" t="s">
        <v>72</v>
      </c>
      <c r="F3" s="21">
        <f t="shared" ref="F3:F6" si="1">WEEKDAY(A3,3)</f>
        <v>3</v>
      </c>
      <c r="G3" s="25" t="s">
        <v>72</v>
      </c>
    </row>
    <row r="4" spans="1:7" x14ac:dyDescent="0.25">
      <c r="A4" s="22" t="s">
        <v>77</v>
      </c>
      <c r="B4" s="21">
        <f t="shared" si="0"/>
        <v>6</v>
      </c>
      <c r="C4" s="21" t="s">
        <v>73</v>
      </c>
      <c r="D4" s="21">
        <f t="shared" ref="D4:D6" si="2">WEEKDAY(A4,1)</f>
        <v>7</v>
      </c>
      <c r="E4" s="21" t="s">
        <v>73</v>
      </c>
      <c r="F4" s="21">
        <f t="shared" si="1"/>
        <v>5</v>
      </c>
      <c r="G4" s="25" t="s">
        <v>73</v>
      </c>
    </row>
    <row r="5" spans="1:7" x14ac:dyDescent="0.25">
      <c r="A5" s="22" t="s">
        <v>78</v>
      </c>
      <c r="B5" s="21">
        <f t="shared" si="0"/>
        <v>2</v>
      </c>
      <c r="C5" s="21" t="s">
        <v>74</v>
      </c>
      <c r="D5" s="21">
        <f t="shared" si="2"/>
        <v>3</v>
      </c>
      <c r="E5" s="21" t="s">
        <v>74</v>
      </c>
      <c r="F5" s="21">
        <f t="shared" si="1"/>
        <v>1</v>
      </c>
      <c r="G5" s="25" t="s">
        <v>74</v>
      </c>
    </row>
    <row r="6" spans="1:7" x14ac:dyDescent="0.25">
      <c r="A6" s="22" t="s">
        <v>79</v>
      </c>
      <c r="B6" s="21">
        <f t="shared" si="0"/>
        <v>4</v>
      </c>
      <c r="C6" s="21" t="s">
        <v>72</v>
      </c>
      <c r="D6" s="21">
        <f t="shared" si="2"/>
        <v>5</v>
      </c>
      <c r="E6" s="21" t="s">
        <v>72</v>
      </c>
      <c r="F6" s="21">
        <f t="shared" si="1"/>
        <v>3</v>
      </c>
      <c r="G6" s="25" t="s">
        <v>72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49B5-87EA-4C6B-9C4F-ACBD6AD2082F}">
  <dimension ref="A3:D8"/>
  <sheetViews>
    <sheetView workbookViewId="0">
      <selection activeCell="B4" sqref="B4:D8"/>
    </sheetView>
  </sheetViews>
  <sheetFormatPr defaultRowHeight="15" x14ac:dyDescent="0.25"/>
  <cols>
    <col min="1" max="1" width="17.85546875" customWidth="1"/>
    <col min="2" max="3" width="17.5703125" customWidth="1"/>
    <col min="4" max="4" width="21.5703125" customWidth="1"/>
  </cols>
  <sheetData>
    <row r="3" spans="1:4" x14ac:dyDescent="0.25">
      <c r="A3" s="23" t="s">
        <v>82</v>
      </c>
      <c r="B3" s="23" t="s">
        <v>83</v>
      </c>
      <c r="C3" s="23" t="s">
        <v>84</v>
      </c>
      <c r="D3" s="23" t="s">
        <v>85</v>
      </c>
    </row>
    <row r="4" spans="1:4" x14ac:dyDescent="0.25">
      <c r="A4" s="24" t="s">
        <v>49</v>
      </c>
      <c r="B4" s="27">
        <v>43871</v>
      </c>
      <c r="C4" s="27">
        <v>43900</v>
      </c>
      <c r="D4" s="27">
        <f>EDATE(B4,3)</f>
        <v>43961</v>
      </c>
    </row>
    <row r="5" spans="1:4" x14ac:dyDescent="0.25">
      <c r="A5" s="24" t="s">
        <v>86</v>
      </c>
      <c r="B5" s="27">
        <v>43900</v>
      </c>
      <c r="C5" s="27">
        <v>43931</v>
      </c>
      <c r="D5" s="27">
        <f>EDATE(B5,3)</f>
        <v>43992</v>
      </c>
    </row>
    <row r="6" spans="1:4" x14ac:dyDescent="0.25">
      <c r="A6" s="24" t="s">
        <v>87</v>
      </c>
      <c r="B6" s="27">
        <v>43905</v>
      </c>
      <c r="C6" s="27">
        <v>43936</v>
      </c>
      <c r="D6" s="27">
        <f>EDATE(B6,1)</f>
        <v>43936</v>
      </c>
    </row>
    <row r="7" spans="1:4" x14ac:dyDescent="0.25">
      <c r="A7" s="24" t="s">
        <v>88</v>
      </c>
      <c r="B7" s="27">
        <v>43964</v>
      </c>
      <c r="C7" s="27">
        <v>43995</v>
      </c>
      <c r="D7" s="27">
        <f>EDATE(B7,1)</f>
        <v>43995</v>
      </c>
    </row>
    <row r="8" spans="1:4" x14ac:dyDescent="0.25">
      <c r="A8" s="24" t="s">
        <v>89</v>
      </c>
      <c r="B8" s="27">
        <v>44000</v>
      </c>
      <c r="C8" s="27">
        <v>44030</v>
      </c>
      <c r="D8" s="27">
        <f>EDATE(B8,1)</f>
        <v>44030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C46A-30CC-4876-8549-606E1BF86D58}">
  <dimension ref="A1:B6"/>
  <sheetViews>
    <sheetView workbookViewId="0">
      <selection activeCell="B17" sqref="B17"/>
    </sheetView>
  </sheetViews>
  <sheetFormatPr defaultRowHeight="15" x14ac:dyDescent="0.25"/>
  <cols>
    <col min="1" max="1" width="20" customWidth="1"/>
    <col min="2" max="2" width="21.140625" customWidth="1"/>
  </cols>
  <sheetData>
    <row r="1" spans="1:2" x14ac:dyDescent="0.25">
      <c r="A1" s="23" t="s">
        <v>90</v>
      </c>
      <c r="B1" s="23" t="s">
        <v>91</v>
      </c>
    </row>
    <row r="2" spans="1:2" x14ac:dyDescent="0.25">
      <c r="A2" s="29">
        <v>44029</v>
      </c>
      <c r="B2" s="30">
        <f>EOMONTH(A2,1)</f>
        <v>44074</v>
      </c>
    </row>
    <row r="3" spans="1:2" x14ac:dyDescent="0.25">
      <c r="A3" s="29">
        <v>43905</v>
      </c>
      <c r="B3" s="30">
        <f>EOMONTH(A3,2)</f>
        <v>43982</v>
      </c>
    </row>
    <row r="4" spans="1:2" x14ac:dyDescent="0.25">
      <c r="A4" s="29">
        <v>43864</v>
      </c>
      <c r="B4" s="30">
        <f>EOMONTH(A4,4)</f>
        <v>44012</v>
      </c>
    </row>
    <row r="5" spans="1:2" x14ac:dyDescent="0.25">
      <c r="A5" s="29">
        <v>43994</v>
      </c>
      <c r="B5" s="30">
        <f>EOMONTH(A5,1)</f>
        <v>44043</v>
      </c>
    </row>
    <row r="6" spans="1:2" x14ac:dyDescent="0.25">
      <c r="A6" s="29">
        <v>43831</v>
      </c>
      <c r="B6" s="30">
        <f>EOMONTH(A6,1)</f>
        <v>43890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D71B-1AD3-4526-B389-1B296ACE785C}">
  <dimension ref="A1:D11"/>
  <sheetViews>
    <sheetView workbookViewId="0">
      <selection activeCell="F7" sqref="F7"/>
    </sheetView>
  </sheetViews>
  <sheetFormatPr defaultRowHeight="15" x14ac:dyDescent="0.25"/>
  <cols>
    <col min="1" max="1" width="15" customWidth="1"/>
    <col min="2" max="2" width="17.42578125" customWidth="1"/>
    <col min="3" max="3" width="14.42578125" customWidth="1"/>
    <col min="4" max="4" width="15.42578125" customWidth="1"/>
  </cols>
  <sheetData>
    <row r="1" spans="1:4" x14ac:dyDescent="0.25">
      <c r="A1" s="23" t="s">
        <v>92</v>
      </c>
      <c r="B1" s="23" t="s">
        <v>93</v>
      </c>
      <c r="C1" s="23" t="s">
        <v>94</v>
      </c>
      <c r="D1" s="23" t="s">
        <v>3</v>
      </c>
    </row>
    <row r="2" spans="1:4" x14ac:dyDescent="0.25">
      <c r="A2" s="29">
        <v>44047</v>
      </c>
      <c r="B2" s="31">
        <v>6</v>
      </c>
      <c r="C2" s="33">
        <v>44051</v>
      </c>
      <c r="D2" s="37">
        <f>WORKDAY(A2,B2,C2:C11)</f>
        <v>44055</v>
      </c>
    </row>
    <row r="3" spans="1:4" x14ac:dyDescent="0.25">
      <c r="A3" s="31"/>
      <c r="B3" s="31"/>
      <c r="C3" s="33">
        <v>44052</v>
      </c>
      <c r="D3" s="38"/>
    </row>
    <row r="4" spans="1:4" x14ac:dyDescent="0.25">
      <c r="A4" s="32">
        <v>44048</v>
      </c>
      <c r="B4" s="31">
        <v>5</v>
      </c>
      <c r="C4" s="26">
        <v>44051</v>
      </c>
      <c r="D4" s="37">
        <f>WORKDAY(A4,B4,C4:C5)</f>
        <v>44055</v>
      </c>
    </row>
    <row r="5" spans="1:4" x14ac:dyDescent="0.25">
      <c r="A5" s="31"/>
      <c r="B5" s="31"/>
      <c r="C5" s="26">
        <v>44052</v>
      </c>
      <c r="D5" s="38"/>
    </row>
    <row r="6" spans="1:4" x14ac:dyDescent="0.25">
      <c r="A6" s="29">
        <v>44050</v>
      </c>
      <c r="B6" s="31">
        <v>4</v>
      </c>
      <c r="C6" s="34">
        <v>44051</v>
      </c>
      <c r="D6" s="39">
        <f>WORKDAY(A6,B6,C6:C7)</f>
        <v>44056</v>
      </c>
    </row>
    <row r="7" spans="1:4" x14ac:dyDescent="0.25">
      <c r="A7" s="31"/>
      <c r="B7" s="31"/>
      <c r="C7" s="34">
        <v>44052</v>
      </c>
      <c r="D7" s="40"/>
    </row>
    <row r="8" spans="1:4" x14ac:dyDescent="0.25">
      <c r="A8" s="29">
        <v>44041</v>
      </c>
      <c r="B8" s="31">
        <v>10</v>
      </c>
      <c r="C8" s="35">
        <v>44044</v>
      </c>
      <c r="D8" s="39">
        <f>WORKDAY(A8,B8,C8:C9)</f>
        <v>44055</v>
      </c>
    </row>
    <row r="9" spans="1:4" x14ac:dyDescent="0.25">
      <c r="A9" s="31"/>
      <c r="B9" s="31"/>
      <c r="C9" s="35">
        <v>44045</v>
      </c>
      <c r="D9" s="40"/>
    </row>
    <row r="10" spans="1:4" x14ac:dyDescent="0.25">
      <c r="A10" s="29">
        <v>44027</v>
      </c>
      <c r="B10" s="31">
        <v>3</v>
      </c>
      <c r="C10" s="36">
        <v>44030</v>
      </c>
      <c r="D10" s="39">
        <f>WORKDAY(A10,B10,C10:C11)</f>
        <v>44032</v>
      </c>
    </row>
    <row r="11" spans="1:4" x14ac:dyDescent="0.25">
      <c r="A11" s="31"/>
      <c r="B11" s="31"/>
      <c r="C11" s="36">
        <v>44031</v>
      </c>
      <c r="D11" s="40"/>
    </row>
  </sheetData>
  <mergeCells count="5">
    <mergeCell ref="D2:D3"/>
    <mergeCell ref="D4:D5"/>
    <mergeCell ref="D6:D7"/>
    <mergeCell ref="D8:D9"/>
    <mergeCell ref="D10:D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FFFE-5E42-4608-B56D-9AB339FA9F56}">
  <dimension ref="A1:E11"/>
  <sheetViews>
    <sheetView workbookViewId="0">
      <selection activeCell="E2" sqref="E2:E11"/>
    </sheetView>
  </sheetViews>
  <sheetFormatPr defaultRowHeight="15" x14ac:dyDescent="0.25"/>
  <cols>
    <col min="2" max="2" width="13.7109375" customWidth="1"/>
    <col min="3" max="3" width="17.7109375" customWidth="1"/>
    <col min="4" max="4" width="14.85546875" customWidth="1"/>
    <col min="5" max="5" width="15.85546875" customWidth="1"/>
  </cols>
  <sheetData>
    <row r="1" spans="1:5" x14ac:dyDescent="0.25">
      <c r="A1" s="28" t="s">
        <v>54</v>
      </c>
      <c r="B1" s="28" t="s">
        <v>92</v>
      </c>
      <c r="C1" s="28" t="s">
        <v>93</v>
      </c>
      <c r="D1" s="28" t="s">
        <v>94</v>
      </c>
      <c r="E1" s="46" t="s">
        <v>3</v>
      </c>
    </row>
    <row r="2" spans="1:5" x14ac:dyDescent="0.25">
      <c r="A2" s="31" t="s">
        <v>57</v>
      </c>
      <c r="B2" s="29">
        <v>44047</v>
      </c>
      <c r="C2" s="31">
        <v>10</v>
      </c>
      <c r="D2" s="41">
        <v>44053</v>
      </c>
      <c r="E2" s="47">
        <f>WORKDAY.INTL(B2,C2,1,D2:D11)</f>
        <v>44063</v>
      </c>
    </row>
    <row r="3" spans="1:5" x14ac:dyDescent="0.25">
      <c r="A3" s="31"/>
      <c r="B3" s="31"/>
      <c r="C3" s="31"/>
      <c r="D3" s="41">
        <v>44049</v>
      </c>
      <c r="E3" s="48"/>
    </row>
    <row r="4" spans="1:5" x14ac:dyDescent="0.25">
      <c r="A4" s="31" t="s">
        <v>58</v>
      </c>
      <c r="B4" s="32">
        <v>44048</v>
      </c>
      <c r="C4" s="31">
        <v>5</v>
      </c>
      <c r="D4" s="42">
        <v>44053</v>
      </c>
      <c r="E4" s="47">
        <f>WORKDAY.INTL(B4,C4,1,D4:D5)</f>
        <v>44057</v>
      </c>
    </row>
    <row r="5" spans="1:5" x14ac:dyDescent="0.25">
      <c r="A5" s="31"/>
      <c r="B5" s="31"/>
      <c r="C5" s="31"/>
      <c r="D5" s="42">
        <v>44049</v>
      </c>
      <c r="E5" s="48"/>
    </row>
    <row r="6" spans="1:5" x14ac:dyDescent="0.25">
      <c r="A6" s="31" t="s">
        <v>59</v>
      </c>
      <c r="B6" s="29">
        <v>44050</v>
      </c>
      <c r="C6" s="31">
        <v>4</v>
      </c>
      <c r="D6" s="43"/>
      <c r="E6" s="47">
        <f>WORKDAY.INTL(B6,C6,1,D6:D7)</f>
        <v>44056</v>
      </c>
    </row>
    <row r="7" spans="1:5" x14ac:dyDescent="0.25">
      <c r="A7" s="31"/>
      <c r="B7" s="31"/>
      <c r="C7" s="31"/>
      <c r="D7" s="43"/>
      <c r="E7" s="48"/>
    </row>
    <row r="8" spans="1:5" x14ac:dyDescent="0.25">
      <c r="A8" s="31" t="s">
        <v>60</v>
      </c>
      <c r="B8" s="29">
        <v>44041</v>
      </c>
      <c r="C8" s="31">
        <v>10</v>
      </c>
      <c r="D8" s="44">
        <v>44046</v>
      </c>
      <c r="E8" s="47">
        <f>WORKDAY.INTL(B8,C8,1,D8:D9)</f>
        <v>44057</v>
      </c>
    </row>
    <row r="9" spans="1:5" x14ac:dyDescent="0.25">
      <c r="A9" s="31"/>
      <c r="B9" s="31"/>
      <c r="C9" s="31"/>
      <c r="D9" s="44">
        <v>44047</v>
      </c>
      <c r="E9" s="48"/>
    </row>
    <row r="10" spans="1:5" x14ac:dyDescent="0.25">
      <c r="A10" s="31" t="s">
        <v>61</v>
      </c>
      <c r="B10" s="29">
        <v>44027</v>
      </c>
      <c r="C10" s="31">
        <v>3</v>
      </c>
      <c r="D10" s="45">
        <v>44024</v>
      </c>
      <c r="E10" s="47">
        <f>WORKDAY.INTL(B10,C10,1,D10:D11)</f>
        <v>44032</v>
      </c>
    </row>
    <row r="11" spans="1:5" x14ac:dyDescent="0.25">
      <c r="A11" s="31"/>
      <c r="B11" s="31"/>
      <c r="C11" s="31"/>
      <c r="D11" s="45">
        <v>44025</v>
      </c>
      <c r="E11" s="48"/>
    </row>
  </sheetData>
  <mergeCells count="5">
    <mergeCell ref="E2:E3"/>
    <mergeCell ref="E4:E5"/>
    <mergeCell ref="E6:E7"/>
    <mergeCell ref="E8:E9"/>
    <mergeCell ref="E10:E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E645-C264-4B8C-9DE4-40E88EDA9B15}">
  <dimension ref="A1:C7"/>
  <sheetViews>
    <sheetView tabSelected="1" workbookViewId="0">
      <selection activeCell="D5" sqref="D5"/>
    </sheetView>
  </sheetViews>
  <sheetFormatPr defaultRowHeight="15" x14ac:dyDescent="0.25"/>
  <cols>
    <col min="1" max="1" width="14.7109375" customWidth="1"/>
    <col min="2" max="2" width="13.85546875" customWidth="1"/>
    <col min="3" max="3" width="14.42578125" customWidth="1"/>
  </cols>
  <sheetData>
    <row r="1" spans="1:3" x14ac:dyDescent="0.25">
      <c r="A1" s="23" t="s">
        <v>95</v>
      </c>
      <c r="B1" s="23" t="s">
        <v>96</v>
      </c>
      <c r="C1" s="23" t="s">
        <v>97</v>
      </c>
    </row>
    <row r="2" spans="1:3" x14ac:dyDescent="0.25">
      <c r="A2" s="29">
        <v>43675</v>
      </c>
      <c r="B2" s="29">
        <v>43528</v>
      </c>
      <c r="C2" s="28">
        <f>_xlfn.DAYS(A2,B2)</f>
        <v>147</v>
      </c>
    </row>
    <row r="3" spans="1:3" x14ac:dyDescent="0.25">
      <c r="A3" s="29">
        <v>44030</v>
      </c>
      <c r="B3" s="29">
        <v>43065</v>
      </c>
      <c r="C3" s="28">
        <f t="shared" ref="C3:C4" si="0">_xlfn.DAYS(A3,B3)</f>
        <v>965</v>
      </c>
    </row>
    <row r="4" spans="1:3" x14ac:dyDescent="0.25">
      <c r="A4" s="29">
        <v>44030</v>
      </c>
      <c r="B4" s="29">
        <v>44022</v>
      </c>
      <c r="C4" s="28">
        <f t="shared" si="0"/>
        <v>8</v>
      </c>
    </row>
    <row r="5" spans="1:3" x14ac:dyDescent="0.25">
      <c r="A5" s="29">
        <v>43499</v>
      </c>
      <c r="B5" s="29">
        <v>44013</v>
      </c>
      <c r="C5" s="28">
        <f>_xlfn.DAYS(B5,A5)</f>
        <v>514</v>
      </c>
    </row>
    <row r="6" spans="1:3" x14ac:dyDescent="0.25">
      <c r="A6" s="29">
        <v>44047</v>
      </c>
      <c r="B6" s="29">
        <v>44061</v>
      </c>
      <c r="C6" s="28">
        <f>_xlfn.DAYS(B6,A6)</f>
        <v>14</v>
      </c>
    </row>
    <row r="7" spans="1:3" x14ac:dyDescent="0.25">
      <c r="A7" s="12"/>
      <c r="B7" s="12"/>
      <c r="C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DATE FUNCTION</vt:lpstr>
      <vt:lpstr>TIME FUNCTION</vt:lpstr>
      <vt:lpstr>DATE VALUE FUNCTION</vt:lpstr>
      <vt:lpstr>TIME VALUE FUNCTION</vt:lpstr>
      <vt:lpstr>NOW AND TODAY </vt:lpstr>
      <vt:lpstr>HOUR_MIN_SEC</vt:lpstr>
      <vt:lpstr>DAY_MONTH_YEAR</vt:lpstr>
      <vt:lpstr>WEEKNUM</vt:lpstr>
      <vt:lpstr>WEEKDAY</vt:lpstr>
      <vt:lpstr>EDATE</vt:lpstr>
      <vt:lpstr>EOMONTH</vt:lpstr>
      <vt:lpstr>WORKDAY</vt:lpstr>
      <vt:lpstr>WORKDAY.intl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Arellano</dc:creator>
  <cp:lastModifiedBy>Hp</cp:lastModifiedBy>
  <dcterms:created xsi:type="dcterms:W3CDTF">2023-09-14T08:45:10Z</dcterms:created>
  <dcterms:modified xsi:type="dcterms:W3CDTF">2023-09-15T06:28:42Z</dcterms:modified>
</cp:coreProperties>
</file>