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<sst xmlns="http://schemas.openxmlformats.org/spreadsheetml/2006/main" count="47" uniqueCount="36">
  <si>
    <t>Должность</t>
  </si>
  <si>
    <t>Зарплата</t>
  </si>
  <si>
    <t>Часовая ставка</t>
  </si>
  <si>
    <t>Ответственные</t>
  </si>
  <si>
    <t>Задача</t>
  </si>
  <si>
    <t>Время на задачи</t>
  </si>
  <si>
    <t xml:space="preserve">Джуниор С++ разработчик </t>
  </si>
  <si>
    <t>Дизайнер UI/UX</t>
  </si>
  <si>
    <t>Разработать скетч меню клиента и окна сообщений</t>
  </si>
  <si>
    <t>1-ый спринт</t>
  </si>
  <si>
    <t xml:space="preserve">Джуниор Lua разработчик </t>
  </si>
  <si>
    <t>Менеджер, Тимлид</t>
  </si>
  <si>
    <t>Разработать роадмап проекта</t>
  </si>
  <si>
    <t xml:space="preserve">Джуниор С# разработчик </t>
  </si>
  <si>
    <t>Джун С++, Джун C#</t>
  </si>
  <si>
    <t>Реализовать меню клиента.</t>
  </si>
  <si>
    <t>2-ой спринт, 3-ий спринт</t>
  </si>
  <si>
    <t>Тимлид</t>
  </si>
  <si>
    <t>Джун Lua, Джун C++</t>
  </si>
  <si>
    <t>Реализовать помощь игроку: советы, автоприменение умений, автопередвижение</t>
  </si>
  <si>
    <t>2-ой спринт</t>
  </si>
  <si>
    <t>Миддл тестировщик</t>
  </si>
  <si>
    <t>Джун C++, Джун С#</t>
  </si>
  <si>
    <t>Реализовать работу с окном. Т.е. смену разрешения и приоритет</t>
  </si>
  <si>
    <t>3 спринт</t>
  </si>
  <si>
    <t>Джуниор тестировщик</t>
  </si>
  <si>
    <t>Джун Lua, Джун C#</t>
  </si>
  <si>
    <t>Интегрировать в программу колаборацию с аддонами</t>
  </si>
  <si>
    <t>4 спринт</t>
  </si>
  <si>
    <t>Менеджер проекта и продукта</t>
  </si>
  <si>
    <t>Джун тестировщик</t>
  </si>
  <si>
    <t xml:space="preserve">Проверить корректность работы бота с подключенными аддонами </t>
  </si>
  <si>
    <t>2,3,4,5,6 спринт</t>
  </si>
  <si>
    <t>Мидл тестировщик</t>
  </si>
  <si>
    <t>Проверить корректность работы функций бота</t>
  </si>
  <si>
    <t>ОБЩАЯ СТОИМОСТЬ ПРОЕКТА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</si>
</sst>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2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75"/>
    <col customWidth="1" min="4" max="4" width="6.0"/>
    <col customWidth="1" min="5" max="5" width="20.75"/>
    <col customWidth="1" min="6" max="6" width="69.13"/>
    <col customWidth="1" min="7" max="7" width="16.63"/>
    <col customWidth="1" min="8" max="8" width="24.0"/>
  </cols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</row>
    <row r="2">
      <c r="A2" s="1" t="s">
        <v>6</v>
      </c>
      <c r="B2" s="1">
        <f>80000 + 10000</f>
        <v>90000</v>
      </c>
      <c r="C2" s="2">
        <f t="shared" ref="C2:C9" si="1">B2/168</f>
        <v>535.7142857</v>
      </c>
      <c r="E2" s="1" t="s">
        <v>7</v>
      </c>
      <c r="F2" s="1" t="s">
        <v>8</v>
      </c>
      <c r="G2" s="1" t="s">
        <v>9</v>
      </c>
    </row>
    <row r="3" ht="17.25" customHeight="1">
      <c r="A3" s="1" t="s">
        <v>10</v>
      </c>
      <c r="B3" s="1">
        <v>70000.0</v>
      </c>
      <c r="C3" s="2">
        <f t="shared" si="1"/>
        <v>416.6666667</v>
      </c>
      <c r="E3" s="1" t="s">
        <v>11</v>
      </c>
      <c r="F3" s="1" t="s">
        <v>12</v>
      </c>
      <c r="G3" s="1" t="s">
        <v>9</v>
      </c>
    </row>
    <row r="4">
      <c r="A4" s="1" t="s">
        <v>13</v>
      </c>
      <c r="B4" s="1">
        <v>80000.0</v>
      </c>
      <c r="C4" s="2">
        <f t="shared" si="1"/>
        <v>476.1904762</v>
      </c>
      <c r="E4" s="1" t="s">
        <v>14</v>
      </c>
      <c r="F4" s="1" t="s">
        <v>15</v>
      </c>
      <c r="G4" s="1" t="s">
        <v>16</v>
      </c>
    </row>
    <row r="5">
      <c r="A5" s="1" t="s">
        <v>17</v>
      </c>
      <c r="B5" s="1">
        <v>150000.0</v>
      </c>
      <c r="C5" s="2">
        <f t="shared" si="1"/>
        <v>892.8571429</v>
      </c>
      <c r="E5" s="1" t="s">
        <v>18</v>
      </c>
      <c r="F5" s="1" t="s">
        <v>19</v>
      </c>
      <c r="G5" s="1" t="s">
        <v>20</v>
      </c>
    </row>
    <row r="6">
      <c r="A6" s="1" t="s">
        <v>21</v>
      </c>
      <c r="B6" s="1">
        <v>70000.0</v>
      </c>
      <c r="C6" s="2">
        <f t="shared" si="1"/>
        <v>416.6666667</v>
      </c>
      <c r="E6" s="1" t="s">
        <v>22</v>
      </c>
      <c r="F6" s="1" t="s">
        <v>23</v>
      </c>
      <c r="G6" s="1" t="s">
        <v>24</v>
      </c>
    </row>
    <row r="7">
      <c r="A7" s="1" t="s">
        <v>25</v>
      </c>
      <c r="B7" s="1">
        <v>50000.0</v>
      </c>
      <c r="C7" s="2">
        <f t="shared" si="1"/>
        <v>297.6190476</v>
      </c>
      <c r="E7" s="1" t="s">
        <v>26</v>
      </c>
      <c r="F7" s="1" t="s">
        <v>27</v>
      </c>
      <c r="G7" s="1" t="s">
        <v>28</v>
      </c>
    </row>
    <row r="8">
      <c r="A8" s="1" t="s">
        <v>29</v>
      </c>
      <c r="B8" s="1">
        <v>180000.0</v>
      </c>
      <c r="C8" s="2">
        <f t="shared" si="1"/>
        <v>1071.428571</v>
      </c>
      <c r="E8" s="1" t="s">
        <v>30</v>
      </c>
      <c r="F8" s="1" t="s">
        <v>31</v>
      </c>
      <c r="G8" s="1" t="s">
        <v>32</v>
      </c>
    </row>
    <row r="9">
      <c r="A9" s="1" t="s">
        <v>7</v>
      </c>
      <c r="B9" s="1">
        <v>60000.0</v>
      </c>
      <c r="C9" s="2">
        <f t="shared" si="1"/>
        <v>357.1428571</v>
      </c>
      <c r="E9" s="1" t="s">
        <v>33</v>
      </c>
      <c r="F9" s="1" t="s">
        <v>34</v>
      </c>
      <c r="G9" s="1" t="s">
        <v>32</v>
      </c>
    </row>
    <row r="13">
      <c r="A13" s="1" t="s">
        <v>35</v>
      </c>
    </row>
    <row r="14">
      <c r="A14" s="1" t="s">
        <v>6</v>
      </c>
      <c r="B14" s="2">
        <f>(22+18)*8*C2</f>
        <v>171428.5714</v>
      </c>
    </row>
    <row r="15">
      <c r="A15" s="1" t="s">
        <v>10</v>
      </c>
      <c r="B15" s="2">
        <f>(22+17)*8*C3</f>
        <v>130000</v>
      </c>
    </row>
    <row r="16">
      <c r="A16" s="1" t="s">
        <v>13</v>
      </c>
      <c r="B16" s="2">
        <f>(31+16)*8*C4</f>
        <v>179047.619</v>
      </c>
    </row>
    <row r="17">
      <c r="A17" s="1" t="s">
        <v>17</v>
      </c>
      <c r="B17" s="2">
        <f>(22+18)*8*C5</f>
        <v>285714.2857</v>
      </c>
      <c r="C17" s="3">
        <f>B14+B15+B16+B17+B18+B19+B20+B21</f>
        <v>1986190.476</v>
      </c>
    </row>
    <row r="18">
      <c r="A18" s="1" t="s">
        <v>21</v>
      </c>
      <c r="B18" s="2">
        <f t="shared" ref="B18:B19" si="2">(75)*8*C6</f>
        <v>250000</v>
      </c>
    </row>
    <row r="19">
      <c r="A19" s="1" t="s">
        <v>25</v>
      </c>
      <c r="B19" s="2">
        <f t="shared" si="2"/>
        <v>178571.4286</v>
      </c>
    </row>
    <row r="20">
      <c r="A20" s="1" t="s">
        <v>29</v>
      </c>
      <c r="B20" s="2">
        <f>(90)*8*C8</f>
        <v>771428.5714</v>
      </c>
    </row>
    <row r="21">
      <c r="A21" s="1" t="s">
        <v>7</v>
      </c>
      <c r="B21" s="2">
        <f>(7)*8*C9</f>
        <v>20000</v>
      </c>
    </row>
  </sheetData>
  <drawing r:id="rId1"/>
</worksheet>
</file>