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rzo Anno\Secondo Semestre\IUM\Progetto\"/>
    </mc:Choice>
  </mc:AlternateContent>
  <xr:revisionPtr revIDLastSave="0" documentId="13_ncr:1_{001A6168-62AA-4949-9603-58F6F3861CBF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BEHAVIOURABILITY" sheetId="1" r:id="rId1"/>
    <sheet name="Studente1" sheetId="2" r:id="rId2"/>
    <sheet name="Studente2" sheetId="5" r:id="rId3"/>
    <sheet name="Studente3" sheetId="4" r:id="rId4"/>
    <sheet name="Psicologo1" sheetId="3" r:id="rId5"/>
    <sheet name="Psicologo2" sheetId="8" r:id="rId6"/>
    <sheet name="MEDIE" sheetId="7" r:id="rId7"/>
    <sheet name="TabRisultati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E2" i="6"/>
  <c r="D2" i="6"/>
  <c r="H18" i="8"/>
  <c r="H17" i="8"/>
  <c r="H15" i="8"/>
  <c r="H13" i="8"/>
  <c r="H12" i="8"/>
  <c r="H9" i="8"/>
  <c r="H8" i="8"/>
  <c r="H6" i="8"/>
  <c r="H4" i="8"/>
  <c r="H11" i="7"/>
  <c r="H31" i="4"/>
  <c r="H30" i="4"/>
  <c r="H28" i="4"/>
  <c r="H26" i="4"/>
  <c r="H25" i="4"/>
  <c r="H22" i="4"/>
  <c r="H21" i="4"/>
  <c r="H19" i="4"/>
  <c r="H17" i="4"/>
  <c r="H14" i="4"/>
  <c r="H13" i="4"/>
  <c r="H11" i="4"/>
  <c r="H10" i="4"/>
  <c r="H8" i="4"/>
  <c r="H7" i="4"/>
  <c r="H5" i="4"/>
  <c r="H4" i="4"/>
  <c r="H26" i="5"/>
  <c r="H31" i="5"/>
  <c r="H30" i="5"/>
  <c r="H28" i="5"/>
  <c r="H25" i="5"/>
  <c r="H22" i="5"/>
  <c r="H26" i="7" s="1"/>
  <c r="H21" i="5"/>
  <c r="H25" i="7" s="1"/>
  <c r="H19" i="5"/>
  <c r="H17" i="5"/>
  <c r="H14" i="5"/>
  <c r="H13" i="5"/>
  <c r="H11" i="5"/>
  <c r="H10" i="5"/>
  <c r="H8" i="5"/>
  <c r="H7" i="5"/>
  <c r="H5" i="5"/>
  <c r="H4" i="5"/>
  <c r="H18" i="3"/>
  <c r="H19" i="7" s="1"/>
  <c r="H17" i="3"/>
  <c r="H18" i="7" s="1"/>
  <c r="H15" i="3"/>
  <c r="H13" i="3"/>
  <c r="H12" i="3"/>
  <c r="H31" i="2"/>
  <c r="H30" i="2"/>
  <c r="H28" i="2"/>
  <c r="H26" i="2"/>
  <c r="H25" i="2"/>
  <c r="H4" i="3"/>
  <c r="H19" i="2"/>
  <c r="H21" i="2"/>
  <c r="H22" i="2"/>
  <c r="H5" i="2"/>
  <c r="H4" i="2"/>
  <c r="H2" i="7" s="1"/>
  <c r="H8" i="3"/>
  <c r="H9" i="3"/>
  <c r="H6" i="3"/>
  <c r="H7" i="2"/>
  <c r="H5" i="7" s="1"/>
  <c r="H8" i="2"/>
  <c r="H10" i="2"/>
  <c r="H11" i="2"/>
  <c r="H13" i="2"/>
  <c r="H14" i="2"/>
  <c r="H17" i="2"/>
  <c r="H16" i="7" l="1"/>
  <c r="H17" i="7" s="1"/>
  <c r="C3" i="6" s="1"/>
  <c r="H20" i="7"/>
  <c r="E3" i="6" s="1"/>
  <c r="H33" i="7"/>
  <c r="H12" i="7"/>
  <c r="H13" i="7" s="1"/>
  <c r="H34" i="7"/>
  <c r="H23" i="7"/>
  <c r="H24" i="7" s="1"/>
  <c r="D4" i="6" s="1"/>
  <c r="H9" i="7"/>
  <c r="H6" i="7"/>
  <c r="H8" i="7"/>
  <c r="H29" i="7"/>
  <c r="H27" i="7"/>
  <c r="H21" i="7"/>
  <c r="H22" i="7" s="1"/>
  <c r="B4" i="6" s="1"/>
  <c r="H31" i="7"/>
  <c r="H32" i="7" s="1"/>
  <c r="C5" i="6" s="1"/>
  <c r="H28" i="7"/>
  <c r="H3" i="7"/>
  <c r="H14" i="7"/>
  <c r="H35" i="7" l="1"/>
  <c r="E5" i="6" s="1"/>
  <c r="H15" i="7"/>
  <c r="B3" i="6" s="1"/>
  <c r="H30" i="7"/>
  <c r="B5" i="6" s="1"/>
  <c r="H7" i="7"/>
  <c r="C2" i="6" s="1"/>
  <c r="H10" i="7"/>
  <c r="H4" i="7"/>
  <c r="B2" i="6" s="1"/>
</calcChain>
</file>

<file path=xl/sharedStrings.xml><?xml version="1.0" encoding="utf-8"?>
<sst xmlns="http://schemas.openxmlformats.org/spreadsheetml/2006/main" count="400" uniqueCount="93">
  <si>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</si>
  <si>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</si>
  <si>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</si>
  <si>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</si>
  <si>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</si>
  <si>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</si>
  <si>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</si>
  <si>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</si>
  <si>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</si>
  <si>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</si>
  <si>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</si>
  <si>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</si>
  <si>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T1_SE2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</si>
  <si>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</si>
  <si>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</si>
  <si>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</si>
  <si>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</si>
  <si>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</si>
  <si>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</si>
  <si>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</si>
  <si>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</si>
  <si>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</si>
  <si>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</si>
  <si>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Personal Control</t>
  </si>
  <si>
    <t>T1_PC1</t>
  </si>
  <si>
    <t>T1_PC2</t>
  </si>
  <si>
    <t>Motivation</t>
  </si>
  <si>
    <t>T1_MOT1</t>
  </si>
  <si>
    <t>T2_KS1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</si>
  <si>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</si>
  <si>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</si>
  <si>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</si>
  <si>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</si>
  <si>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</si>
  <si>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</si>
  <si>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</si>
  <si>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</si>
  <si>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</si>
  <si>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</si>
  <si>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</si>
  <si>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</si>
  <si>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</si>
  <si>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</si>
  <si>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MEDIA TRA I VALORI MEDI RELATIVI A QUELL'ABILITA'</t>
  </si>
  <si>
    <t>TASK T1 : Lo studente può compilare un diario giornaliero che si concentra sulle proprie emozioni.</t>
  </si>
  <si>
    <t>PC/MOT</t>
  </si>
  <si>
    <t>Quanto ti senti disinvolto nello scrivere i tuoi pensieri all'interno di un diario?</t>
  </si>
  <si>
    <t>Quale è il tuo livello di interesse nello scrivere un diario?</t>
  </si>
  <si>
    <t>Come pensi che sia il tuo livello di conoscenza nello scrivere un diario?</t>
  </si>
  <si>
    <t>Come valuti la tua capacità di gestire le tue emozioni nella stesura di un diario?</t>
  </si>
  <si>
    <t>Come valuti la tua capacità di esprimere i sentimenti?</t>
  </si>
  <si>
    <t>SE/PC/MOT</t>
  </si>
  <si>
    <t>Come valuti il tuo coinvolgimento nello scrivere un diario personale?</t>
  </si>
  <si>
    <t>SE/K&amp;S</t>
  </si>
  <si>
    <t>Quanto è facile per te aggiornare quotidianamente un diario?</t>
  </si>
  <si>
    <t>K&amp;S</t>
  </si>
  <si>
    <t xml:space="preserve">Come valuti l'utilità del mantere un diario per migliorare il tuo stato d'animo? </t>
  </si>
  <si>
    <t>TASK T4 : L'utente può inviare o ricevere messaggi, le chat potranno essere effettuate solo tra psicologo e studente.</t>
  </si>
  <si>
    <t>TASK T2 : Lo psicologo può inserire uno o più obiettivi giornalieri (challenge)  per aiutare gli studenti nel superare le proprie problematiche.</t>
  </si>
  <si>
    <t>TASK T3 : Lo studente può svolgere le challenge e segnalare di averle eseguite.</t>
  </si>
  <si>
    <t>MOT</t>
  </si>
  <si>
    <t>SE</t>
  </si>
  <si>
    <t>Quanto pensi di essere in grado di realizzare delle challenge per aiutare gli studenti?</t>
  </si>
  <si>
    <t>SE/K&amp;S/MOT</t>
  </si>
  <si>
    <t>Come valuti il tuo livello di disinvoltura nella creazione delle challenge?</t>
  </si>
  <si>
    <t>Come valuti il tuo livello di disponibilità nella creazione delle challenge?</t>
  </si>
  <si>
    <t>T2_MOT2</t>
  </si>
  <si>
    <t>Come valuti il livello di utilità delle challenge?</t>
  </si>
  <si>
    <t>T4_SE1</t>
  </si>
  <si>
    <t>T3_SE1</t>
  </si>
  <si>
    <t>Quanto ti senti a tuo agio nello svolgere le challenge?</t>
  </si>
  <si>
    <t>T3_MOT1</t>
  </si>
  <si>
    <t>T3_MOT2</t>
  </si>
  <si>
    <t>Come valuti il tuo livello di impegno nello svolgimento delle challenge?</t>
  </si>
  <si>
    <t>Come valuti il livello di utilità nello svolgimento delle challenge?</t>
  </si>
  <si>
    <t>T3_PC1</t>
  </si>
  <si>
    <t>Come valuti il tuo impegno nello svolgere quotidianamente le challenge?</t>
  </si>
  <si>
    <t>TASK 3</t>
  </si>
  <si>
    <t>T1_MOT2</t>
  </si>
  <si>
    <t>TASK 4</t>
  </si>
  <si>
    <t>Quanto ti senti a tuo agio nell'utilizzare una chat?</t>
  </si>
  <si>
    <t>T4_SE2</t>
  </si>
  <si>
    <t>Come valuti la tua capacità di espressione dei tuoi pensieri tramite una chat?</t>
  </si>
  <si>
    <t>T4_KS1</t>
  </si>
  <si>
    <t>Come valuti il tuo livello di conoscenza nell'utilizzo di una chat?</t>
  </si>
  <si>
    <t>T4_MOT1</t>
  </si>
  <si>
    <t>T4_MOT2</t>
  </si>
  <si>
    <t>Quanto pensi che utilizzare una chat possa aiutare a risolvere i problemi?</t>
  </si>
  <si>
    <t>Come valuti il tuo livello di impegno nell'utilizzo di una chat?</t>
  </si>
  <si>
    <t>TASK 2</t>
  </si>
  <si>
    <t>TASK</t>
  </si>
  <si>
    <t>TASK 1</t>
  </si>
  <si>
    <t>Come valuti la tua capacità di gestire le emozioni nella stesura di un diario?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</si>
</sst>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Font="1"/>
    <xf numFmtId="0" fontId="4" fillId="2" borderId="0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6" borderId="0" xfId="0" applyFill="1"/>
    <xf numFmtId="164" fontId="10" fillId="5" borderId="1" xfId="0" applyNumberFormat="1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  <xf numFmtId="2" fontId="10" fillId="4" borderId="1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1" defaultRowHeight="15.75" x14ac:dyDescent="0.25"/>
  <cols>
    <col min="1" max="1" width="109.6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44</v>
      </c>
      <c r="B2" s="17" t="s">
        <v>53</v>
      </c>
      <c r="C2" s="17" t="s">
        <v>51</v>
      </c>
      <c r="D2" t="s">
        <v>55</v>
      </c>
      <c r="E2" s="19" t="s">
        <v>45</v>
      </c>
    </row>
    <row r="3" spans="1:5" x14ac:dyDescent="0.25">
      <c r="A3" t="s">
        <v>58</v>
      </c>
      <c r="B3" s="17" t="s">
        <v>63</v>
      </c>
      <c r="E3" s="19" t="s">
        <v>60</v>
      </c>
    </row>
    <row r="4" spans="1:5" x14ac:dyDescent="0.25">
      <c r="A4" t="s">
        <v>59</v>
      </c>
      <c r="B4" t="s">
        <v>61</v>
      </c>
      <c r="C4" t="s">
        <v>60</v>
      </c>
      <c r="E4" t="s">
        <v>45</v>
      </c>
    </row>
    <row r="5" spans="1:5" x14ac:dyDescent="0.25">
      <c r="A5" t="s">
        <v>57</v>
      </c>
      <c r="B5" s="17" t="s">
        <v>53</v>
      </c>
      <c r="C5" s="17" t="s">
        <v>60</v>
      </c>
      <c r="D5" s="17" t="s">
        <v>61</v>
      </c>
      <c r="E5" s="17" t="s">
        <v>60</v>
      </c>
    </row>
    <row r="10" spans="1:5" x14ac:dyDescent="0.25">
      <c r="A10" t="s">
        <v>4</v>
      </c>
    </row>
    <row r="11" spans="1:5" x14ac:dyDescent="0.25">
      <c r="A11" t="s">
        <v>5</v>
      </c>
    </row>
    <row r="12" spans="1:5" x14ac:dyDescent="0.25">
      <c r="A12" s="3" t="s">
        <v>6</v>
      </c>
    </row>
    <row r="13" spans="1:5" x14ac:dyDescent="0.25">
      <c r="A13" s="3" t="s">
        <v>7</v>
      </c>
    </row>
    <row r="14" spans="1:5" x14ac:dyDescent="0.25">
      <c r="A14" s="3" t="s">
        <v>8</v>
      </c>
    </row>
    <row r="15" spans="1:5" x14ac:dyDescent="0.25">
      <c r="A15" s="3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="115" zoomScaleNormal="115" workbookViewId="0">
      <selection activeCell="B10" sqref="B1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6" max="6" width="16.75" customWidth="1"/>
    <col min="7" max="7" width="12" customWidth="1"/>
    <col min="8" max="8" width="18.875" customWidth="1"/>
    <col min="9" max="9" width="23.75" customWidth="1"/>
  </cols>
  <sheetData>
    <row r="1" spans="1:9" ht="4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2" customFormat="1" ht="21" thickBot="1" x14ac:dyDescent="0.3">
      <c r="B2" s="21" t="s">
        <v>91</v>
      </c>
    </row>
    <row r="3" spans="1:9" ht="21" thickBot="1" x14ac:dyDescent="0.3">
      <c r="A3" s="5"/>
      <c r="B3" s="4" t="s">
        <v>13</v>
      </c>
      <c r="C3" s="20"/>
      <c r="D3" s="20"/>
      <c r="E3" s="20"/>
      <c r="F3" s="20"/>
      <c r="G3" s="20"/>
      <c r="H3" s="20"/>
      <c r="I3" s="20"/>
    </row>
    <row r="4" spans="1:9" ht="21" thickBot="1" x14ac:dyDescent="0.3">
      <c r="A4" s="4" t="s">
        <v>11</v>
      </c>
      <c r="B4" s="18" t="s">
        <v>47</v>
      </c>
      <c r="E4" t="s">
        <v>31</v>
      </c>
      <c r="H4">
        <f>IF(C4="X",1)+IF(D4="X",2)+IF(E4="X",3)+IF(F4="X",4)+IF(G4="X",5)</f>
        <v>3</v>
      </c>
    </row>
    <row r="5" spans="1:9" ht="21" thickBot="1" x14ac:dyDescent="0.3">
      <c r="A5" s="5" t="s">
        <v>12</v>
      </c>
      <c r="B5" s="18" t="s">
        <v>46</v>
      </c>
      <c r="D5" t="s">
        <v>31</v>
      </c>
      <c r="H5">
        <f>IF(C5="X",1)+IF(D5="X",2)+IF(E5="X",3)+IF(F5="X",4)+IF(G5="X",5)</f>
        <v>2</v>
      </c>
    </row>
    <row r="6" spans="1:9" ht="21" thickBot="1" x14ac:dyDescent="0.3">
      <c r="A6" s="5"/>
      <c r="B6" s="4" t="s">
        <v>20</v>
      </c>
      <c r="C6" s="20"/>
      <c r="D6" s="20"/>
      <c r="E6" s="20"/>
      <c r="F6" s="20"/>
      <c r="G6" s="20"/>
      <c r="H6" s="20"/>
      <c r="I6" s="20"/>
    </row>
    <row r="7" spans="1:9" ht="21" thickBot="1" x14ac:dyDescent="0.3">
      <c r="A7" s="4" t="s">
        <v>21</v>
      </c>
      <c r="B7" s="7" t="s">
        <v>48</v>
      </c>
      <c r="F7" t="s">
        <v>31</v>
      </c>
      <c r="H7">
        <f t="shared" ref="H7:H22" si="0">IF(C7="X",1)+IF(D7="X",2)+IF(E7="X",3)+IF(F7="X",4)+IF(G7="X",5)</f>
        <v>4</v>
      </c>
    </row>
    <row r="8" spans="1:9" ht="21" thickBot="1" x14ac:dyDescent="0.3">
      <c r="A8" s="4" t="s">
        <v>22</v>
      </c>
      <c r="B8" s="7" t="s">
        <v>50</v>
      </c>
      <c r="E8" t="s">
        <v>31</v>
      </c>
      <c r="H8">
        <f t="shared" si="0"/>
        <v>3</v>
      </c>
    </row>
    <row r="9" spans="1:9" ht="21" thickBot="1" x14ac:dyDescent="0.3">
      <c r="A9" s="5"/>
      <c r="B9" s="4" t="s">
        <v>23</v>
      </c>
      <c r="C9" s="20"/>
      <c r="D9" s="20"/>
      <c r="E9" s="20"/>
      <c r="F9" s="20"/>
      <c r="G9" s="20"/>
      <c r="H9" s="20"/>
      <c r="I9" s="20"/>
    </row>
    <row r="10" spans="1:9" ht="21" thickBot="1" x14ac:dyDescent="0.3">
      <c r="A10" s="4" t="s">
        <v>24</v>
      </c>
      <c r="B10" s="7" t="s">
        <v>92</v>
      </c>
      <c r="D10" t="s">
        <v>31</v>
      </c>
      <c r="H10">
        <f t="shared" si="0"/>
        <v>2</v>
      </c>
    </row>
    <row r="11" spans="1:9" ht="21" thickBot="1" x14ac:dyDescent="0.3">
      <c r="A11" s="5" t="s">
        <v>25</v>
      </c>
      <c r="B11" s="7" t="s">
        <v>52</v>
      </c>
      <c r="C11" t="s">
        <v>31</v>
      </c>
      <c r="H11">
        <f t="shared" si="0"/>
        <v>1</v>
      </c>
    </row>
    <row r="12" spans="1:9" ht="21" thickBot="1" x14ac:dyDescent="0.3">
      <c r="A12" s="5"/>
      <c r="B12" s="4" t="s">
        <v>26</v>
      </c>
      <c r="C12" s="20"/>
      <c r="D12" s="20"/>
      <c r="E12" s="20"/>
      <c r="F12" s="20"/>
      <c r="G12" s="20"/>
      <c r="H12" s="20"/>
      <c r="I12" s="20"/>
    </row>
    <row r="13" spans="1:9" ht="21" thickBot="1" x14ac:dyDescent="0.3">
      <c r="A13" s="4" t="s">
        <v>27</v>
      </c>
      <c r="B13" s="7" t="s">
        <v>54</v>
      </c>
      <c r="D13" t="s">
        <v>31</v>
      </c>
      <c r="H13">
        <f t="shared" si="0"/>
        <v>2</v>
      </c>
      <c r="I13" s="6"/>
    </row>
    <row r="14" spans="1:9" ht="21" thickBot="1" x14ac:dyDescent="0.3">
      <c r="A14" s="5" t="s">
        <v>78</v>
      </c>
      <c r="B14" s="7" t="s">
        <v>56</v>
      </c>
      <c r="E14" t="s">
        <v>31</v>
      </c>
      <c r="H14">
        <f t="shared" si="0"/>
        <v>3</v>
      </c>
    </row>
    <row r="15" spans="1:9" s="21" customFormat="1" ht="21" thickBot="1" x14ac:dyDescent="0.3">
      <c r="B15" s="21" t="s">
        <v>77</v>
      </c>
    </row>
    <row r="16" spans="1:9" ht="21" thickBot="1" x14ac:dyDescent="0.3">
      <c r="B16" s="4" t="s">
        <v>13</v>
      </c>
      <c r="C16" s="20"/>
      <c r="D16" s="20"/>
      <c r="E16" s="20"/>
      <c r="F16" s="20"/>
      <c r="G16" s="20"/>
      <c r="H16" s="20"/>
      <c r="I16" s="20"/>
    </row>
    <row r="17" spans="1:9" ht="21" thickBot="1" x14ac:dyDescent="0.3">
      <c r="A17" s="4" t="s">
        <v>69</v>
      </c>
      <c r="B17" s="8" t="s">
        <v>70</v>
      </c>
      <c r="D17" t="s">
        <v>31</v>
      </c>
      <c r="H17">
        <f t="shared" si="0"/>
        <v>2</v>
      </c>
    </row>
    <row r="18" spans="1:9" ht="21" thickBot="1" x14ac:dyDescent="0.3">
      <c r="A18" s="5"/>
      <c r="B18" s="4" t="s">
        <v>23</v>
      </c>
      <c r="C18" s="20"/>
      <c r="D18" s="20"/>
      <c r="E18" s="20"/>
      <c r="F18" s="20"/>
      <c r="G18" s="20"/>
      <c r="H18" s="20"/>
      <c r="I18" s="20"/>
    </row>
    <row r="19" spans="1:9" ht="21" thickBot="1" x14ac:dyDescent="0.3">
      <c r="A19" s="4" t="s">
        <v>75</v>
      </c>
      <c r="B19" s="7" t="s">
        <v>76</v>
      </c>
      <c r="E19" t="s">
        <v>31</v>
      </c>
      <c r="H19">
        <f t="shared" si="0"/>
        <v>3</v>
      </c>
    </row>
    <row r="20" spans="1:9" ht="21" thickBot="1" x14ac:dyDescent="0.3">
      <c r="A20" s="5"/>
      <c r="B20" s="4" t="s">
        <v>26</v>
      </c>
      <c r="C20" s="20"/>
      <c r="D20" s="20"/>
      <c r="E20" s="20"/>
      <c r="F20" s="20"/>
      <c r="G20" s="20"/>
      <c r="H20" s="20"/>
      <c r="I20" s="20"/>
    </row>
    <row r="21" spans="1:9" ht="21" thickBot="1" x14ac:dyDescent="0.3">
      <c r="A21" s="4" t="s">
        <v>71</v>
      </c>
      <c r="B21" s="7" t="s">
        <v>73</v>
      </c>
      <c r="E21" t="s">
        <v>31</v>
      </c>
      <c r="H21">
        <f t="shared" si="0"/>
        <v>3</v>
      </c>
      <c r="I21" s="6"/>
    </row>
    <row r="22" spans="1:9" ht="21" thickBot="1" x14ac:dyDescent="0.3">
      <c r="A22" s="4" t="s">
        <v>72</v>
      </c>
      <c r="B22" s="7" t="s">
        <v>74</v>
      </c>
      <c r="E22" t="s">
        <v>31</v>
      </c>
      <c r="H22">
        <f t="shared" si="0"/>
        <v>3</v>
      </c>
    </row>
    <row r="23" spans="1:9" s="22" customFormat="1" ht="21" thickBot="1" x14ac:dyDescent="0.3">
      <c r="B23" s="21" t="s">
        <v>79</v>
      </c>
    </row>
    <row r="24" spans="1:9" ht="21" thickBot="1" x14ac:dyDescent="0.3">
      <c r="B24" s="4" t="s">
        <v>13</v>
      </c>
      <c r="C24" s="20"/>
      <c r="D24" s="20"/>
      <c r="E24" s="20"/>
      <c r="F24" s="20"/>
      <c r="G24" s="20"/>
      <c r="H24" s="20"/>
      <c r="I24" s="20"/>
    </row>
    <row r="25" spans="1:9" ht="21" thickBot="1" x14ac:dyDescent="0.3">
      <c r="A25" s="4" t="s">
        <v>68</v>
      </c>
      <c r="B25" s="18" t="s">
        <v>80</v>
      </c>
      <c r="F25" t="s">
        <v>31</v>
      </c>
      <c r="H25">
        <f>IF(C25="X",1)+IF(D25="X",2)+IF(E25="X",3)+IF(F25="X",4)+IF(G25="X",5)</f>
        <v>4</v>
      </c>
    </row>
    <row r="26" spans="1:9" ht="21" thickBot="1" x14ac:dyDescent="0.3">
      <c r="A26" s="4" t="s">
        <v>81</v>
      </c>
      <c r="B26" s="18" t="s">
        <v>82</v>
      </c>
      <c r="D26" t="s">
        <v>31</v>
      </c>
      <c r="H26">
        <f>IF(C26="X",1)+IF(D26="X",2)+IF(E26="X",3)+IF(F26="X",4)+IF(G26="X",5)</f>
        <v>2</v>
      </c>
    </row>
    <row r="27" spans="1:9" ht="21" thickBot="1" x14ac:dyDescent="0.3">
      <c r="A27" s="5"/>
      <c r="B27" s="4" t="s">
        <v>20</v>
      </c>
      <c r="C27" s="20"/>
      <c r="D27" s="20"/>
      <c r="E27" s="20"/>
      <c r="F27" s="20"/>
      <c r="G27" s="20"/>
      <c r="H27" s="20"/>
      <c r="I27" s="20"/>
    </row>
    <row r="28" spans="1:9" ht="21" thickBot="1" x14ac:dyDescent="0.3">
      <c r="A28" s="4" t="s">
        <v>83</v>
      </c>
      <c r="B28" s="7" t="s">
        <v>84</v>
      </c>
      <c r="G28" t="s">
        <v>31</v>
      </c>
      <c r="H28">
        <f t="shared" ref="H28" si="1">IF(C28="X",1)+IF(D28="X",2)+IF(E28="X",3)+IF(F28="X",4)+IF(G28="X",5)</f>
        <v>5</v>
      </c>
    </row>
    <row r="29" spans="1:9" ht="21" thickBot="1" x14ac:dyDescent="0.3">
      <c r="A29" s="5"/>
      <c r="B29" s="4" t="s">
        <v>26</v>
      </c>
      <c r="C29" s="20"/>
      <c r="D29" s="20"/>
      <c r="E29" s="20"/>
      <c r="F29" s="20"/>
      <c r="G29" s="20"/>
      <c r="H29" s="20"/>
      <c r="I29" s="20"/>
    </row>
    <row r="30" spans="1:9" ht="21" thickBot="1" x14ac:dyDescent="0.3">
      <c r="A30" s="4" t="s">
        <v>85</v>
      </c>
      <c r="B30" s="7" t="s">
        <v>87</v>
      </c>
      <c r="E30" t="s">
        <v>31</v>
      </c>
      <c r="H30">
        <f t="shared" ref="H30" si="2">IF(C30="X",1)+IF(D30="X",2)+IF(E30="X",3)+IF(F30="X",4)+IF(G30="X",5)</f>
        <v>3</v>
      </c>
      <c r="I30" s="6"/>
    </row>
    <row r="31" spans="1:9" ht="21" thickBot="1" x14ac:dyDescent="0.3">
      <c r="A31" s="4" t="s">
        <v>86</v>
      </c>
      <c r="B31" s="7" t="s">
        <v>88</v>
      </c>
      <c r="G31" t="s">
        <v>31</v>
      </c>
      <c r="H31">
        <f>IF(C31="X",1)+IF(D31="X",2)+IF(E31="X",3)+IF(F31="X",4)+IF(G31="X",5)</f>
        <v>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7" zoomScaleNormal="100" workbookViewId="0">
      <selection activeCell="F31" sqref="F3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4.375" customWidth="1"/>
    <col min="8" max="8" width="18.875" customWidth="1"/>
    <col min="9" max="9" width="24.125" customWidth="1"/>
  </cols>
  <sheetData>
    <row r="1" spans="1:9" ht="50.2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2" customFormat="1" ht="21" thickBot="1" x14ac:dyDescent="0.3">
      <c r="B2" s="21" t="s">
        <v>91</v>
      </c>
    </row>
    <row r="3" spans="1:9" ht="21" thickBot="1" x14ac:dyDescent="0.3">
      <c r="B3" s="4" t="s">
        <v>13</v>
      </c>
      <c r="C3" s="20"/>
      <c r="D3" s="20"/>
      <c r="E3" s="20"/>
      <c r="F3" s="20"/>
      <c r="G3" s="20"/>
      <c r="H3" s="20"/>
      <c r="I3" s="20"/>
    </row>
    <row r="4" spans="1:9" ht="21" thickBot="1" x14ac:dyDescent="0.3">
      <c r="A4" s="4" t="s">
        <v>11</v>
      </c>
      <c r="B4" s="18" t="s">
        <v>47</v>
      </c>
      <c r="D4" t="s">
        <v>31</v>
      </c>
      <c r="H4">
        <f>IF(C4="X",1)+IF(D4="X",2)+IF(E4="X",3)+IF(F4="X",4)+IF(G4="X",5)</f>
        <v>2</v>
      </c>
    </row>
    <row r="5" spans="1:9" ht="21" thickBot="1" x14ac:dyDescent="0.3">
      <c r="A5" s="5" t="s">
        <v>12</v>
      </c>
      <c r="B5" s="18" t="s">
        <v>46</v>
      </c>
      <c r="E5" t="s">
        <v>31</v>
      </c>
      <c r="H5">
        <f>IF(C5="X",1)+IF(D5="X",2)+IF(E5="X",3)+IF(F5="X",4)+IF(G5="X",5)</f>
        <v>3</v>
      </c>
    </row>
    <row r="6" spans="1:9" ht="21" thickBot="1" x14ac:dyDescent="0.3">
      <c r="A6" s="5"/>
      <c r="B6" s="4" t="s">
        <v>20</v>
      </c>
      <c r="C6" s="20"/>
      <c r="D6" s="20"/>
      <c r="E6" s="20"/>
      <c r="F6" s="20"/>
      <c r="G6" s="20"/>
      <c r="H6" s="20"/>
      <c r="I6" s="20"/>
    </row>
    <row r="7" spans="1:9" ht="21" thickBot="1" x14ac:dyDescent="0.3">
      <c r="A7" s="4" t="s">
        <v>21</v>
      </c>
      <c r="B7" s="7" t="s">
        <v>48</v>
      </c>
      <c r="F7" t="s">
        <v>31</v>
      </c>
      <c r="H7">
        <f t="shared" ref="H7:H22" si="0">IF(C7="X",1)+IF(D7="X",2)+IF(E7="X",3)+IF(F7="X",4)+IF(G7="X",5)</f>
        <v>4</v>
      </c>
    </row>
    <row r="8" spans="1:9" ht="21" thickBot="1" x14ac:dyDescent="0.3">
      <c r="A8" s="4" t="s">
        <v>22</v>
      </c>
      <c r="B8" s="7" t="s">
        <v>50</v>
      </c>
      <c r="F8" t="s">
        <v>31</v>
      </c>
      <c r="H8">
        <f t="shared" si="0"/>
        <v>4</v>
      </c>
    </row>
    <row r="9" spans="1:9" ht="21" thickBot="1" x14ac:dyDescent="0.3">
      <c r="A9" s="5"/>
      <c r="B9" s="4" t="s">
        <v>23</v>
      </c>
      <c r="C9" s="20"/>
      <c r="D9" s="20"/>
      <c r="E9" s="20"/>
      <c r="F9" s="20"/>
      <c r="G9" s="20"/>
      <c r="H9" s="20"/>
      <c r="I9" s="20"/>
    </row>
    <row r="10" spans="1:9" ht="21" thickBot="1" x14ac:dyDescent="0.3">
      <c r="A10" s="4" t="s">
        <v>24</v>
      </c>
      <c r="B10" s="7" t="s">
        <v>92</v>
      </c>
      <c r="G10" t="s">
        <v>31</v>
      </c>
      <c r="H10">
        <f t="shared" si="0"/>
        <v>5</v>
      </c>
    </row>
    <row r="11" spans="1:9" ht="21" thickBot="1" x14ac:dyDescent="0.3">
      <c r="A11" s="5" t="s">
        <v>25</v>
      </c>
      <c r="B11" s="7" t="s">
        <v>52</v>
      </c>
      <c r="E11" t="s">
        <v>31</v>
      </c>
      <c r="H11">
        <f t="shared" si="0"/>
        <v>3</v>
      </c>
    </row>
    <row r="12" spans="1:9" ht="21" thickBot="1" x14ac:dyDescent="0.3">
      <c r="A12" s="5"/>
      <c r="B12" s="4" t="s">
        <v>26</v>
      </c>
      <c r="C12" s="20"/>
      <c r="D12" s="20"/>
      <c r="E12" s="20"/>
      <c r="F12" s="20"/>
      <c r="G12" s="20"/>
      <c r="H12" s="20"/>
      <c r="I12" s="20"/>
    </row>
    <row r="13" spans="1:9" ht="21" thickBot="1" x14ac:dyDescent="0.3">
      <c r="A13" s="4" t="s">
        <v>27</v>
      </c>
      <c r="B13" s="7" t="s">
        <v>54</v>
      </c>
      <c r="E13" t="s">
        <v>31</v>
      </c>
      <c r="H13">
        <f t="shared" si="0"/>
        <v>3</v>
      </c>
      <c r="I13" s="6"/>
    </row>
    <row r="14" spans="1:9" ht="21" thickBot="1" x14ac:dyDescent="0.3">
      <c r="A14" s="5" t="s">
        <v>78</v>
      </c>
      <c r="B14" s="7" t="s">
        <v>56</v>
      </c>
      <c r="F14" t="s">
        <v>31</v>
      </c>
      <c r="H14">
        <f t="shared" si="0"/>
        <v>4</v>
      </c>
    </row>
    <row r="15" spans="1:9" ht="21" thickBot="1" x14ac:dyDescent="0.3">
      <c r="A15" s="21"/>
      <c r="B15" s="21" t="s">
        <v>77</v>
      </c>
      <c r="C15" s="21"/>
      <c r="D15" s="21"/>
      <c r="E15" s="21"/>
      <c r="F15" s="21"/>
      <c r="G15" s="21"/>
      <c r="H15" s="21"/>
      <c r="I15" s="21"/>
    </row>
    <row r="16" spans="1:9" ht="21" thickBot="1" x14ac:dyDescent="0.3">
      <c r="B16" s="4" t="s">
        <v>13</v>
      </c>
      <c r="C16" s="20"/>
      <c r="D16" s="20"/>
      <c r="E16" s="20"/>
      <c r="F16" s="20"/>
      <c r="G16" s="20"/>
      <c r="H16" s="20"/>
      <c r="I16" s="20"/>
    </row>
    <row r="17" spans="1:9" ht="21" thickBot="1" x14ac:dyDescent="0.3">
      <c r="A17" s="4" t="s">
        <v>69</v>
      </c>
      <c r="B17" s="8" t="s">
        <v>70</v>
      </c>
      <c r="F17" t="s">
        <v>31</v>
      </c>
      <c r="H17">
        <f t="shared" si="0"/>
        <v>4</v>
      </c>
    </row>
    <row r="18" spans="1:9" ht="21" thickBot="1" x14ac:dyDescent="0.3">
      <c r="A18" s="5"/>
      <c r="B18" s="4" t="s">
        <v>23</v>
      </c>
      <c r="C18" s="20"/>
      <c r="D18" s="20"/>
      <c r="E18" s="20"/>
      <c r="F18" s="20"/>
      <c r="G18" s="20"/>
      <c r="H18" s="20"/>
      <c r="I18" s="20"/>
    </row>
    <row r="19" spans="1:9" ht="21" thickBot="1" x14ac:dyDescent="0.3">
      <c r="A19" s="4" t="s">
        <v>75</v>
      </c>
      <c r="B19" s="7" t="s">
        <v>76</v>
      </c>
      <c r="E19" t="s">
        <v>31</v>
      </c>
      <c r="H19">
        <f t="shared" si="0"/>
        <v>3</v>
      </c>
    </row>
    <row r="20" spans="1:9" ht="21" thickBot="1" x14ac:dyDescent="0.3">
      <c r="A20" s="5"/>
      <c r="B20" s="4" t="s">
        <v>26</v>
      </c>
      <c r="C20" s="20"/>
      <c r="D20" s="20"/>
      <c r="E20" s="20"/>
      <c r="F20" s="20"/>
      <c r="G20" s="20"/>
      <c r="H20" s="20"/>
      <c r="I20" s="20"/>
    </row>
    <row r="21" spans="1:9" ht="21" thickBot="1" x14ac:dyDescent="0.3">
      <c r="A21" s="4" t="s">
        <v>71</v>
      </c>
      <c r="B21" s="7" t="s">
        <v>73</v>
      </c>
      <c r="F21" t="s">
        <v>31</v>
      </c>
      <c r="H21">
        <f t="shared" si="0"/>
        <v>4</v>
      </c>
      <c r="I21" s="6"/>
    </row>
    <row r="22" spans="1:9" ht="21" thickBot="1" x14ac:dyDescent="0.3">
      <c r="A22" s="4" t="s">
        <v>72</v>
      </c>
      <c r="B22" s="7" t="s">
        <v>74</v>
      </c>
      <c r="F22" t="s">
        <v>31</v>
      </c>
      <c r="H22">
        <f t="shared" si="0"/>
        <v>4</v>
      </c>
    </row>
    <row r="23" spans="1:9" ht="21" thickBot="1" x14ac:dyDescent="0.3">
      <c r="A23" s="22"/>
      <c r="B23" s="21" t="s">
        <v>79</v>
      </c>
      <c r="C23" s="22"/>
      <c r="D23" s="22"/>
      <c r="E23" s="22"/>
      <c r="F23" s="22"/>
      <c r="G23" s="22"/>
      <c r="H23" s="22"/>
      <c r="I23" s="22"/>
    </row>
    <row r="24" spans="1:9" ht="21" thickBot="1" x14ac:dyDescent="0.3">
      <c r="B24" s="4" t="s">
        <v>13</v>
      </c>
      <c r="C24" s="20"/>
      <c r="D24" s="20"/>
      <c r="E24" s="20"/>
      <c r="F24" s="20"/>
      <c r="G24" s="20"/>
      <c r="H24" s="20"/>
      <c r="I24" s="20"/>
    </row>
    <row r="25" spans="1:9" ht="21" thickBot="1" x14ac:dyDescent="0.3">
      <c r="A25" s="4" t="s">
        <v>68</v>
      </c>
      <c r="B25" s="18" t="s">
        <v>80</v>
      </c>
      <c r="G25" t="s">
        <v>31</v>
      </c>
      <c r="H25">
        <f>IF(C25="X",1)+IF(D25="X",2)+IF(E25="X",3)+IF(F25="X",4)+IF(G25="X",5)</f>
        <v>5</v>
      </c>
    </row>
    <row r="26" spans="1:9" ht="21" thickBot="1" x14ac:dyDescent="0.3">
      <c r="A26" s="4" t="s">
        <v>81</v>
      </c>
      <c r="B26" s="18" t="s">
        <v>82</v>
      </c>
      <c r="G26" t="s">
        <v>31</v>
      </c>
      <c r="H26">
        <f>IF(C26="X",1)+IF(D26="X",2)+IF(E26="X",3)+IF(F26="X",4)+IF(G26="X",5)</f>
        <v>5</v>
      </c>
    </row>
    <row r="27" spans="1:9" ht="21" thickBot="1" x14ac:dyDescent="0.3">
      <c r="A27" s="5"/>
      <c r="B27" s="4" t="s">
        <v>20</v>
      </c>
      <c r="C27" s="20"/>
      <c r="D27" s="20"/>
      <c r="E27" s="20"/>
      <c r="F27" s="20"/>
      <c r="G27" s="20"/>
      <c r="H27" s="20"/>
      <c r="I27" s="20"/>
    </row>
    <row r="28" spans="1:9" ht="21" thickBot="1" x14ac:dyDescent="0.3">
      <c r="A28" s="4" t="s">
        <v>83</v>
      </c>
      <c r="B28" s="7" t="s">
        <v>84</v>
      </c>
      <c r="G28" t="s">
        <v>31</v>
      </c>
      <c r="H28">
        <f t="shared" ref="H28" si="1">IF(C28="X",1)+IF(D28="X",2)+IF(E28="X",3)+IF(F28="X",4)+IF(G28="X",5)</f>
        <v>5</v>
      </c>
    </row>
    <row r="29" spans="1:9" ht="21" thickBot="1" x14ac:dyDescent="0.3">
      <c r="A29" s="5"/>
      <c r="B29" s="4" t="s">
        <v>26</v>
      </c>
      <c r="C29" s="20"/>
      <c r="D29" s="20"/>
      <c r="E29" s="20"/>
      <c r="F29" s="20"/>
      <c r="G29" s="20"/>
      <c r="H29" s="20"/>
      <c r="I29" s="20"/>
    </row>
    <row r="30" spans="1:9" ht="21" thickBot="1" x14ac:dyDescent="0.3">
      <c r="A30" s="4" t="s">
        <v>85</v>
      </c>
      <c r="B30" s="7" t="s">
        <v>87</v>
      </c>
      <c r="F30" t="s">
        <v>31</v>
      </c>
      <c r="H30">
        <f>IF(C30="X",1)+IF(D30="X",2)+IF(E30="X",3)+IF(F30="X",4)+IF(G30="X",5)</f>
        <v>4</v>
      </c>
      <c r="I30" s="6"/>
    </row>
    <row r="31" spans="1:9" ht="21" thickBot="1" x14ac:dyDescent="0.3">
      <c r="A31" s="4" t="s">
        <v>86</v>
      </c>
      <c r="B31" s="7" t="s">
        <v>88</v>
      </c>
      <c r="F31" t="s">
        <v>31</v>
      </c>
      <c r="H31">
        <f>IF(C31="X",1)+IF(D31="X",2)+IF(E31="X",3)+IF(F31="X",4)+IF(G31="X",5)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opLeftCell="A4" zoomScaleNormal="100" workbookViewId="0">
      <selection activeCell="G31" sqref="G3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2" customFormat="1" ht="21" thickBot="1" x14ac:dyDescent="0.3">
      <c r="B2" s="21" t="s">
        <v>91</v>
      </c>
    </row>
    <row r="3" spans="1:9" ht="21" thickBot="1" x14ac:dyDescent="0.3">
      <c r="A3" s="5"/>
      <c r="B3" s="4" t="s">
        <v>13</v>
      </c>
      <c r="C3" s="20"/>
      <c r="D3" s="20"/>
      <c r="E3" s="20"/>
      <c r="F3" s="20"/>
      <c r="G3" s="20"/>
      <c r="H3" s="20"/>
      <c r="I3" s="20"/>
    </row>
    <row r="4" spans="1:9" ht="21" thickBot="1" x14ac:dyDescent="0.3">
      <c r="A4" s="4" t="s">
        <v>11</v>
      </c>
      <c r="B4" s="18" t="s">
        <v>47</v>
      </c>
      <c r="C4" t="s">
        <v>31</v>
      </c>
      <c r="H4">
        <f>IF(C4="X",1)+IF(D4="X",2)+IF(E4="X",3)+IF(F4="X",4)+IF(G4="X",5)</f>
        <v>1</v>
      </c>
    </row>
    <row r="5" spans="1:9" ht="21" thickBot="1" x14ac:dyDescent="0.3">
      <c r="A5" s="5" t="s">
        <v>12</v>
      </c>
      <c r="B5" s="18" t="s">
        <v>46</v>
      </c>
      <c r="G5" t="s">
        <v>31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20</v>
      </c>
      <c r="C6" s="20"/>
      <c r="D6" s="20"/>
      <c r="E6" s="20"/>
      <c r="F6" s="20"/>
      <c r="G6" s="20"/>
      <c r="H6" s="20"/>
      <c r="I6" s="20"/>
    </row>
    <row r="7" spans="1:9" ht="21" thickBot="1" x14ac:dyDescent="0.3">
      <c r="A7" s="4" t="s">
        <v>21</v>
      </c>
      <c r="B7" s="7" t="s">
        <v>48</v>
      </c>
      <c r="F7" t="s">
        <v>31</v>
      </c>
      <c r="H7">
        <f t="shared" ref="H7:H22" si="0">IF(C7="X",1)+IF(D7="X",2)+IF(E7="X",3)+IF(F7="X",4)+IF(G7="X",5)</f>
        <v>4</v>
      </c>
    </row>
    <row r="8" spans="1:9" ht="21" thickBot="1" x14ac:dyDescent="0.3">
      <c r="A8" s="4" t="s">
        <v>22</v>
      </c>
      <c r="B8" s="7" t="s">
        <v>50</v>
      </c>
      <c r="E8" t="s">
        <v>31</v>
      </c>
      <c r="H8">
        <f t="shared" si="0"/>
        <v>3</v>
      </c>
    </row>
    <row r="9" spans="1:9" ht="21" thickBot="1" x14ac:dyDescent="0.3">
      <c r="A9" s="5"/>
      <c r="B9" s="4" t="s">
        <v>23</v>
      </c>
      <c r="C9" s="20"/>
      <c r="D9" s="20"/>
      <c r="E9" s="20"/>
      <c r="F9" s="20"/>
      <c r="G9" s="20"/>
      <c r="H9" s="20"/>
      <c r="I9" s="20"/>
    </row>
    <row r="10" spans="1:9" ht="21" thickBot="1" x14ac:dyDescent="0.3">
      <c r="A10" s="4" t="s">
        <v>24</v>
      </c>
      <c r="B10" s="7" t="s">
        <v>92</v>
      </c>
      <c r="G10" t="s">
        <v>31</v>
      </c>
      <c r="H10">
        <f t="shared" si="0"/>
        <v>5</v>
      </c>
    </row>
    <row r="11" spans="1:9" ht="21" thickBot="1" x14ac:dyDescent="0.3">
      <c r="A11" s="5" t="s">
        <v>25</v>
      </c>
      <c r="B11" s="7" t="s">
        <v>52</v>
      </c>
      <c r="D11" t="s">
        <v>31</v>
      </c>
      <c r="H11">
        <f t="shared" si="0"/>
        <v>2</v>
      </c>
    </row>
    <row r="12" spans="1:9" ht="21" thickBot="1" x14ac:dyDescent="0.3">
      <c r="A12" s="5"/>
      <c r="B12" s="4" t="s">
        <v>26</v>
      </c>
      <c r="C12" s="20"/>
      <c r="D12" s="20"/>
      <c r="E12" s="20"/>
      <c r="F12" s="20"/>
      <c r="G12" s="20"/>
      <c r="H12" s="20"/>
      <c r="I12" s="20"/>
    </row>
    <row r="13" spans="1:9" ht="21" thickBot="1" x14ac:dyDescent="0.3">
      <c r="A13" s="4" t="s">
        <v>27</v>
      </c>
      <c r="B13" s="7" t="s">
        <v>54</v>
      </c>
      <c r="C13" t="s">
        <v>31</v>
      </c>
      <c r="H13">
        <f t="shared" si="0"/>
        <v>1</v>
      </c>
      <c r="I13" s="6"/>
    </row>
    <row r="14" spans="1:9" ht="21" thickBot="1" x14ac:dyDescent="0.3">
      <c r="A14" s="5" t="s">
        <v>78</v>
      </c>
      <c r="B14" s="7" t="s">
        <v>56</v>
      </c>
      <c r="E14" t="s">
        <v>31</v>
      </c>
      <c r="H14">
        <f t="shared" si="0"/>
        <v>3</v>
      </c>
    </row>
    <row r="15" spans="1:9" ht="21" thickBot="1" x14ac:dyDescent="0.3">
      <c r="A15" s="21"/>
      <c r="B15" s="21" t="s">
        <v>77</v>
      </c>
      <c r="C15" s="21"/>
      <c r="D15" s="21"/>
      <c r="E15" s="21"/>
      <c r="F15" s="21"/>
      <c r="G15" s="21"/>
      <c r="H15" s="21"/>
      <c r="I15" s="21"/>
    </row>
    <row r="16" spans="1:9" ht="21" thickBot="1" x14ac:dyDescent="0.3">
      <c r="B16" s="4" t="s">
        <v>13</v>
      </c>
      <c r="C16" s="20"/>
      <c r="D16" s="20"/>
      <c r="E16" s="20"/>
      <c r="F16" s="20"/>
      <c r="G16" s="20"/>
      <c r="H16" s="20"/>
      <c r="I16" s="20"/>
    </row>
    <row r="17" spans="1:9" ht="21" thickBot="1" x14ac:dyDescent="0.3">
      <c r="A17" s="4" t="s">
        <v>69</v>
      </c>
      <c r="B17" s="8" t="s">
        <v>70</v>
      </c>
      <c r="E17" t="s">
        <v>31</v>
      </c>
      <c r="H17">
        <f t="shared" si="0"/>
        <v>3</v>
      </c>
    </row>
    <row r="18" spans="1:9" ht="21" thickBot="1" x14ac:dyDescent="0.3">
      <c r="A18" s="5"/>
      <c r="B18" s="4" t="s">
        <v>23</v>
      </c>
      <c r="C18" s="20"/>
      <c r="D18" s="20"/>
      <c r="E18" s="20"/>
      <c r="F18" s="20"/>
      <c r="G18" s="20"/>
      <c r="H18" s="20"/>
      <c r="I18" s="20"/>
    </row>
    <row r="19" spans="1:9" ht="21" thickBot="1" x14ac:dyDescent="0.3">
      <c r="A19" s="4" t="s">
        <v>75</v>
      </c>
      <c r="B19" s="7" t="s">
        <v>76</v>
      </c>
      <c r="F19" t="s">
        <v>31</v>
      </c>
      <c r="H19">
        <f t="shared" si="0"/>
        <v>4</v>
      </c>
    </row>
    <row r="20" spans="1:9" ht="21" thickBot="1" x14ac:dyDescent="0.3">
      <c r="A20" s="5"/>
      <c r="B20" s="4" t="s">
        <v>26</v>
      </c>
      <c r="C20" s="20"/>
      <c r="D20" s="20"/>
      <c r="E20" s="20"/>
      <c r="F20" s="20"/>
      <c r="G20" s="20"/>
      <c r="H20" s="20"/>
      <c r="I20" s="20"/>
    </row>
    <row r="21" spans="1:9" ht="21" thickBot="1" x14ac:dyDescent="0.3">
      <c r="A21" s="4" t="s">
        <v>71</v>
      </c>
      <c r="B21" s="7" t="s">
        <v>73</v>
      </c>
      <c r="F21" t="s">
        <v>31</v>
      </c>
      <c r="H21">
        <f t="shared" si="0"/>
        <v>4</v>
      </c>
      <c r="I21" s="6"/>
    </row>
    <row r="22" spans="1:9" ht="21" thickBot="1" x14ac:dyDescent="0.3">
      <c r="A22" s="4" t="s">
        <v>72</v>
      </c>
      <c r="B22" s="7" t="s">
        <v>74</v>
      </c>
      <c r="G22" t="s">
        <v>31</v>
      </c>
      <c r="H22">
        <f t="shared" si="0"/>
        <v>5</v>
      </c>
    </row>
    <row r="23" spans="1:9" ht="21" thickBot="1" x14ac:dyDescent="0.3">
      <c r="A23" s="22"/>
      <c r="B23" s="21" t="s">
        <v>79</v>
      </c>
      <c r="C23" s="22"/>
      <c r="D23" s="22"/>
      <c r="E23" s="22"/>
      <c r="F23" s="22"/>
      <c r="G23" s="22"/>
      <c r="H23" s="22"/>
      <c r="I23" s="22"/>
    </row>
    <row r="24" spans="1:9" ht="21" thickBot="1" x14ac:dyDescent="0.3">
      <c r="B24" s="4" t="s">
        <v>13</v>
      </c>
      <c r="C24" s="20"/>
      <c r="D24" s="20"/>
      <c r="E24" s="20"/>
      <c r="F24" s="20"/>
      <c r="G24" s="20"/>
      <c r="H24" s="20"/>
      <c r="I24" s="20"/>
    </row>
    <row r="25" spans="1:9" ht="21" thickBot="1" x14ac:dyDescent="0.3">
      <c r="A25" s="4" t="s">
        <v>68</v>
      </c>
      <c r="B25" s="18" t="s">
        <v>80</v>
      </c>
      <c r="G25" t="s">
        <v>31</v>
      </c>
      <c r="H25">
        <f>IF(C25="X",1)+IF(D25="X",2)+IF(E25="X",3)+IF(F25="X",4)+IF(G25="X",5)</f>
        <v>5</v>
      </c>
    </row>
    <row r="26" spans="1:9" ht="21" thickBot="1" x14ac:dyDescent="0.3">
      <c r="A26" s="4" t="s">
        <v>81</v>
      </c>
      <c r="B26" s="18" t="s">
        <v>82</v>
      </c>
      <c r="F26" t="s">
        <v>31</v>
      </c>
      <c r="H26">
        <f>IF(C26="X",1)+IF(D26="X",2)+IF(E26="X",3)+IF(F26="X",4)+IF(G26="X",5)</f>
        <v>4</v>
      </c>
    </row>
    <row r="27" spans="1:9" ht="21" thickBot="1" x14ac:dyDescent="0.3">
      <c r="A27" s="5"/>
      <c r="B27" s="4" t="s">
        <v>20</v>
      </c>
      <c r="C27" s="20"/>
      <c r="D27" s="20"/>
      <c r="E27" s="20"/>
      <c r="F27" s="20"/>
      <c r="G27" s="20"/>
      <c r="H27" s="20"/>
      <c r="I27" s="20"/>
    </row>
    <row r="28" spans="1:9" ht="21" thickBot="1" x14ac:dyDescent="0.3">
      <c r="A28" s="4" t="s">
        <v>83</v>
      </c>
      <c r="B28" s="7" t="s">
        <v>84</v>
      </c>
      <c r="G28" t="s">
        <v>31</v>
      </c>
      <c r="H28">
        <f t="shared" ref="H28" si="1">IF(C28="X",1)+IF(D28="X",2)+IF(E28="X",3)+IF(F28="X",4)+IF(G28="X",5)</f>
        <v>5</v>
      </c>
    </row>
    <row r="29" spans="1:9" ht="21" thickBot="1" x14ac:dyDescent="0.3">
      <c r="A29" s="5"/>
      <c r="B29" s="4" t="s">
        <v>26</v>
      </c>
      <c r="C29" s="20"/>
      <c r="D29" s="20"/>
      <c r="E29" s="20"/>
      <c r="F29" s="20"/>
      <c r="G29" s="20"/>
      <c r="H29" s="20"/>
      <c r="I29" s="20"/>
    </row>
    <row r="30" spans="1:9" ht="21" thickBot="1" x14ac:dyDescent="0.3">
      <c r="A30" s="4" t="s">
        <v>85</v>
      </c>
      <c r="B30" s="7" t="s">
        <v>87</v>
      </c>
      <c r="E30" t="s">
        <v>31</v>
      </c>
      <c r="H30">
        <f>IF(C30="X",1)+IF(D30="X",2)+IF(E30="X",3)+IF(F30="X",4)+IF(G30="X",5)</f>
        <v>3</v>
      </c>
      <c r="I30" s="6"/>
    </row>
    <row r="31" spans="1:9" ht="21" thickBot="1" x14ac:dyDescent="0.3">
      <c r="A31" s="4" t="s">
        <v>86</v>
      </c>
      <c r="B31" s="7" t="s">
        <v>88</v>
      </c>
      <c r="G31" t="s">
        <v>31</v>
      </c>
      <c r="H31">
        <f>IF(C31="X",1)+IF(D31="X",2)+IF(E31="X",3)+IF(F31="X",4)+IF(G31="X",5)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zoomScaleNormal="100" workbookViewId="0">
      <selection activeCell="E18" sqref="E1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37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90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2" customFormat="1" ht="21" thickBot="1" x14ac:dyDescent="0.3">
      <c r="B2" s="21" t="s">
        <v>89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20"/>
      <c r="D3" s="20"/>
      <c r="E3" s="20"/>
      <c r="F3" s="20"/>
      <c r="G3" s="20"/>
      <c r="H3" s="20"/>
      <c r="I3" s="20"/>
    </row>
    <row r="4" spans="1:9" ht="21" thickBot="1" x14ac:dyDescent="0.3">
      <c r="A4" s="4" t="s">
        <v>10</v>
      </c>
      <c r="B4" s="7" t="s">
        <v>64</v>
      </c>
      <c r="G4" t="s">
        <v>31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20</v>
      </c>
      <c r="C5" s="20"/>
      <c r="D5" s="20"/>
      <c r="E5" s="20"/>
      <c r="F5" s="20"/>
      <c r="G5" s="20"/>
      <c r="H5" s="20"/>
      <c r="I5" s="20"/>
    </row>
    <row r="6" spans="1:9" ht="18.75" customHeight="1" thickBot="1" x14ac:dyDescent="0.3">
      <c r="A6" s="4" t="s">
        <v>28</v>
      </c>
      <c r="B6" s="7" t="s">
        <v>62</v>
      </c>
      <c r="F6" t="s">
        <v>31</v>
      </c>
      <c r="H6">
        <f t="shared" ref="H6:H9" si="0">IF(C6="X",1)+IF(D6="X",2)+IF(E6="X",3)+IF(F6="X",4)+IF(G6="X",5)</f>
        <v>4</v>
      </c>
    </row>
    <row r="7" spans="1:9" ht="21" thickBot="1" x14ac:dyDescent="0.3">
      <c r="A7" s="5"/>
      <c r="B7" s="4" t="s">
        <v>26</v>
      </c>
      <c r="C7" s="20"/>
      <c r="D7" s="20"/>
      <c r="E7" s="20"/>
      <c r="F7" s="20"/>
      <c r="G7" s="20"/>
      <c r="H7" s="20"/>
      <c r="I7" s="20"/>
    </row>
    <row r="8" spans="1:9" ht="21" thickBot="1" x14ac:dyDescent="0.3">
      <c r="A8" s="4" t="s">
        <v>29</v>
      </c>
      <c r="B8" s="7" t="s">
        <v>65</v>
      </c>
      <c r="F8" t="s">
        <v>31</v>
      </c>
      <c r="H8">
        <f t="shared" si="0"/>
        <v>4</v>
      </c>
      <c r="I8" s="6"/>
    </row>
    <row r="9" spans="1:9" ht="21" thickBot="1" x14ac:dyDescent="0.3">
      <c r="A9" s="5" t="s">
        <v>66</v>
      </c>
      <c r="B9" s="7" t="s">
        <v>67</v>
      </c>
      <c r="E9" t="s">
        <v>31</v>
      </c>
      <c r="H9">
        <f t="shared" si="0"/>
        <v>3</v>
      </c>
    </row>
    <row r="10" spans="1:9" s="22" customFormat="1" ht="21" thickBot="1" x14ac:dyDescent="0.3">
      <c r="B10" s="21" t="s">
        <v>79</v>
      </c>
    </row>
    <row r="11" spans="1:9" ht="21" thickBot="1" x14ac:dyDescent="0.3">
      <c r="A11" s="5"/>
      <c r="B11" s="4" t="s">
        <v>13</v>
      </c>
      <c r="C11" s="20"/>
      <c r="D11" s="20"/>
      <c r="E11" s="20"/>
      <c r="F11" s="20"/>
      <c r="G11" s="20"/>
      <c r="H11" s="20"/>
      <c r="I11" s="20"/>
    </row>
    <row r="12" spans="1:9" ht="21" thickBot="1" x14ac:dyDescent="0.3">
      <c r="A12" s="4" t="s">
        <v>68</v>
      </c>
      <c r="B12" s="18" t="s">
        <v>80</v>
      </c>
      <c r="E12" t="s">
        <v>31</v>
      </c>
      <c r="H12">
        <f>IF(C12="X",1)+IF(D12="X",2)+IF(E12="X",3)+IF(F12="X",4)+IF(G12="X",5)</f>
        <v>3</v>
      </c>
    </row>
    <row r="13" spans="1:9" ht="21" thickBot="1" x14ac:dyDescent="0.3">
      <c r="A13" s="5" t="s">
        <v>81</v>
      </c>
      <c r="B13" s="18" t="s">
        <v>82</v>
      </c>
      <c r="E13" t="s">
        <v>31</v>
      </c>
      <c r="H13">
        <f>IF(C13="X",1)+IF(D13="X",2)+IF(E13="X",3)+IF(F13="X",4)+IF(G13="X",5)</f>
        <v>3</v>
      </c>
    </row>
    <row r="14" spans="1:9" ht="21" thickBot="1" x14ac:dyDescent="0.3">
      <c r="A14" s="4"/>
      <c r="B14" s="4" t="s">
        <v>20</v>
      </c>
      <c r="C14" s="20"/>
      <c r="D14" s="20"/>
      <c r="E14" s="20"/>
      <c r="F14" s="20"/>
      <c r="G14" s="20"/>
      <c r="H14" s="20"/>
      <c r="I14" s="20"/>
    </row>
    <row r="15" spans="1:9" ht="21" thickBot="1" x14ac:dyDescent="0.3">
      <c r="A15" s="5" t="s">
        <v>83</v>
      </c>
      <c r="B15" s="7" t="s">
        <v>84</v>
      </c>
      <c r="D15" t="s">
        <v>31</v>
      </c>
      <c r="H15">
        <f t="shared" ref="H15" si="1">IF(C15="X",1)+IF(D15="X",2)+IF(E15="X",3)+IF(F15="X",4)+IF(G15="X",5)</f>
        <v>2</v>
      </c>
    </row>
    <row r="16" spans="1:9" ht="21" thickBot="1" x14ac:dyDescent="0.3">
      <c r="A16" s="4"/>
      <c r="B16" s="4" t="s">
        <v>26</v>
      </c>
      <c r="C16" s="20"/>
      <c r="D16" s="20"/>
      <c r="E16" s="20"/>
      <c r="F16" s="20"/>
      <c r="G16" s="20"/>
      <c r="H16" s="20"/>
      <c r="I16" s="20"/>
    </row>
    <row r="17" spans="1:9" ht="21" thickBot="1" x14ac:dyDescent="0.3">
      <c r="A17" s="5" t="s">
        <v>85</v>
      </c>
      <c r="B17" s="7" t="s">
        <v>87</v>
      </c>
      <c r="E17" t="s">
        <v>31</v>
      </c>
      <c r="H17">
        <f t="shared" ref="H17" si="2">IF(C17="X",1)+IF(D17="X",2)+IF(E17="X",3)+IF(F17="X",4)+IF(G17="X",5)</f>
        <v>3</v>
      </c>
      <c r="I17" s="6"/>
    </row>
    <row r="18" spans="1:9" ht="21" thickBot="1" x14ac:dyDescent="0.3">
      <c r="A18" s="4" t="s">
        <v>86</v>
      </c>
      <c r="B18" s="7" t="s">
        <v>88</v>
      </c>
      <c r="E18" t="s">
        <v>31</v>
      </c>
      <c r="H18">
        <f>IF(C18="X",1)+IF(D18="X",2)+IF(E18="X",3)+IF(F18="X",4)+IF(G18="X",5)</f>
        <v>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DF45-8369-409C-A809-FC05A8A80BA1}">
  <dimension ref="A1:I18"/>
  <sheetViews>
    <sheetView zoomScaleNormal="100" workbookViewId="0">
      <selection activeCell="D20" sqref="D2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90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2" customFormat="1" ht="21" thickBot="1" x14ac:dyDescent="0.3">
      <c r="B2" s="21" t="s">
        <v>89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20"/>
      <c r="D3" s="20"/>
      <c r="E3" s="20"/>
      <c r="F3" s="20"/>
      <c r="G3" s="20"/>
      <c r="H3" s="20"/>
      <c r="I3" s="20"/>
    </row>
    <row r="4" spans="1:9" ht="21" thickBot="1" x14ac:dyDescent="0.3">
      <c r="A4" s="4" t="s">
        <v>10</v>
      </c>
      <c r="B4" s="7" t="s">
        <v>64</v>
      </c>
      <c r="G4" t="s">
        <v>31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20</v>
      </c>
      <c r="C5" s="20"/>
      <c r="D5" s="20"/>
      <c r="E5" s="20"/>
      <c r="F5" s="20"/>
      <c r="G5" s="20"/>
      <c r="H5" s="20"/>
      <c r="I5" s="20"/>
    </row>
    <row r="6" spans="1:9" ht="19.5" customHeight="1" thickBot="1" x14ac:dyDescent="0.3">
      <c r="A6" s="4" t="s">
        <v>28</v>
      </c>
      <c r="B6" s="7" t="s">
        <v>62</v>
      </c>
      <c r="G6" t="s">
        <v>31</v>
      </c>
      <c r="H6">
        <f t="shared" ref="H6:H9" si="0">IF(C6="X",1)+IF(D6="X",2)+IF(E6="X",3)+IF(F6="X",4)+IF(G6="X",5)</f>
        <v>5</v>
      </c>
    </row>
    <row r="7" spans="1:9" ht="21" thickBot="1" x14ac:dyDescent="0.3">
      <c r="A7" s="5"/>
      <c r="B7" s="4" t="s">
        <v>26</v>
      </c>
      <c r="C7" s="20"/>
      <c r="D7" s="20"/>
      <c r="E7" s="20"/>
      <c r="F7" s="20"/>
      <c r="G7" s="20"/>
      <c r="H7" s="20"/>
      <c r="I7" s="20"/>
    </row>
    <row r="8" spans="1:9" ht="21" thickBot="1" x14ac:dyDescent="0.3">
      <c r="A8" s="4" t="s">
        <v>29</v>
      </c>
      <c r="B8" s="7" t="s">
        <v>65</v>
      </c>
      <c r="F8" t="s">
        <v>31</v>
      </c>
      <c r="H8">
        <f t="shared" si="0"/>
        <v>4</v>
      </c>
      <c r="I8" s="6"/>
    </row>
    <row r="9" spans="1:9" ht="21" thickBot="1" x14ac:dyDescent="0.3">
      <c r="A9" s="4" t="s">
        <v>66</v>
      </c>
      <c r="B9" s="7" t="s">
        <v>67</v>
      </c>
      <c r="G9" t="s">
        <v>31</v>
      </c>
      <c r="H9">
        <f t="shared" si="0"/>
        <v>5</v>
      </c>
    </row>
    <row r="10" spans="1:9" s="22" customFormat="1" ht="21" thickBot="1" x14ac:dyDescent="0.3">
      <c r="B10" s="21" t="s">
        <v>79</v>
      </c>
    </row>
    <row r="11" spans="1:9" ht="21" thickBot="1" x14ac:dyDescent="0.3">
      <c r="A11" s="5"/>
      <c r="B11" s="4" t="s">
        <v>13</v>
      </c>
      <c r="C11" s="20"/>
      <c r="D11" s="20"/>
      <c r="E11" s="20"/>
      <c r="F11" s="20"/>
      <c r="G11" s="20"/>
      <c r="H11" s="20"/>
      <c r="I11" s="20"/>
    </row>
    <row r="12" spans="1:9" ht="21" thickBot="1" x14ac:dyDescent="0.3">
      <c r="A12" s="4" t="s">
        <v>68</v>
      </c>
      <c r="B12" s="18" t="s">
        <v>80</v>
      </c>
      <c r="G12" t="s">
        <v>31</v>
      </c>
      <c r="H12">
        <f>IF(C12="X",1)+IF(D12="X",2)+IF(E12="X",3)+IF(F12="X",4)+IF(G12="X",5)</f>
        <v>5</v>
      </c>
    </row>
    <row r="13" spans="1:9" ht="21" thickBot="1" x14ac:dyDescent="0.3">
      <c r="A13" s="4" t="s">
        <v>81</v>
      </c>
      <c r="B13" s="18" t="s">
        <v>82</v>
      </c>
      <c r="F13" t="s">
        <v>31</v>
      </c>
      <c r="H13">
        <f>IF(C13="X",1)+IF(D13="X",2)+IF(E13="X",3)+IF(F13="X",4)+IF(G13="X",5)</f>
        <v>4</v>
      </c>
    </row>
    <row r="14" spans="1:9" ht="21" thickBot="1" x14ac:dyDescent="0.3">
      <c r="A14" s="5"/>
      <c r="B14" s="4" t="s">
        <v>20</v>
      </c>
      <c r="C14" s="20"/>
      <c r="D14" s="20"/>
      <c r="E14" s="20"/>
      <c r="F14" s="20"/>
      <c r="G14" s="20"/>
      <c r="H14" s="20"/>
      <c r="I14" s="20"/>
    </row>
    <row r="15" spans="1:9" ht="21" thickBot="1" x14ac:dyDescent="0.3">
      <c r="A15" s="4" t="s">
        <v>83</v>
      </c>
      <c r="B15" s="7" t="s">
        <v>84</v>
      </c>
      <c r="G15" t="s">
        <v>31</v>
      </c>
      <c r="H15">
        <f t="shared" ref="H15" si="1">IF(C15="X",1)+IF(D15="X",2)+IF(E15="X",3)+IF(F15="X",4)+IF(G15="X",5)</f>
        <v>5</v>
      </c>
    </row>
    <row r="16" spans="1:9" ht="21" thickBot="1" x14ac:dyDescent="0.3">
      <c r="A16" s="5"/>
      <c r="B16" s="4" t="s">
        <v>26</v>
      </c>
      <c r="C16" s="20"/>
      <c r="D16" s="20"/>
      <c r="E16" s="20"/>
      <c r="F16" s="20"/>
      <c r="G16" s="20"/>
      <c r="H16" s="20"/>
      <c r="I16" s="20"/>
    </row>
    <row r="17" spans="1:9" ht="21" thickBot="1" x14ac:dyDescent="0.3">
      <c r="A17" s="4" t="s">
        <v>85</v>
      </c>
      <c r="B17" s="7" t="s">
        <v>87</v>
      </c>
      <c r="F17" t="s">
        <v>31</v>
      </c>
      <c r="H17">
        <f t="shared" ref="H17" si="2">IF(C17="X",1)+IF(D17="X",2)+IF(E17="X",3)+IF(F17="X",4)+IF(G17="X",5)</f>
        <v>4</v>
      </c>
      <c r="I17" s="6"/>
    </row>
    <row r="18" spans="1:9" ht="21" thickBot="1" x14ac:dyDescent="0.3">
      <c r="A18" s="4" t="s">
        <v>86</v>
      </c>
      <c r="B18" s="7" t="s">
        <v>88</v>
      </c>
      <c r="F18" t="s">
        <v>31</v>
      </c>
      <c r="H18">
        <f>IF(C18="X",1)+IF(D18="X",2)+IF(E18="X",3)+IF(F18="X",4)+IF(G18="X",5)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5"/>
  <sheetViews>
    <sheetView zoomScale="85" zoomScaleNormal="85" zoomScalePageLayoutView="75" workbookViewId="0">
      <selection activeCell="H28" sqref="H2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" customWidth="1"/>
    <col min="8" max="8" width="18.875" customWidth="1"/>
    <col min="9" max="9" width="24.125" customWidth="1"/>
    <col min="10" max="10" width="43.625" customWidth="1"/>
  </cols>
  <sheetData>
    <row r="1" spans="1:10" ht="41.25" thickBot="1" x14ac:dyDescent="0.3">
      <c r="B1" s="4"/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/>
    </row>
    <row r="2" spans="1:10" ht="21" thickBot="1" x14ac:dyDescent="0.3">
      <c r="A2" s="4" t="s">
        <v>11</v>
      </c>
      <c r="B2" s="8" t="s">
        <v>47</v>
      </c>
      <c r="H2" s="10">
        <f>AVERAGE(Studente1!H4,Studente2!H3,Studente3!H3,)</f>
        <v>1.5</v>
      </c>
      <c r="I2" s="10" t="s">
        <v>33</v>
      </c>
      <c r="J2" s="4" t="s">
        <v>13</v>
      </c>
    </row>
    <row r="3" spans="1:10" ht="21" thickBot="1" x14ac:dyDescent="0.3">
      <c r="A3" s="5" t="s">
        <v>12</v>
      </c>
      <c r="B3" s="8" t="s">
        <v>46</v>
      </c>
      <c r="H3" s="10">
        <f>AVERAGE(Studente1!H5,Studente2!H4,Studente3!H4,)</f>
        <v>1.25</v>
      </c>
      <c r="I3" s="10" t="s">
        <v>33</v>
      </c>
    </row>
    <row r="4" spans="1:10" ht="21" thickBot="1" x14ac:dyDescent="0.3">
      <c r="A4" s="5"/>
      <c r="H4" s="14">
        <f>AVERAGE(H2:H3)</f>
        <v>1.375</v>
      </c>
      <c r="I4" s="10" t="s">
        <v>43</v>
      </c>
      <c r="J4" s="4" t="s">
        <v>13</v>
      </c>
    </row>
    <row r="5" spans="1:10" ht="21" thickBot="1" x14ac:dyDescent="0.3">
      <c r="A5" s="4" t="s">
        <v>21</v>
      </c>
      <c r="B5" s="7" t="s">
        <v>48</v>
      </c>
      <c r="H5" s="10">
        <f>AVERAGE(Studente1!H7,Studente2!H9,Studente3!H9,)</f>
        <v>2</v>
      </c>
    </row>
    <row r="6" spans="1:10" ht="21" thickBot="1" x14ac:dyDescent="0.3">
      <c r="A6" s="5" t="s">
        <v>22</v>
      </c>
      <c r="B6" s="7" t="s">
        <v>50</v>
      </c>
      <c r="H6" s="10">
        <f>AVERAGE(Studente1!H8,Studente2!H10,Studente3!H10,)</f>
        <v>3.25</v>
      </c>
    </row>
    <row r="7" spans="1:10" ht="21" thickBot="1" x14ac:dyDescent="0.3">
      <c r="A7" s="5"/>
      <c r="H7" s="14">
        <f>AVERAGE(H5:H6)</f>
        <v>2.625</v>
      </c>
      <c r="J7" s="4" t="s">
        <v>20</v>
      </c>
    </row>
    <row r="8" spans="1:10" ht="21" thickBot="1" x14ac:dyDescent="0.3">
      <c r="A8" s="4" t="s">
        <v>24</v>
      </c>
      <c r="B8" s="7" t="s">
        <v>49</v>
      </c>
      <c r="H8" s="10">
        <f>AVERAGE(Studente1!H10,Studente2!H10,Studente3!H10,)</f>
        <v>3</v>
      </c>
    </row>
    <row r="9" spans="1:10" ht="21" thickBot="1" x14ac:dyDescent="0.3">
      <c r="A9" s="5" t="s">
        <v>25</v>
      </c>
      <c r="B9" s="7" t="s">
        <v>52</v>
      </c>
      <c r="H9" s="10">
        <f>AVERAGE(Studente1!H11,Studente2!H11,Studente3!H11,)</f>
        <v>1.5</v>
      </c>
    </row>
    <row r="10" spans="1:10" ht="21" thickBot="1" x14ac:dyDescent="0.3">
      <c r="A10" s="5"/>
      <c r="H10" s="14">
        <f>AVERAGE(H8:H9)</f>
        <v>2.25</v>
      </c>
      <c r="J10" s="4" t="s">
        <v>23</v>
      </c>
    </row>
    <row r="11" spans="1:10" ht="21" thickBot="1" x14ac:dyDescent="0.3">
      <c r="A11" s="4" t="s">
        <v>27</v>
      </c>
      <c r="B11" s="7" t="s">
        <v>54</v>
      </c>
      <c r="H11" s="10">
        <f>AVERAGE(Studente1!H13,Studente2!H13,Studente3!H13,)</f>
        <v>1.5</v>
      </c>
      <c r="I11" s="6"/>
    </row>
    <row r="12" spans="1:10" ht="21" thickBot="1" x14ac:dyDescent="0.3">
      <c r="A12" s="5" t="s">
        <v>78</v>
      </c>
      <c r="B12" s="7" t="s">
        <v>56</v>
      </c>
      <c r="H12" s="10">
        <f>AVERAGE(Studente1!H14,Studente2!H14,Studente3!H14)</f>
        <v>3.3333333333333335</v>
      </c>
    </row>
    <row r="13" spans="1:10" ht="21" thickBot="1" x14ac:dyDescent="0.3">
      <c r="A13" s="4" t="s">
        <v>14</v>
      </c>
      <c r="B13" s="7"/>
      <c r="H13" s="14">
        <f>AVERAGE(H11:H12)</f>
        <v>2.416666666666667</v>
      </c>
    </row>
    <row r="14" spans="1:10" ht="21" thickBot="1" x14ac:dyDescent="0.3">
      <c r="A14" s="4" t="s">
        <v>10</v>
      </c>
      <c r="B14" s="8" t="s">
        <v>64</v>
      </c>
      <c r="H14" s="10">
        <f>AVERAGE(Psicologo1!H4,Psicologo2!H4,)</f>
        <v>3.3333333333333335</v>
      </c>
    </row>
    <row r="15" spans="1:10" ht="20.25" customHeight="1" thickBot="1" x14ac:dyDescent="0.3">
      <c r="A15" s="5"/>
      <c r="H15" s="14">
        <f>AVERAGE(H14)</f>
        <v>3.3333333333333335</v>
      </c>
      <c r="J15" s="4" t="s">
        <v>13</v>
      </c>
    </row>
    <row r="16" spans="1:10" ht="24.75" customHeight="1" thickBot="1" x14ac:dyDescent="0.3">
      <c r="A16" s="4" t="s">
        <v>28</v>
      </c>
      <c r="B16" s="7" t="s">
        <v>62</v>
      </c>
      <c r="H16" s="10">
        <f>AVERAGE(Psicologo1!H6,Psicologo2!H6,)</f>
        <v>3</v>
      </c>
    </row>
    <row r="17" spans="1:10" ht="21" thickBot="1" x14ac:dyDescent="0.3">
      <c r="A17" s="5"/>
      <c r="H17" s="14">
        <f>AVERAGE(H16:H16)</f>
        <v>3</v>
      </c>
      <c r="J17" s="4" t="s">
        <v>20</v>
      </c>
    </row>
    <row r="18" spans="1:10" ht="21" thickBot="1" x14ac:dyDescent="0.3">
      <c r="A18" s="4" t="s">
        <v>29</v>
      </c>
      <c r="B18" s="7" t="s">
        <v>87</v>
      </c>
      <c r="H18" s="10">
        <f>AVERAGE(Psicologo1!H17,Psicologo2!H17,)</f>
        <v>2.3333333333333335</v>
      </c>
      <c r="I18" s="6"/>
    </row>
    <row r="19" spans="1:10" ht="21" thickBot="1" x14ac:dyDescent="0.3">
      <c r="A19" s="5" t="s">
        <v>29</v>
      </c>
      <c r="B19" s="7" t="s">
        <v>88</v>
      </c>
      <c r="H19" s="10">
        <f>AVERAGE(Psicologo1!H18,Psicologo2!H18,)</f>
        <v>2.3333333333333335</v>
      </c>
    </row>
    <row r="20" spans="1:10" ht="21" thickBot="1" x14ac:dyDescent="0.3">
      <c r="A20" s="4"/>
      <c r="B20" s="7"/>
      <c r="H20" s="14">
        <f>AVERAGE(H18:H19)</f>
        <v>2.3333333333333335</v>
      </c>
      <c r="J20" s="4" t="s">
        <v>26</v>
      </c>
    </row>
    <row r="21" spans="1:10" ht="21" thickBot="1" x14ac:dyDescent="0.3">
      <c r="A21" s="5" t="s">
        <v>69</v>
      </c>
      <c r="B21" s="7" t="s">
        <v>70</v>
      </c>
      <c r="H21" s="10">
        <f>AVERAGE(Studente1!H17,Studente2!H17,Studente3!H17,)</f>
        <v>2.25</v>
      </c>
      <c r="I21" s="6"/>
    </row>
    <row r="22" spans="1:10" ht="21" thickBot="1" x14ac:dyDescent="0.3">
      <c r="A22" s="4"/>
      <c r="B22" s="7"/>
      <c r="H22" s="14">
        <f>AVERAGE(H21)</f>
        <v>2.25</v>
      </c>
      <c r="J22" s="4" t="s">
        <v>13</v>
      </c>
    </row>
    <row r="23" spans="1:10" ht="21" thickBot="1" x14ac:dyDescent="0.3">
      <c r="A23" s="5" t="s">
        <v>75</v>
      </c>
      <c r="B23" s="7" t="s">
        <v>76</v>
      </c>
      <c r="H23" s="10">
        <f>AVERAGE(Studente1!H17,Studente2!H17,Studente3!H17,)</f>
        <v>2.25</v>
      </c>
      <c r="I23" s="6"/>
    </row>
    <row r="24" spans="1:10" ht="21" thickBot="1" x14ac:dyDescent="0.3">
      <c r="A24" s="4"/>
      <c r="B24" s="7"/>
      <c r="H24" s="14">
        <f>AVERAGE(H23)</f>
        <v>2.25</v>
      </c>
      <c r="J24" s="4" t="s">
        <v>23</v>
      </c>
    </row>
    <row r="25" spans="1:10" ht="21" thickBot="1" x14ac:dyDescent="0.3">
      <c r="A25" s="5" t="s">
        <v>71</v>
      </c>
      <c r="B25" s="7" t="s">
        <v>73</v>
      </c>
      <c r="H25" s="10">
        <f>AVERAGE(Studente1!H21,Studente2!H21,Studente3!H21,)</f>
        <v>2.75</v>
      </c>
    </row>
    <row r="26" spans="1:10" ht="21" thickBot="1" x14ac:dyDescent="0.3">
      <c r="A26" s="4" t="s">
        <v>72</v>
      </c>
      <c r="B26" s="7" t="s">
        <v>74</v>
      </c>
      <c r="H26" s="10">
        <f>AVERAGE(Studente1!H22,Studente2!H22,Studente3!H22,)</f>
        <v>3</v>
      </c>
      <c r="I26" s="6"/>
    </row>
    <row r="27" spans="1:10" ht="21" thickBot="1" x14ac:dyDescent="0.3">
      <c r="A27" s="5"/>
      <c r="B27" s="7"/>
      <c r="H27" s="14">
        <f>AVERAGE(H25:H26)</f>
        <v>2.875</v>
      </c>
      <c r="J27" s="4" t="s">
        <v>26</v>
      </c>
    </row>
    <row r="28" spans="1:10" ht="21" thickBot="1" x14ac:dyDescent="0.3">
      <c r="A28" s="4" t="s">
        <v>68</v>
      </c>
      <c r="B28" s="7" t="s">
        <v>80</v>
      </c>
      <c r="H28" s="10">
        <f>AVERAGE(Studente1!H25,Studente2!H25,Studente3!H25,Psicologo1!H12,Psicologo2!H12,)</f>
        <v>3.6666666666666665</v>
      </c>
    </row>
    <row r="29" spans="1:10" ht="21" thickBot="1" x14ac:dyDescent="0.3">
      <c r="A29" s="5" t="s">
        <v>81</v>
      </c>
      <c r="B29" s="7" t="s">
        <v>82</v>
      </c>
      <c r="H29" s="10">
        <f>AVERAGE(Studente1!H26,Studente2!H26,Studente3!H26,Psicologo1!H13,Psicologo2!H13,)</f>
        <v>3</v>
      </c>
      <c r="I29" s="6"/>
    </row>
    <row r="30" spans="1:10" ht="21" thickBot="1" x14ac:dyDescent="0.3">
      <c r="A30" s="4"/>
      <c r="B30" s="7"/>
      <c r="H30" s="14">
        <f>AVERAGE(H28:H29)</f>
        <v>3.333333333333333</v>
      </c>
      <c r="J30" s="4" t="s">
        <v>13</v>
      </c>
    </row>
    <row r="31" spans="1:10" ht="21" thickBot="1" x14ac:dyDescent="0.3">
      <c r="A31" s="5" t="s">
        <v>83</v>
      </c>
      <c r="B31" s="7" t="s">
        <v>84</v>
      </c>
      <c r="H31" s="10">
        <f>AVERAGE(Studente1!H28,Studente2!H28,Studente3!H28,Psicologo1!H15,Psicologo2!H15,)</f>
        <v>3.6666666666666665</v>
      </c>
    </row>
    <row r="32" spans="1:10" ht="21" thickBot="1" x14ac:dyDescent="0.3">
      <c r="A32" s="4"/>
      <c r="B32" s="7"/>
      <c r="H32" s="14">
        <f>AVERAGE(H31:H31)</f>
        <v>3.6666666666666665</v>
      </c>
      <c r="J32" s="4" t="s">
        <v>20</v>
      </c>
    </row>
    <row r="33" spans="1:10" ht="21" thickBot="1" x14ac:dyDescent="0.3">
      <c r="A33" s="5" t="s">
        <v>85</v>
      </c>
      <c r="B33" s="7" t="s">
        <v>87</v>
      </c>
      <c r="H33" s="10">
        <f>AVERAGE(Studente1!H30,Studente2!H30,Studente3!H30,Psicologo1!H17,Psicologo2!H17,)</f>
        <v>2.8333333333333335</v>
      </c>
    </row>
    <row r="34" spans="1:10" ht="21" thickBot="1" x14ac:dyDescent="0.3">
      <c r="A34" s="4" t="s">
        <v>86</v>
      </c>
      <c r="B34" s="7" t="s">
        <v>88</v>
      </c>
      <c r="H34" s="10">
        <f>AVERAGE(Studente1!H31,Studente2!H31,Studente3!H31,Psicologo1!H18,Psicologo2!H18,)</f>
        <v>3.5</v>
      </c>
      <c r="I34" s="6"/>
    </row>
    <row r="35" spans="1:10" ht="21" thickBot="1" x14ac:dyDescent="0.3">
      <c r="A35" s="5"/>
      <c r="B35" s="7"/>
      <c r="H35" s="14">
        <f>AVERAGE(H33:H34)</f>
        <v>3.166666666666667</v>
      </c>
      <c r="J35" s="4" t="s">
        <v>26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4" sqref="E4"/>
    </sheetView>
  </sheetViews>
  <sheetFormatPr defaultColWidth="11" defaultRowHeight="15.75" x14ac:dyDescent="0.25"/>
  <cols>
    <col min="2" max="3" width="15.625" bestFit="1" customWidth="1"/>
    <col min="5" max="5" width="15.625" bestFit="1" customWidth="1"/>
  </cols>
  <sheetData>
    <row r="1" spans="1:5" ht="21" thickBo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</row>
    <row r="2" spans="1:5" ht="21" thickBot="1" x14ac:dyDescent="0.3">
      <c r="A2" s="12" t="s">
        <v>39</v>
      </c>
      <c r="B2" s="23">
        <f>MEDIE!H4</f>
        <v>1.375</v>
      </c>
      <c r="C2" s="23">
        <f>MEDIE!H7</f>
        <v>2.625</v>
      </c>
      <c r="D2" s="15">
        <f>MEDIE!H10</f>
        <v>2.25</v>
      </c>
      <c r="E2" s="15">
        <f>MEDIE!H13</f>
        <v>2.416666666666667</v>
      </c>
    </row>
    <row r="3" spans="1:5" ht="21" thickBot="1" x14ac:dyDescent="0.3">
      <c r="A3" s="13" t="s">
        <v>40</v>
      </c>
      <c r="B3" s="13">
        <f>MEDIE!H15</f>
        <v>3.3333333333333335</v>
      </c>
      <c r="C3" s="25">
        <f>MEDIE!H17</f>
        <v>3</v>
      </c>
      <c r="D3" s="13"/>
      <c r="E3" s="24">
        <f>MEDIE!H20</f>
        <v>2.3333333333333335</v>
      </c>
    </row>
    <row r="4" spans="1:5" ht="21" thickBot="1" x14ac:dyDescent="0.3">
      <c r="A4" s="12" t="s">
        <v>41</v>
      </c>
      <c r="B4" s="23">
        <f>MEDIE!H22</f>
        <v>2.25</v>
      </c>
      <c r="C4" s="16"/>
      <c r="D4" s="23">
        <f>MEDIE!H24</f>
        <v>2.25</v>
      </c>
      <c r="E4" s="23">
        <f>MEDIE!H27</f>
        <v>2.875</v>
      </c>
    </row>
    <row r="5" spans="1:5" ht="21" thickBot="1" x14ac:dyDescent="0.3">
      <c r="A5" s="13" t="s">
        <v>42</v>
      </c>
      <c r="B5" s="13">
        <f>MEDIE!H30</f>
        <v>3.333333333333333</v>
      </c>
      <c r="C5" s="13">
        <f>MEDIE!H32</f>
        <v>3.6666666666666665</v>
      </c>
      <c r="D5" s="13"/>
      <c r="E5" s="13">
        <f>MEDIE!H35</f>
        <v>3.166666666666667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BEHAVIOURABILITY</vt:lpstr>
      <vt:lpstr>Studente1</vt:lpstr>
      <vt:lpstr>Studente2</vt:lpstr>
      <vt:lpstr>Studente3</vt:lpstr>
      <vt:lpstr>Psicologo1</vt:lpstr>
      <vt:lpstr>Psicologo2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Windows</cp:lastModifiedBy>
  <dcterms:created xsi:type="dcterms:W3CDTF">2017-10-12T15:51:15Z</dcterms:created>
  <dcterms:modified xsi:type="dcterms:W3CDTF">2022-04-12T19:06:30Z</dcterms:modified>
</cp:coreProperties>
</file>