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\Documents\ies-federica-montseny\1DAM\F.O.L\"/>
    </mc:Choice>
  </mc:AlternateContent>
  <xr:revisionPtr revIDLastSave="0" documentId="13_ncr:1_{8F27887C-FFF3-423E-94D1-FA441719C92A}" xr6:coauthVersionLast="46" xr6:coauthVersionMax="46" xr10:uidLastSave="{00000000-0000-0000-0000-000000000000}"/>
  <bookViews>
    <workbookView xWindow="-108" yWindow="-108" windowWidth="23256" windowHeight="12576" activeTab="1" xr2:uid="{FD6F1533-AABF-414C-8653-F0AF724C1F2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2" l="1"/>
  <c r="E26" i="2"/>
  <c r="E24" i="2"/>
  <c r="E23" i="2"/>
  <c r="E22" i="2"/>
  <c r="D9" i="1"/>
  <c r="E18" i="2"/>
  <c r="D7" i="1"/>
  <c r="D15" i="1" s="1"/>
  <c r="D6" i="1"/>
  <c r="D5" i="1"/>
  <c r="D4" i="1"/>
  <c r="D3" i="1"/>
  <c r="D16" i="1"/>
  <c r="D13" i="1" l="1"/>
  <c r="D14" i="1" l="1"/>
  <c r="E21" i="2"/>
  <c r="E25" i="2" s="1"/>
  <c r="E30" i="2" s="1"/>
</calcChain>
</file>

<file path=xl/sharedStrings.xml><?xml version="1.0" encoding="utf-8"?>
<sst xmlns="http://schemas.openxmlformats.org/spreadsheetml/2006/main" count="41" uniqueCount="37">
  <si>
    <t>Salario base</t>
  </si>
  <si>
    <t>Horas extraordinarias (ordinarias)</t>
  </si>
  <si>
    <t>Horas extraordinarias (Fuerza mayor)</t>
  </si>
  <si>
    <t>Dietas sin noche</t>
  </si>
  <si>
    <t>DEVENGOS</t>
  </si>
  <si>
    <t>BASES DE COTIZACION</t>
  </si>
  <si>
    <t>BCCC</t>
  </si>
  <si>
    <t>BCCP</t>
  </si>
  <si>
    <t>BCHE</t>
  </si>
  <si>
    <t>BCHEFM</t>
  </si>
  <si>
    <t>Pagas extraordinarias</t>
  </si>
  <si>
    <t>Salario Base</t>
  </si>
  <si>
    <t>Complementos salariales</t>
  </si>
  <si>
    <t>Plus Distancia</t>
  </si>
  <si>
    <t>Complemento personal</t>
  </si>
  <si>
    <t>Horas extraordinarias</t>
  </si>
  <si>
    <t>Horas complementarias</t>
  </si>
  <si>
    <t>Gratificaciones Extraordinarias</t>
  </si>
  <si>
    <t>Salario en especie</t>
  </si>
  <si>
    <t>Percepciones no salariales</t>
  </si>
  <si>
    <t>Indemnizaciones</t>
  </si>
  <si>
    <t>Indemnizaciones de la seguridad social</t>
  </si>
  <si>
    <t>Indemnizaciones por traslado, suspensiones o despidos</t>
  </si>
  <si>
    <t>Otras percepciones no salariales</t>
  </si>
  <si>
    <t>TOTAL DEVENGADO</t>
  </si>
  <si>
    <t>DEDUCCIONES</t>
  </si>
  <si>
    <t>%</t>
  </si>
  <si>
    <t>Contingencias comunes</t>
  </si>
  <si>
    <t>Desempleo</t>
  </si>
  <si>
    <t>Formación profesional</t>
  </si>
  <si>
    <t>TOTAL APORTACIONES</t>
  </si>
  <si>
    <t>IRPF</t>
  </si>
  <si>
    <t>Anticipos</t>
  </si>
  <si>
    <t>Valor de los productos recibidos en especie</t>
  </si>
  <si>
    <t>Otras deducciones</t>
  </si>
  <si>
    <t>TOTAL A DEDUCIR</t>
  </si>
  <si>
    <t>LIQUIDO TOTAL A PERCIBIR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</si>
</sst>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4" fontId="0" fillId="0" borderId="0" xfId="0" applyNumberFormat="1"/>
    <xf numFmtId="0" fontId="3" fillId="2" borderId="0" xfId="0" applyNumberFormat="1" applyFont="1" applyFill="1" applyProtection="1">
      <protection hidden="1"/>
    </xf>
    <xf numFmtId="0" fontId="4" fillId="0" borderId="0" xfId="0" applyFont="1"/>
    <xf numFmtId="0" fontId="5" fillId="2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1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1D8F-412C-4B0C-953E-0CA8813C4C65}">
  <dimension ref="C2:F16"/>
  <sheetViews>
    <sheetView workbookViewId="0">
      <selection activeCell="D10" sqref="D10"/>
    </sheetView>
  </sheetViews>
  <sheetFormatPr baseColWidth="10" defaultRowHeight="14.4" x14ac:dyDescent="0.3"/>
  <cols>
    <col min="3" max="3" width="33.109375" customWidth="1"/>
  </cols>
  <sheetData>
    <row r="2" spans="3:6" x14ac:dyDescent="0.3">
      <c r="C2" s="2" t="s">
        <v>4</v>
      </c>
      <c r="D2" s="2"/>
      <c r="E2" s="2"/>
      <c r="F2" s="2"/>
    </row>
    <row r="3" spans="3:6" x14ac:dyDescent="0.3">
      <c r="C3" s="2" t="s">
        <v>0</v>
      </c>
      <c r="D3" s="11">
        <f>Hoja2!E4</f>
        <v>1115.19</v>
      </c>
      <c r="E3" s="1"/>
      <c r="F3" s="1"/>
    </row>
    <row r="4" spans="3:6" x14ac:dyDescent="0.3">
      <c r="C4" s="2" t="s">
        <v>13</v>
      </c>
      <c r="D4" s="11">
        <f>Hoja2!E6</f>
        <v>67.33</v>
      </c>
      <c r="E4" s="1"/>
      <c r="F4" s="1"/>
    </row>
    <row r="5" spans="3:6" x14ac:dyDescent="0.3">
      <c r="C5" s="2" t="s">
        <v>14</v>
      </c>
      <c r="D5" s="11">
        <f>Hoja2!E7</f>
        <v>26.04</v>
      </c>
      <c r="E5" s="1"/>
      <c r="F5" s="1"/>
    </row>
    <row r="6" spans="3:6" x14ac:dyDescent="0.3">
      <c r="C6" s="2"/>
      <c r="D6" s="11">
        <f>Hoja2!E8</f>
        <v>0</v>
      </c>
      <c r="E6" s="1"/>
      <c r="F6" s="1"/>
    </row>
    <row r="7" spans="3:6" x14ac:dyDescent="0.3">
      <c r="C7" s="2" t="s">
        <v>1</v>
      </c>
      <c r="D7" s="11">
        <f>Hoja2!E9</f>
        <v>0</v>
      </c>
      <c r="E7" s="1"/>
      <c r="F7" s="1"/>
    </row>
    <row r="8" spans="3:6" x14ac:dyDescent="0.3">
      <c r="C8" s="2" t="s">
        <v>2</v>
      </c>
      <c r="D8" s="11"/>
      <c r="E8" s="1"/>
      <c r="F8" s="1"/>
    </row>
    <row r="9" spans="3:6" x14ac:dyDescent="0.3">
      <c r="C9" s="2" t="s">
        <v>10</v>
      </c>
      <c r="D9" s="11">
        <f>D3/6</f>
        <v>185.86500000000001</v>
      </c>
      <c r="E9" s="1"/>
      <c r="F9" s="1"/>
    </row>
    <row r="10" spans="3:6" x14ac:dyDescent="0.3">
      <c r="C10" s="2" t="s">
        <v>3</v>
      </c>
      <c r="D10" s="11"/>
      <c r="E10" s="1"/>
      <c r="F10" s="1"/>
    </row>
    <row r="11" spans="3:6" x14ac:dyDescent="0.3">
      <c r="D11" s="11"/>
    </row>
    <row r="12" spans="3:6" x14ac:dyDescent="0.3">
      <c r="C12" s="2" t="s">
        <v>5</v>
      </c>
      <c r="D12" s="12"/>
      <c r="E12" s="2"/>
      <c r="F12" s="2"/>
    </row>
    <row r="13" spans="3:6" x14ac:dyDescent="0.3">
      <c r="C13" s="2" t="s">
        <v>6</v>
      </c>
      <c r="D13" s="11">
        <f>D3+D4+D5+D9+(IF(D10&gt;(26.67*2),D10-(26.67*2),0))</f>
        <v>1394.425</v>
      </c>
      <c r="E13" s="3"/>
      <c r="F13" s="3"/>
    </row>
    <row r="14" spans="3:6" x14ac:dyDescent="0.3">
      <c r="C14" s="2" t="s">
        <v>7</v>
      </c>
      <c r="D14" s="11">
        <f>D13+D7+D8</f>
        <v>1394.425</v>
      </c>
      <c r="E14" s="3"/>
      <c r="F14" s="3"/>
    </row>
    <row r="15" spans="3:6" x14ac:dyDescent="0.3">
      <c r="C15" s="2" t="s">
        <v>8</v>
      </c>
      <c r="D15" s="11">
        <f>D7</f>
        <v>0</v>
      </c>
      <c r="E15" s="1"/>
      <c r="F15" s="1"/>
    </row>
    <row r="16" spans="3:6" x14ac:dyDescent="0.3">
      <c r="C16" s="2" t="s">
        <v>9</v>
      </c>
      <c r="D16" s="11">
        <f>D8</f>
        <v>0</v>
      </c>
      <c r="E16" s="1"/>
      <c r="F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BEC2-E289-4038-A182-9F995A73E1A4}">
  <dimension ref="C3:E32"/>
  <sheetViews>
    <sheetView tabSelected="1" topLeftCell="A4" workbookViewId="0">
      <selection activeCell="D21" sqref="D21"/>
    </sheetView>
  </sheetViews>
  <sheetFormatPr baseColWidth="10" defaultRowHeight="14.4" x14ac:dyDescent="0.3"/>
  <cols>
    <col min="3" max="3" width="46.44140625" customWidth="1"/>
    <col min="4" max="4" width="16" customWidth="1"/>
  </cols>
  <sheetData>
    <row r="3" spans="3:5" x14ac:dyDescent="0.3">
      <c r="C3" s="2" t="s">
        <v>4</v>
      </c>
      <c r="D3" s="6"/>
      <c r="E3" s="7"/>
    </row>
    <row r="4" spans="3:5" x14ac:dyDescent="0.3">
      <c r="C4" t="s">
        <v>11</v>
      </c>
      <c r="D4" s="6"/>
      <c r="E4" s="10">
        <v>1115.19</v>
      </c>
    </row>
    <row r="5" spans="3:5" x14ac:dyDescent="0.3">
      <c r="C5" s="2" t="s">
        <v>12</v>
      </c>
      <c r="D5" s="6"/>
      <c r="E5" s="4"/>
    </row>
    <row r="6" spans="3:5" x14ac:dyDescent="0.3">
      <c r="C6" t="s">
        <v>13</v>
      </c>
      <c r="D6" s="6"/>
      <c r="E6" s="10">
        <v>67.33</v>
      </c>
    </row>
    <row r="7" spans="3:5" x14ac:dyDescent="0.3">
      <c r="C7" t="s">
        <v>14</v>
      </c>
      <c r="D7" s="6"/>
      <c r="E7" s="10">
        <v>26.04</v>
      </c>
    </row>
    <row r="8" spans="3:5" x14ac:dyDescent="0.3">
      <c r="D8" s="6"/>
      <c r="E8" s="10"/>
    </row>
    <row r="9" spans="3:5" x14ac:dyDescent="0.3">
      <c r="C9" t="s">
        <v>15</v>
      </c>
      <c r="D9" s="6"/>
      <c r="E9" s="10">
        <v>0</v>
      </c>
    </row>
    <row r="10" spans="3:5" x14ac:dyDescent="0.3">
      <c r="C10" t="s">
        <v>16</v>
      </c>
      <c r="D10" s="6"/>
      <c r="E10" s="10">
        <v>0</v>
      </c>
    </row>
    <row r="11" spans="3:5" x14ac:dyDescent="0.3">
      <c r="C11" t="s">
        <v>17</v>
      </c>
      <c r="D11" s="6"/>
      <c r="E11" s="10">
        <v>0</v>
      </c>
    </row>
    <row r="12" spans="3:5" x14ac:dyDescent="0.3">
      <c r="C12" t="s">
        <v>18</v>
      </c>
      <c r="D12" s="6"/>
      <c r="E12" s="10">
        <v>0</v>
      </c>
    </row>
    <row r="13" spans="3:5" x14ac:dyDescent="0.3">
      <c r="C13" s="2" t="s">
        <v>19</v>
      </c>
      <c r="D13" s="6"/>
      <c r="E13" s="4"/>
    </row>
    <row r="14" spans="3:5" x14ac:dyDescent="0.3">
      <c r="C14" t="s">
        <v>20</v>
      </c>
      <c r="D14" s="6"/>
      <c r="E14" s="10">
        <v>0</v>
      </c>
    </row>
    <row r="15" spans="3:5" x14ac:dyDescent="0.3">
      <c r="C15" t="s">
        <v>21</v>
      </c>
      <c r="D15" s="6"/>
      <c r="E15" s="10">
        <v>0</v>
      </c>
    </row>
    <row r="16" spans="3:5" x14ac:dyDescent="0.3">
      <c r="C16" t="s">
        <v>22</v>
      </c>
      <c r="D16" s="6"/>
      <c r="E16" s="10">
        <v>0</v>
      </c>
    </row>
    <row r="17" spans="3:5" x14ac:dyDescent="0.3">
      <c r="C17" t="s">
        <v>23</v>
      </c>
      <c r="D17" s="6"/>
      <c r="E17" s="10">
        <v>0</v>
      </c>
    </row>
    <row r="18" spans="3:5" x14ac:dyDescent="0.3">
      <c r="C18" s="2" t="s">
        <v>24</v>
      </c>
      <c r="D18" s="6"/>
      <c r="E18" s="10">
        <f>SUM(E4:E17)</f>
        <v>1208.56</v>
      </c>
    </row>
    <row r="19" spans="3:5" x14ac:dyDescent="0.3">
      <c r="C19" s="6"/>
      <c r="D19" s="6"/>
      <c r="E19" s="6"/>
    </row>
    <row r="20" spans="3:5" x14ac:dyDescent="0.3">
      <c r="C20" s="5" t="s">
        <v>25</v>
      </c>
      <c r="D20" s="8" t="s">
        <v>26</v>
      </c>
      <c r="E20" s="6"/>
    </row>
    <row r="21" spans="3:5" x14ac:dyDescent="0.3">
      <c r="C21" t="s">
        <v>27</v>
      </c>
      <c r="D21" s="9">
        <v>4.7E-2</v>
      </c>
      <c r="E21" s="10">
        <f>Hoja1!D13*D21</f>
        <v>65.537975000000003</v>
      </c>
    </row>
    <row r="22" spans="3:5" x14ac:dyDescent="0.3">
      <c r="C22" t="s">
        <v>28</v>
      </c>
      <c r="D22" s="9">
        <v>1.55E-2</v>
      </c>
      <c r="E22" s="10">
        <f>Hoja1!D14*D22</f>
        <v>21.613587499999998</v>
      </c>
    </row>
    <row r="23" spans="3:5" x14ac:dyDescent="0.3">
      <c r="C23" t="s">
        <v>29</v>
      </c>
      <c r="D23" s="9">
        <v>1E-3</v>
      </c>
      <c r="E23" s="10">
        <f>Hoja1!D14*D23</f>
        <v>1.394425</v>
      </c>
    </row>
    <row r="24" spans="3:5" x14ac:dyDescent="0.3">
      <c r="C24" t="s">
        <v>15</v>
      </c>
      <c r="D24" s="9">
        <v>4.7E-2</v>
      </c>
      <c r="E24" s="10">
        <f>Hoja1!D15*D24</f>
        <v>0</v>
      </c>
    </row>
    <row r="25" spans="3:5" x14ac:dyDescent="0.3">
      <c r="C25" s="2" t="s">
        <v>30</v>
      </c>
      <c r="D25" s="6"/>
      <c r="E25" s="10">
        <f>SUM(E21:E24)</f>
        <v>88.545987499999995</v>
      </c>
    </row>
    <row r="26" spans="3:5" x14ac:dyDescent="0.3">
      <c r="C26" t="s">
        <v>31</v>
      </c>
      <c r="D26" s="9">
        <v>0.02</v>
      </c>
      <c r="E26" s="10">
        <f>SUM(E4:E12)*D26</f>
        <v>24.171199999999999</v>
      </c>
    </row>
    <row r="27" spans="3:5" x14ac:dyDescent="0.3">
      <c r="C27" t="s">
        <v>32</v>
      </c>
      <c r="D27" s="6"/>
      <c r="E27" s="10">
        <v>0</v>
      </c>
    </row>
    <row r="28" spans="3:5" x14ac:dyDescent="0.3">
      <c r="C28" t="s">
        <v>33</v>
      </c>
      <c r="D28" s="6"/>
      <c r="E28" s="10">
        <v>0</v>
      </c>
    </row>
    <row r="29" spans="3:5" x14ac:dyDescent="0.3">
      <c r="C29" t="s">
        <v>34</v>
      </c>
      <c r="D29" s="6"/>
      <c r="E29" s="10">
        <v>0</v>
      </c>
    </row>
    <row r="30" spans="3:5" x14ac:dyDescent="0.3">
      <c r="C30" s="2" t="s">
        <v>35</v>
      </c>
      <c r="D30" s="6"/>
      <c r="E30" s="10">
        <f>SUM(E25:E29)</f>
        <v>112.71718749999999</v>
      </c>
    </row>
    <row r="31" spans="3:5" x14ac:dyDescent="0.3">
      <c r="C31" s="6"/>
      <c r="D31" s="6"/>
      <c r="E31" s="6"/>
    </row>
    <row r="32" spans="3:5" x14ac:dyDescent="0.3">
      <c r="C32" s="2" t="s">
        <v>36</v>
      </c>
      <c r="D32" s="6"/>
      <c r="E32" s="10">
        <f>E18-E30</f>
        <v>1095.8428125</v>
      </c>
    </row>
  </sheetData>
  <sheetProtection sheet="1" objects="1" scenarios="1" selectLockedCells="1"/>
  <dataValidations count="2">
    <dataValidation type="textLength" errorStyle="information" operator="lessThan" allowBlank="1" showInputMessage="1" sqref="E5 E13" xr:uid="{DFAA6B4A-027D-479E-99F3-8C3016310E54}">
      <formula1>99999</formula1>
    </dataValidation>
    <dataValidation type="textLength" operator="greaterThan" allowBlank="1" showInputMessage="1" sqref="D3:E3 D4:D19 E19:E20 D25 D27:D32 E31 C31 C19" xr:uid="{462B12DD-7655-4667-9ECF-CD710E0F1EE1}">
      <formula1>999999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2021-03-23T10:03:53Z</dcterms:created>
  <dcterms:modified xsi:type="dcterms:W3CDTF">2021-03-23T17:50:34Z</dcterms:modified>
</cp:coreProperties>
</file>