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5343446d11a05c/Documents/ThePracticalActuary/GLM-GBM/code/"/>
    </mc:Choice>
  </mc:AlternateContent>
  <xr:revisionPtr revIDLastSave="472" documentId="8_{197F7E1C-D3A2-4E00-81F2-F053706F2766}" xr6:coauthVersionLast="47" xr6:coauthVersionMax="47" xr10:uidLastSave="{B478CBC2-6F53-451F-B9E6-60146B0A4BCE}"/>
  <bookViews>
    <workbookView xWindow="-120" yWindow="-120" windowWidth="29040" windowHeight="15720" activeTab="1" xr2:uid="{D80E264D-4953-428A-813E-23E3D320278B}"/>
  </bookViews>
  <sheets>
    <sheet name="Algorithm" sheetId="3" r:id="rId1"/>
    <sheet name="Workings" sheetId="1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Z24" i="1"/>
  <c r="AZ25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X24" i="1"/>
  <c r="Y24" i="1"/>
  <c r="Z24" i="1"/>
  <c r="AA24" i="1"/>
  <c r="X25" i="1"/>
  <c r="Y25" i="1"/>
  <c r="Z25" i="1"/>
  <c r="AA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5" i="1"/>
  <c r="C24" i="1"/>
  <c r="D3" i="1"/>
  <c r="C65" i="1" s="1"/>
  <c r="D4" i="1"/>
  <c r="C66" i="1" s="1"/>
  <c r="D2" i="1"/>
  <c r="C64" i="1" s="1"/>
  <c r="B5" i="1"/>
  <c r="C5" i="1"/>
  <c r="AZ26" i="1" l="1"/>
  <c r="AK26" i="1"/>
  <c r="AD26" i="1"/>
  <c r="AP26" i="1"/>
  <c r="AN26" i="1"/>
  <c r="AB26" i="1"/>
  <c r="AW26" i="1"/>
  <c r="AU26" i="1"/>
  <c r="AI26" i="1"/>
  <c r="AR26" i="1"/>
  <c r="AF26" i="1"/>
  <c r="AV26" i="1"/>
  <c r="AQ26" i="1"/>
  <c r="AE26" i="1"/>
  <c r="AY26" i="1"/>
  <c r="AM26" i="1"/>
  <c r="AO26" i="1"/>
  <c r="AC26" i="1"/>
  <c r="AX26" i="1"/>
  <c r="AL26" i="1"/>
  <c r="AJ26" i="1"/>
  <c r="AT26" i="1"/>
  <c r="AH26" i="1"/>
  <c r="AS26" i="1"/>
  <c r="AG26" i="1"/>
  <c r="AA26" i="1"/>
  <c r="C26" i="1"/>
  <c r="G26" i="1"/>
  <c r="V26" i="1"/>
  <c r="N26" i="1"/>
  <c r="F26" i="1"/>
  <c r="U26" i="1"/>
  <c r="M26" i="1"/>
  <c r="E26" i="1"/>
  <c r="Y26" i="1"/>
  <c r="T26" i="1"/>
  <c r="L26" i="1"/>
  <c r="X26" i="1"/>
  <c r="S26" i="1"/>
  <c r="K26" i="1"/>
  <c r="Z26" i="1"/>
  <c r="D26" i="1"/>
  <c r="W26" i="1"/>
  <c r="J26" i="1"/>
  <c r="Q26" i="1"/>
  <c r="I26" i="1"/>
  <c r="O26" i="1"/>
  <c r="R26" i="1"/>
  <c r="P26" i="1"/>
  <c r="H26" i="1"/>
  <c r="D5" i="1"/>
  <c r="B56" i="1"/>
  <c r="C21" i="1" s="1"/>
  <c r="B54" i="1"/>
  <c r="C19" i="1"/>
  <c r="B49" i="1"/>
  <c r="C14" i="1" s="1"/>
  <c r="B51" i="1"/>
  <c r="C16" i="1" s="1"/>
  <c r="B55" i="1"/>
  <c r="C20" i="1" s="1"/>
  <c r="B8" i="1"/>
  <c r="B46" i="1" s="1"/>
  <c r="B50" i="1"/>
  <c r="C15" i="1" s="1"/>
  <c r="C31" i="1" l="1"/>
  <c r="C35" i="1"/>
  <c r="C36" i="1"/>
  <c r="C46" i="1" s="1"/>
  <c r="C56" i="1" s="1"/>
  <c r="D21" i="1" s="1"/>
  <c r="C34" i="1"/>
  <c r="A61" i="1"/>
  <c r="B44" i="1"/>
  <c r="B41" i="1"/>
  <c r="B40" i="1"/>
  <c r="B39" i="1"/>
  <c r="C30" i="1"/>
  <c r="C29" i="1"/>
  <c r="B45" i="1"/>
  <c r="C45" i="1" l="1"/>
  <c r="C55" i="1" s="1"/>
  <c r="D20" i="1" s="1"/>
  <c r="C41" i="1"/>
  <c r="C51" i="1" s="1"/>
  <c r="D16" i="1" s="1"/>
  <c r="C44" i="1"/>
  <c r="C54" i="1" s="1"/>
  <c r="D19" i="1" s="1"/>
  <c r="D34" i="1" s="1"/>
  <c r="D44" i="1" s="1"/>
  <c r="C40" i="1"/>
  <c r="C39" i="1"/>
  <c r="D54" i="1" l="1"/>
  <c r="E19" i="1" s="1"/>
  <c r="D35" i="1"/>
  <c r="D45" i="1" s="1"/>
  <c r="D36" i="1"/>
  <c r="D46" i="1" s="1"/>
  <c r="C49" i="1"/>
  <c r="D14" i="1" s="1"/>
  <c r="C50" i="1"/>
  <c r="D15" i="1" s="1"/>
  <c r="D29" i="1" l="1"/>
  <c r="D39" i="1" s="1"/>
  <c r="D49" i="1" s="1"/>
  <c r="E14" i="1" s="1"/>
  <c r="D31" i="1"/>
  <c r="D41" i="1" s="1"/>
  <c r="D30" i="1"/>
  <c r="D40" i="1" s="1"/>
  <c r="D55" i="1"/>
  <c r="E20" i="1" s="1"/>
  <c r="E34" i="1" s="1"/>
  <c r="E44" i="1" s="1"/>
  <c r="E54" i="1" s="1"/>
  <c r="F19" i="1" s="1"/>
  <c r="D56" i="1"/>
  <c r="E21" i="1" s="1"/>
  <c r="E35" i="1" l="1"/>
  <c r="E45" i="1" s="1"/>
  <c r="E36" i="1"/>
  <c r="E46" i="1" s="1"/>
  <c r="D51" i="1"/>
  <c r="E16" i="1" s="1"/>
  <c r="D50" i="1"/>
  <c r="E15" i="1" s="1"/>
  <c r="E29" i="1" s="1"/>
  <c r="E39" i="1" s="1"/>
  <c r="E49" i="1" s="1"/>
  <c r="F14" i="1" s="1"/>
  <c r="E56" i="1" l="1"/>
  <c r="F21" i="1" s="1"/>
  <c r="E30" i="1"/>
  <c r="E40" i="1" s="1"/>
  <c r="E31" i="1"/>
  <c r="E41" i="1" s="1"/>
  <c r="E55" i="1"/>
  <c r="F20" i="1" s="1"/>
  <c r="F35" i="1" l="1"/>
  <c r="F45" i="1" s="1"/>
  <c r="F55" i="1" s="1"/>
  <c r="G20" i="1" s="1"/>
  <c r="E51" i="1"/>
  <c r="F16" i="1" s="1"/>
  <c r="E50" i="1"/>
  <c r="F15" i="1" s="1"/>
  <c r="F30" i="1" s="1"/>
  <c r="F40" i="1" s="1"/>
  <c r="F36" i="1"/>
  <c r="F46" i="1" s="1"/>
  <c r="F34" i="1"/>
  <c r="F44" i="1" s="1"/>
  <c r="F50" i="1" l="1"/>
  <c r="G15" i="1" s="1"/>
  <c r="F54" i="1"/>
  <c r="G19" i="1" s="1"/>
  <c r="G34" i="1" s="1"/>
  <c r="G44" i="1" s="1"/>
  <c r="F56" i="1"/>
  <c r="G21" i="1" s="1"/>
  <c r="G36" i="1" s="1"/>
  <c r="G46" i="1" s="1"/>
  <c r="F29" i="1"/>
  <c r="F39" i="1" s="1"/>
  <c r="F31" i="1"/>
  <c r="F41" i="1" s="1"/>
  <c r="G35" i="1" l="1"/>
  <c r="G45" i="1" s="1"/>
  <c r="G55" i="1" s="1"/>
  <c r="H20" i="1" s="1"/>
  <c r="G54" i="1"/>
  <c r="H19" i="1" s="1"/>
  <c r="G56" i="1"/>
  <c r="H21" i="1" s="1"/>
  <c r="F49" i="1"/>
  <c r="G14" i="1" s="1"/>
  <c r="G29" i="1" s="1"/>
  <c r="G39" i="1" s="1"/>
  <c r="F51" i="1"/>
  <c r="G16" i="1" s="1"/>
  <c r="G31" i="1" s="1"/>
  <c r="G41" i="1" s="1"/>
  <c r="G30" i="1" l="1"/>
  <c r="G40" i="1" s="1"/>
  <c r="G50" i="1" s="1"/>
  <c r="H15" i="1" s="1"/>
  <c r="H36" i="1"/>
  <c r="H46" i="1" s="1"/>
  <c r="H56" i="1" s="1"/>
  <c r="I21" i="1" s="1"/>
  <c r="G51" i="1"/>
  <c r="H16" i="1" s="1"/>
  <c r="G49" i="1"/>
  <c r="H14" i="1" s="1"/>
  <c r="H34" i="1"/>
  <c r="H44" i="1" s="1"/>
  <c r="H35" i="1"/>
  <c r="H45" i="1" s="1"/>
  <c r="H31" i="1" l="1"/>
  <c r="H41" i="1" s="1"/>
  <c r="H51" i="1" s="1"/>
  <c r="I16" i="1" s="1"/>
  <c r="H55" i="1"/>
  <c r="I20" i="1" s="1"/>
  <c r="H54" i="1"/>
  <c r="I19" i="1" s="1"/>
  <c r="I34" i="1" s="1"/>
  <c r="I44" i="1" s="1"/>
  <c r="H30" i="1"/>
  <c r="H40" i="1" s="1"/>
  <c r="H29" i="1"/>
  <c r="H39" i="1" s="1"/>
  <c r="I54" i="1" l="1"/>
  <c r="J19" i="1" s="1"/>
  <c r="H49" i="1"/>
  <c r="I14" i="1" s="1"/>
  <c r="H50" i="1"/>
  <c r="I15" i="1" s="1"/>
  <c r="I35" i="1"/>
  <c r="I45" i="1" s="1"/>
  <c r="I36" i="1"/>
  <c r="I46" i="1" s="1"/>
  <c r="I29" i="1" l="1"/>
  <c r="I39" i="1" s="1"/>
  <c r="I49" i="1" s="1"/>
  <c r="J14" i="1" s="1"/>
  <c r="I56" i="1"/>
  <c r="J21" i="1" s="1"/>
  <c r="I30" i="1"/>
  <c r="I40" i="1" s="1"/>
  <c r="I31" i="1"/>
  <c r="I41" i="1" s="1"/>
  <c r="I55" i="1"/>
  <c r="J20" i="1" s="1"/>
  <c r="J34" i="1" s="1"/>
  <c r="J44" i="1" s="1"/>
  <c r="J35" i="1" l="1"/>
  <c r="J45" i="1" s="1"/>
  <c r="J55" i="1" s="1"/>
  <c r="K20" i="1" s="1"/>
  <c r="J36" i="1"/>
  <c r="J46" i="1" s="1"/>
  <c r="J56" i="1" s="1"/>
  <c r="K21" i="1" s="1"/>
  <c r="I50" i="1"/>
  <c r="J15" i="1" s="1"/>
  <c r="J54" i="1"/>
  <c r="K19" i="1" s="1"/>
  <c r="I51" i="1"/>
  <c r="J16" i="1" s="1"/>
  <c r="J31" i="1" s="1"/>
  <c r="J41" i="1" s="1"/>
  <c r="J29" i="1"/>
  <c r="J39" i="1" s="1"/>
  <c r="J30" i="1" l="1"/>
  <c r="J40" i="1" s="1"/>
  <c r="J50" i="1" s="1"/>
  <c r="K15" i="1" s="1"/>
  <c r="K35" i="1"/>
  <c r="K45" i="1" s="1"/>
  <c r="K55" i="1" s="1"/>
  <c r="L20" i="1" s="1"/>
  <c r="J51" i="1"/>
  <c r="K16" i="1" s="1"/>
  <c r="K36" i="1"/>
  <c r="K46" i="1" s="1"/>
  <c r="K34" i="1"/>
  <c r="K44" i="1" s="1"/>
  <c r="J49" i="1"/>
  <c r="K14" i="1" s="1"/>
  <c r="K30" i="1" l="1"/>
  <c r="K40" i="1" s="1"/>
  <c r="K50" i="1" s="1"/>
  <c r="L15" i="1" s="1"/>
  <c r="K54" i="1"/>
  <c r="L19" i="1" s="1"/>
  <c r="K56" i="1"/>
  <c r="L21" i="1" s="1"/>
  <c r="K31" i="1"/>
  <c r="K41" i="1" s="1"/>
  <c r="K29" i="1"/>
  <c r="K39" i="1" s="1"/>
  <c r="L35" i="1" l="1"/>
  <c r="L45" i="1" s="1"/>
  <c r="L55" i="1" s="1"/>
  <c r="M20" i="1" s="1"/>
  <c r="K51" i="1"/>
  <c r="L16" i="1" s="1"/>
  <c r="L34" i="1"/>
  <c r="L44" i="1" s="1"/>
  <c r="L36" i="1"/>
  <c r="L46" i="1" s="1"/>
  <c r="K49" i="1"/>
  <c r="L14" i="1" s="1"/>
  <c r="L30" i="1" l="1"/>
  <c r="L40" i="1" s="1"/>
  <c r="L50" i="1" s="1"/>
  <c r="M15" i="1" s="1"/>
  <c r="L29" i="1"/>
  <c r="L39" i="1" s="1"/>
  <c r="L31" i="1"/>
  <c r="L41" i="1" s="1"/>
  <c r="L56" i="1"/>
  <c r="M21" i="1" s="1"/>
  <c r="L54" i="1"/>
  <c r="M19" i="1" s="1"/>
  <c r="M36" i="1" l="1"/>
  <c r="M46" i="1" s="1"/>
  <c r="M56" i="1" s="1"/>
  <c r="N21" i="1" s="1"/>
  <c r="L49" i="1"/>
  <c r="M14" i="1" s="1"/>
  <c r="M35" i="1"/>
  <c r="M45" i="1" s="1"/>
  <c r="M34" i="1"/>
  <c r="M44" i="1" s="1"/>
  <c r="L51" i="1"/>
  <c r="M16" i="1" s="1"/>
  <c r="M31" i="1" s="1"/>
  <c r="M41" i="1" s="1"/>
  <c r="M54" i="1" l="1"/>
  <c r="N19" i="1" s="1"/>
  <c r="M51" i="1"/>
  <c r="N16" i="1" s="1"/>
  <c r="M55" i="1"/>
  <c r="N20" i="1" s="1"/>
  <c r="M30" i="1"/>
  <c r="M40" i="1" s="1"/>
  <c r="M29" i="1"/>
  <c r="M39" i="1" s="1"/>
  <c r="N36" i="1" l="1"/>
  <c r="N46" i="1" s="1"/>
  <c r="N56" i="1" s="1"/>
  <c r="O21" i="1" s="1"/>
  <c r="M49" i="1"/>
  <c r="N14" i="1" s="1"/>
  <c r="N31" i="1" s="1"/>
  <c r="N41" i="1" s="1"/>
  <c r="N51" i="1" s="1"/>
  <c r="O16" i="1" s="1"/>
  <c r="M50" i="1"/>
  <c r="N15" i="1" s="1"/>
  <c r="N34" i="1"/>
  <c r="N44" i="1" s="1"/>
  <c r="N35" i="1"/>
  <c r="N45" i="1" s="1"/>
  <c r="N55" i="1" l="1"/>
  <c r="O20" i="1" s="1"/>
  <c r="N29" i="1"/>
  <c r="N39" i="1" s="1"/>
  <c r="N30" i="1"/>
  <c r="N40" i="1" s="1"/>
  <c r="N54" i="1"/>
  <c r="O19" i="1" s="1"/>
  <c r="O36" i="1" l="1"/>
  <c r="O46" i="1" s="1"/>
  <c r="O56" i="1" s="1"/>
  <c r="P21" i="1" s="1"/>
  <c r="N50" i="1"/>
  <c r="O15" i="1" s="1"/>
  <c r="O35" i="1"/>
  <c r="O45" i="1" s="1"/>
  <c r="O34" i="1"/>
  <c r="O44" i="1" s="1"/>
  <c r="N49" i="1"/>
  <c r="O14" i="1" s="1"/>
  <c r="O31" i="1" s="1"/>
  <c r="O41" i="1" s="1"/>
  <c r="O51" i="1" s="1"/>
  <c r="P16" i="1" s="1"/>
  <c r="O29" i="1" l="1"/>
  <c r="O39" i="1" s="1"/>
  <c r="O30" i="1"/>
  <c r="O40" i="1" s="1"/>
  <c r="O54" i="1"/>
  <c r="P19" i="1" s="1"/>
  <c r="O55" i="1"/>
  <c r="P20" i="1" s="1"/>
  <c r="P36" i="1" s="1"/>
  <c r="P46" i="1" s="1"/>
  <c r="P56" i="1" s="1"/>
  <c r="Q21" i="1" s="1"/>
  <c r="P35" i="1" l="1"/>
  <c r="P45" i="1" s="1"/>
  <c r="P34" i="1"/>
  <c r="P44" i="1" s="1"/>
  <c r="O49" i="1"/>
  <c r="P14" i="1" s="1"/>
  <c r="O50" i="1"/>
  <c r="P15" i="1" s="1"/>
  <c r="P31" i="1" s="1"/>
  <c r="P41" i="1" s="1"/>
  <c r="P51" i="1" s="1"/>
  <c r="Q16" i="1" s="1"/>
  <c r="P54" i="1" l="1"/>
  <c r="Q19" i="1" s="1"/>
  <c r="P30" i="1"/>
  <c r="P40" i="1" s="1"/>
  <c r="P29" i="1"/>
  <c r="P39" i="1" s="1"/>
  <c r="P55" i="1"/>
  <c r="Q20" i="1" s="1"/>
  <c r="Q36" i="1" l="1"/>
  <c r="Q46" i="1" s="1"/>
  <c r="Q56" i="1" s="1"/>
  <c r="R21" i="1" s="1"/>
  <c r="P50" i="1"/>
  <c r="Q15" i="1" s="1"/>
  <c r="P49" i="1"/>
  <c r="Q14" i="1" s="1"/>
  <c r="Q35" i="1"/>
  <c r="Q45" i="1" s="1"/>
  <c r="Q34" i="1"/>
  <c r="Q44" i="1" s="1"/>
  <c r="Q31" i="1" l="1"/>
  <c r="Q41" i="1" s="1"/>
  <c r="Q51" i="1" s="1"/>
  <c r="R16" i="1" s="1"/>
  <c r="Q54" i="1"/>
  <c r="R19" i="1" s="1"/>
  <c r="Q30" i="1"/>
  <c r="Q40" i="1" s="1"/>
  <c r="Q29" i="1"/>
  <c r="Q39" i="1" s="1"/>
  <c r="Q55" i="1"/>
  <c r="R20" i="1" s="1"/>
  <c r="R35" i="1" s="1"/>
  <c r="R45" i="1" s="1"/>
  <c r="R55" i="1" l="1"/>
  <c r="S20" i="1" s="1"/>
  <c r="Q49" i="1"/>
  <c r="R14" i="1" s="1"/>
  <c r="Q50" i="1"/>
  <c r="R15" i="1" s="1"/>
  <c r="R30" i="1" s="1"/>
  <c r="R40" i="1" s="1"/>
  <c r="R34" i="1"/>
  <c r="R44" i="1" s="1"/>
  <c r="R36" i="1"/>
  <c r="R46" i="1" s="1"/>
  <c r="R50" i="1" l="1"/>
  <c r="S15" i="1" s="1"/>
  <c r="R56" i="1"/>
  <c r="S21" i="1" s="1"/>
  <c r="R54" i="1"/>
  <c r="S19" i="1" s="1"/>
  <c r="R29" i="1"/>
  <c r="R39" i="1" s="1"/>
  <c r="R31" i="1"/>
  <c r="R41" i="1" s="1"/>
  <c r="S36" i="1" l="1"/>
  <c r="S46" i="1" s="1"/>
  <c r="S56" i="1" s="1"/>
  <c r="T21" i="1" s="1"/>
  <c r="R49" i="1"/>
  <c r="S14" i="1" s="1"/>
  <c r="S34" i="1"/>
  <c r="S44" i="1" s="1"/>
  <c r="S35" i="1"/>
  <c r="S45" i="1" s="1"/>
  <c r="R51" i="1"/>
  <c r="S16" i="1" s="1"/>
  <c r="S31" i="1" s="1"/>
  <c r="S41" i="1" s="1"/>
  <c r="S55" i="1" l="1"/>
  <c r="T20" i="1" s="1"/>
  <c r="T36" i="1" s="1"/>
  <c r="T46" i="1" s="1"/>
  <c r="T56" i="1" s="1"/>
  <c r="U21" i="1" s="1"/>
  <c r="S30" i="1"/>
  <c r="S40" i="1" s="1"/>
  <c r="S29" i="1"/>
  <c r="S39" i="1" s="1"/>
  <c r="S54" i="1"/>
  <c r="T19" i="1" s="1"/>
  <c r="S51" i="1"/>
  <c r="T16" i="1" s="1"/>
  <c r="T34" i="1" l="1"/>
  <c r="T44" i="1" s="1"/>
  <c r="T35" i="1"/>
  <c r="T45" i="1" s="1"/>
  <c r="S49" i="1"/>
  <c r="T14" i="1" s="1"/>
  <c r="S50" i="1"/>
  <c r="T15" i="1" s="1"/>
  <c r="T31" i="1" s="1"/>
  <c r="T41" i="1" s="1"/>
  <c r="T51" i="1" s="1"/>
  <c r="U16" i="1" s="1"/>
  <c r="T29" i="1" l="1"/>
  <c r="T39" i="1" s="1"/>
  <c r="T30" i="1"/>
  <c r="T40" i="1" s="1"/>
  <c r="T54" i="1"/>
  <c r="U19" i="1" s="1"/>
  <c r="T55" i="1"/>
  <c r="U20" i="1" s="1"/>
  <c r="U34" i="1" l="1"/>
  <c r="U44" i="1" s="1"/>
  <c r="U54" i="1" s="1"/>
  <c r="V19" i="1" s="1"/>
  <c r="U35" i="1"/>
  <c r="U45" i="1" s="1"/>
  <c r="U36" i="1"/>
  <c r="U46" i="1" s="1"/>
  <c r="T50" i="1"/>
  <c r="U15" i="1" s="1"/>
  <c r="T49" i="1"/>
  <c r="U14" i="1" s="1"/>
  <c r="U29" i="1" l="1"/>
  <c r="U39" i="1" s="1"/>
  <c r="U49" i="1" s="1"/>
  <c r="V14" i="1" s="1"/>
  <c r="U55" i="1"/>
  <c r="V20" i="1" s="1"/>
  <c r="U31" i="1"/>
  <c r="U41" i="1" s="1"/>
  <c r="U30" i="1"/>
  <c r="U40" i="1" s="1"/>
  <c r="U56" i="1"/>
  <c r="V21" i="1" s="1"/>
  <c r="V36" i="1" s="1"/>
  <c r="V46" i="1" s="1"/>
  <c r="V34" i="1"/>
  <c r="V44" i="1" s="1"/>
  <c r="V35" i="1"/>
  <c r="V45" i="1" s="1"/>
  <c r="V55" i="1" l="1"/>
  <c r="W20" i="1" s="1"/>
  <c r="V56" i="1"/>
  <c r="W21" i="1" s="1"/>
  <c r="U51" i="1"/>
  <c r="V16" i="1" s="1"/>
  <c r="V54" i="1"/>
  <c r="W19" i="1" s="1"/>
  <c r="U50" i="1"/>
  <c r="V15" i="1" s="1"/>
  <c r="V29" i="1"/>
  <c r="V39" i="1" s="1"/>
  <c r="V30" i="1"/>
  <c r="V40" i="1" s="1"/>
  <c r="V31" i="1" l="1"/>
  <c r="V41" i="1" s="1"/>
  <c r="V51" i="1" s="1"/>
  <c r="W16" i="1" s="1"/>
  <c r="W35" i="1"/>
  <c r="W45" i="1" s="1"/>
  <c r="W55" i="1" s="1"/>
  <c r="X20" i="1" s="1"/>
  <c r="V50" i="1"/>
  <c r="W15" i="1" s="1"/>
  <c r="V49" i="1"/>
  <c r="W14" i="1" s="1"/>
  <c r="W36" i="1"/>
  <c r="W46" i="1" s="1"/>
  <c r="W34" i="1"/>
  <c r="W44" i="1" s="1"/>
  <c r="W30" i="1" l="1"/>
  <c r="W40" i="1" s="1"/>
  <c r="W50" i="1" s="1"/>
  <c r="X15" i="1" s="1"/>
  <c r="W56" i="1"/>
  <c r="X21" i="1" s="1"/>
  <c r="W54" i="1"/>
  <c r="X19" i="1" s="1"/>
  <c r="W31" i="1"/>
  <c r="W41" i="1" s="1"/>
  <c r="W29" i="1"/>
  <c r="W39" i="1" s="1"/>
  <c r="X34" i="1" l="1"/>
  <c r="X44" i="1" s="1"/>
  <c r="X54" i="1" s="1"/>
  <c r="Y19" i="1" s="1"/>
  <c r="X36" i="1"/>
  <c r="X46" i="1" s="1"/>
  <c r="X56" i="1" s="1"/>
  <c r="Y21" i="1" s="1"/>
  <c r="X35" i="1"/>
  <c r="X45" i="1" s="1"/>
  <c r="X55" i="1" s="1"/>
  <c r="Y20" i="1" s="1"/>
  <c r="W49" i="1"/>
  <c r="X14" i="1" s="1"/>
  <c r="W51" i="1"/>
  <c r="X16" i="1" s="1"/>
  <c r="X30" i="1"/>
  <c r="X40" i="1" s="1"/>
  <c r="X31" i="1"/>
  <c r="X41" i="1" s="1"/>
  <c r="X29" i="1" l="1"/>
  <c r="X39" i="1" s="1"/>
  <c r="X49" i="1" s="1"/>
  <c r="Y14" i="1" s="1"/>
  <c r="Y34" i="1"/>
  <c r="Y44" i="1" s="1"/>
  <c r="Y54" i="1" s="1"/>
  <c r="Z19" i="1" s="1"/>
  <c r="X51" i="1"/>
  <c r="Y16" i="1" s="1"/>
  <c r="X50" i="1"/>
  <c r="Y15" i="1" s="1"/>
  <c r="Y35" i="1"/>
  <c r="Y45" i="1" s="1"/>
  <c r="Y36" i="1"/>
  <c r="Y46" i="1" s="1"/>
  <c r="Y29" i="1" l="1"/>
  <c r="Y39" i="1" s="1"/>
  <c r="Y49" i="1" s="1"/>
  <c r="Z14" i="1" s="1"/>
  <c r="Y56" i="1"/>
  <c r="Z21" i="1" s="1"/>
  <c r="Z36" i="1" s="1"/>
  <c r="Z46" i="1" s="1"/>
  <c r="Y55" i="1"/>
  <c r="Z20" i="1" s="1"/>
  <c r="Y30" i="1"/>
  <c r="Y40" i="1" s="1"/>
  <c r="Y31" i="1"/>
  <c r="Y41" i="1" s="1"/>
  <c r="Z35" i="1"/>
  <c r="Z45" i="1" s="1"/>
  <c r="Z34" i="1"/>
  <c r="Z44" i="1" s="1"/>
  <c r="Z55" i="1" l="1"/>
  <c r="AA20" i="1" s="1"/>
  <c r="Z56" i="1"/>
  <c r="AA21" i="1" s="1"/>
  <c r="Y50" i="1"/>
  <c r="Z15" i="1" s="1"/>
  <c r="Z54" i="1"/>
  <c r="AA19" i="1" s="1"/>
  <c r="Y51" i="1"/>
  <c r="Z16" i="1" s="1"/>
  <c r="Z31" i="1" s="1"/>
  <c r="Z41" i="1" s="1"/>
  <c r="Z29" i="1"/>
  <c r="Z39" i="1" s="1"/>
  <c r="Z30" i="1"/>
  <c r="Z40" i="1" s="1"/>
  <c r="AA36" i="1" l="1"/>
  <c r="AA46" i="1" s="1"/>
  <c r="D61" i="1" s="1"/>
  <c r="B66" i="1" s="1"/>
  <c r="Z50" i="1"/>
  <c r="AA15" i="1" s="1"/>
  <c r="Z51" i="1"/>
  <c r="AA16" i="1" s="1"/>
  <c r="AA31" i="1" s="1"/>
  <c r="AA41" i="1" s="1"/>
  <c r="Z49" i="1"/>
  <c r="AA14" i="1" s="1"/>
  <c r="AA34" i="1"/>
  <c r="AA44" i="1" s="1"/>
  <c r="AA35" i="1"/>
  <c r="AA45" i="1" s="1"/>
  <c r="AA56" i="1" l="1"/>
  <c r="AB21" i="1" s="1"/>
  <c r="AA51" i="1"/>
  <c r="AB16" i="1" s="1"/>
  <c r="B61" i="1"/>
  <c r="B64" i="1" s="1"/>
  <c r="AA54" i="1"/>
  <c r="AB19" i="1" s="1"/>
  <c r="AA55" i="1"/>
  <c r="AB20" i="1" s="1"/>
  <c r="C61" i="1"/>
  <c r="B65" i="1" s="1"/>
  <c r="AA29" i="1"/>
  <c r="AA39" i="1" s="1"/>
  <c r="AA30" i="1"/>
  <c r="AA40" i="1" s="1"/>
  <c r="AB34" i="1" l="1"/>
  <c r="AB44" i="1" s="1"/>
  <c r="AB54" i="1" s="1"/>
  <c r="AC19" i="1" s="1"/>
  <c r="AA50" i="1"/>
  <c r="AB15" i="1" s="1"/>
  <c r="AB36" i="1"/>
  <c r="AB46" i="1" s="1"/>
  <c r="AB35" i="1"/>
  <c r="AB45" i="1" s="1"/>
  <c r="AA49" i="1"/>
  <c r="AB14" i="1" s="1"/>
  <c r="AB29" i="1" s="1"/>
  <c r="AB39" i="1" s="1"/>
  <c r="AB49" i="1" l="1"/>
  <c r="AC14" i="1" s="1"/>
  <c r="AB56" i="1"/>
  <c r="AC21" i="1" s="1"/>
  <c r="AB55" i="1"/>
  <c r="AC20" i="1" s="1"/>
  <c r="AB31" i="1"/>
  <c r="AB41" i="1" s="1"/>
  <c r="AB30" i="1"/>
  <c r="AB40" i="1" s="1"/>
  <c r="AC34" i="1" l="1"/>
  <c r="AC44" i="1" s="1"/>
  <c r="AC54" i="1" s="1"/>
  <c r="AD19" i="1" s="1"/>
  <c r="AB51" i="1"/>
  <c r="AC16" i="1" s="1"/>
  <c r="AB50" i="1"/>
  <c r="AC15" i="1" s="1"/>
  <c r="AC36" i="1"/>
  <c r="AC46" i="1" s="1"/>
  <c r="AC35" i="1"/>
  <c r="AC45" i="1" s="1"/>
  <c r="AC29" i="1" l="1"/>
  <c r="AC39" i="1" s="1"/>
  <c r="AC49" i="1" s="1"/>
  <c r="AD14" i="1" s="1"/>
  <c r="AC55" i="1"/>
  <c r="AD20" i="1" s="1"/>
  <c r="AC56" i="1"/>
  <c r="AD21" i="1" s="1"/>
  <c r="AD36" i="1" s="1"/>
  <c r="AD46" i="1" s="1"/>
  <c r="AC30" i="1"/>
  <c r="AC40" i="1" s="1"/>
  <c r="AC31" i="1"/>
  <c r="AC41" i="1" s="1"/>
  <c r="AD56" i="1" l="1"/>
  <c r="AE21" i="1" s="1"/>
  <c r="AC50" i="1"/>
  <c r="AD15" i="1" s="1"/>
  <c r="AC51" i="1"/>
  <c r="AD16" i="1" s="1"/>
  <c r="AD31" i="1" s="1"/>
  <c r="AD41" i="1" s="1"/>
  <c r="AD35" i="1"/>
  <c r="AD45" i="1" s="1"/>
  <c r="AD34" i="1"/>
  <c r="AD44" i="1" s="1"/>
  <c r="AD51" i="1" l="1"/>
  <c r="AE16" i="1" s="1"/>
  <c r="AD54" i="1"/>
  <c r="AE19" i="1" s="1"/>
  <c r="AD55" i="1"/>
  <c r="AE20" i="1" s="1"/>
  <c r="AD30" i="1"/>
  <c r="AD40" i="1" s="1"/>
  <c r="AD29" i="1"/>
  <c r="AD39" i="1" s="1"/>
  <c r="AE34" i="1" l="1"/>
  <c r="AE44" i="1" s="1"/>
  <c r="AE54" i="1" s="1"/>
  <c r="AF19" i="1" s="1"/>
  <c r="AD49" i="1"/>
  <c r="AE14" i="1" s="1"/>
  <c r="AD50" i="1"/>
  <c r="AE15" i="1" s="1"/>
  <c r="AE35" i="1"/>
  <c r="AE45" i="1" s="1"/>
  <c r="AE36" i="1"/>
  <c r="AE46" i="1" s="1"/>
  <c r="AE29" i="1" l="1"/>
  <c r="AE39" i="1" s="1"/>
  <c r="AE49" i="1" s="1"/>
  <c r="AF14" i="1" s="1"/>
  <c r="AE55" i="1"/>
  <c r="AF20" i="1" s="1"/>
  <c r="AE56" i="1"/>
  <c r="AF21" i="1" s="1"/>
  <c r="AE30" i="1"/>
  <c r="AE40" i="1" s="1"/>
  <c r="AE31" i="1"/>
  <c r="AE41" i="1" s="1"/>
  <c r="AF34" i="1" l="1"/>
  <c r="AF44" i="1" s="1"/>
  <c r="AF54" i="1" s="1"/>
  <c r="AG19" i="1" s="1"/>
  <c r="AE51" i="1"/>
  <c r="AF16" i="1" s="1"/>
  <c r="AF35" i="1"/>
  <c r="AF45" i="1" s="1"/>
  <c r="AF36" i="1"/>
  <c r="AF46" i="1" s="1"/>
  <c r="AE50" i="1"/>
  <c r="AF15" i="1" s="1"/>
  <c r="AF29" i="1" s="1"/>
  <c r="AF39" i="1" s="1"/>
  <c r="AF49" i="1" s="1"/>
  <c r="AG14" i="1" s="1"/>
  <c r="AF30" i="1" l="1"/>
  <c r="AF40" i="1" s="1"/>
  <c r="AF31" i="1"/>
  <c r="AF41" i="1" s="1"/>
  <c r="AF56" i="1"/>
  <c r="AG21" i="1" s="1"/>
  <c r="AF55" i="1"/>
  <c r="AG20" i="1" s="1"/>
  <c r="AG36" i="1" l="1"/>
  <c r="AG46" i="1" s="1"/>
  <c r="AG56" i="1" s="1"/>
  <c r="AH21" i="1" s="1"/>
  <c r="AG35" i="1"/>
  <c r="AG45" i="1" s="1"/>
  <c r="AG34" i="1"/>
  <c r="AG44" i="1" s="1"/>
  <c r="AF51" i="1"/>
  <c r="AG16" i="1" s="1"/>
  <c r="AF50" i="1"/>
  <c r="AG15" i="1" s="1"/>
  <c r="AG31" i="1" l="1"/>
  <c r="AG41" i="1" s="1"/>
  <c r="AG51" i="1" s="1"/>
  <c r="AH16" i="1" s="1"/>
  <c r="AG54" i="1"/>
  <c r="AH19" i="1" s="1"/>
  <c r="AG30" i="1"/>
  <c r="AG40" i="1" s="1"/>
  <c r="AG29" i="1"/>
  <c r="AG39" i="1" s="1"/>
  <c r="AG55" i="1"/>
  <c r="AH20" i="1" s="1"/>
  <c r="AH36" i="1" l="1"/>
  <c r="AH46" i="1" s="1"/>
  <c r="AH56" i="1" s="1"/>
  <c r="AI21" i="1" s="1"/>
  <c r="AG49" i="1"/>
  <c r="AH14" i="1" s="1"/>
  <c r="AH34" i="1"/>
  <c r="AH44" i="1" s="1"/>
  <c r="AH35" i="1"/>
  <c r="AH45" i="1" s="1"/>
  <c r="AG50" i="1"/>
  <c r="AH15" i="1" s="1"/>
  <c r="AH31" i="1" l="1"/>
  <c r="AH41" i="1" s="1"/>
  <c r="AH51" i="1" s="1"/>
  <c r="AI16" i="1" s="1"/>
  <c r="AH55" i="1"/>
  <c r="AI20" i="1" s="1"/>
  <c r="AH54" i="1"/>
  <c r="AI19" i="1" s="1"/>
  <c r="AH30" i="1"/>
  <c r="AH40" i="1" s="1"/>
  <c r="AH29" i="1"/>
  <c r="AH39" i="1" s="1"/>
  <c r="AI35" i="1" l="1"/>
  <c r="AI45" i="1" s="1"/>
  <c r="AI55" i="1" s="1"/>
  <c r="AJ20" i="1" s="1"/>
  <c r="AH49" i="1"/>
  <c r="AI14" i="1" s="1"/>
  <c r="AH50" i="1"/>
  <c r="AI15" i="1" s="1"/>
  <c r="AI30" i="1" s="1"/>
  <c r="AI40" i="1" s="1"/>
  <c r="AI34" i="1"/>
  <c r="AI44" i="1" s="1"/>
  <c r="AI36" i="1"/>
  <c r="AI46" i="1" s="1"/>
  <c r="AI50" i="1" l="1"/>
  <c r="AJ15" i="1" s="1"/>
  <c r="AI29" i="1"/>
  <c r="AI39" i="1" s="1"/>
  <c r="AI31" i="1"/>
  <c r="AI41" i="1" s="1"/>
  <c r="AI56" i="1"/>
  <c r="AJ21" i="1" s="1"/>
  <c r="AI54" i="1"/>
  <c r="AJ19" i="1" s="1"/>
  <c r="AJ35" i="1" s="1"/>
  <c r="AJ45" i="1" s="1"/>
  <c r="AJ55" i="1" s="1"/>
  <c r="AK20" i="1" s="1"/>
  <c r="AJ34" i="1" l="1"/>
  <c r="AJ44" i="1" s="1"/>
  <c r="AJ36" i="1"/>
  <c r="AJ46" i="1" s="1"/>
  <c r="AI51" i="1"/>
  <c r="AJ16" i="1" s="1"/>
  <c r="AI49" i="1"/>
  <c r="AJ14" i="1" s="1"/>
  <c r="AJ30" i="1" s="1"/>
  <c r="AJ40" i="1" s="1"/>
  <c r="AJ50" i="1" s="1"/>
  <c r="AK15" i="1" s="1"/>
  <c r="AJ29" i="1" l="1"/>
  <c r="AJ39" i="1" s="1"/>
  <c r="AJ31" i="1"/>
  <c r="AJ41" i="1" s="1"/>
  <c r="AJ56" i="1"/>
  <c r="AK21" i="1" s="1"/>
  <c r="AJ54" i="1"/>
  <c r="AK19" i="1" s="1"/>
  <c r="AK34" i="1" s="1"/>
  <c r="AK44" i="1" s="1"/>
  <c r="AK54" i="1" l="1"/>
  <c r="AL19" i="1" s="1"/>
  <c r="AK36" i="1"/>
  <c r="AK46" i="1" s="1"/>
  <c r="AK35" i="1"/>
  <c r="AK45" i="1" s="1"/>
  <c r="AJ51" i="1"/>
  <c r="AK16" i="1" s="1"/>
  <c r="AJ49" i="1"/>
  <c r="AK14" i="1" s="1"/>
  <c r="AK29" i="1" s="1"/>
  <c r="AK39" i="1" s="1"/>
  <c r="AK49" i="1" l="1"/>
  <c r="AL14" i="1" s="1"/>
  <c r="AK55" i="1"/>
  <c r="AL20" i="1" s="1"/>
  <c r="AK30" i="1"/>
  <c r="AK40" i="1" s="1"/>
  <c r="AK31" i="1"/>
  <c r="AK41" i="1" s="1"/>
  <c r="AK56" i="1"/>
  <c r="AL21" i="1" s="1"/>
  <c r="AL36" i="1" s="1"/>
  <c r="AL46" i="1" s="1"/>
  <c r="AL35" i="1"/>
  <c r="AL45" i="1" s="1"/>
  <c r="AL34" i="1" l="1"/>
  <c r="AL44" i="1" s="1"/>
  <c r="AL54" i="1" s="1"/>
  <c r="AM19" i="1" s="1"/>
  <c r="AL55" i="1"/>
  <c r="AM20" i="1" s="1"/>
  <c r="AL56" i="1"/>
  <c r="AM21" i="1" s="1"/>
  <c r="AM36" i="1" s="1"/>
  <c r="AM46" i="1" s="1"/>
  <c r="AK50" i="1"/>
  <c r="AL15" i="1" s="1"/>
  <c r="AL30" i="1" s="1"/>
  <c r="AL40" i="1" s="1"/>
  <c r="AK51" i="1"/>
  <c r="AL16" i="1" s="1"/>
  <c r="AL31" i="1" s="1"/>
  <c r="AL41" i="1" s="1"/>
  <c r="AL29" i="1" l="1"/>
  <c r="AL39" i="1" s="1"/>
  <c r="AL50" i="1"/>
  <c r="AM15" i="1" s="1"/>
  <c r="AL51" i="1"/>
  <c r="AM16" i="1" s="1"/>
  <c r="AM31" i="1" s="1"/>
  <c r="AM41" i="1" s="1"/>
  <c r="AM56" i="1"/>
  <c r="AN21" i="1" s="1"/>
  <c r="AL49" i="1"/>
  <c r="AM14" i="1" s="1"/>
  <c r="AM35" i="1"/>
  <c r="AM45" i="1" s="1"/>
  <c r="AM34" i="1"/>
  <c r="AM44" i="1" s="1"/>
  <c r="AM51" i="1" l="1"/>
  <c r="AN16" i="1" s="1"/>
  <c r="AM54" i="1"/>
  <c r="AN19" i="1" s="1"/>
  <c r="AM29" i="1"/>
  <c r="AM39" i="1" s="1"/>
  <c r="AM30" i="1"/>
  <c r="AM40" i="1" s="1"/>
  <c r="AM55" i="1"/>
  <c r="AN20" i="1" s="1"/>
  <c r="AN36" i="1" l="1"/>
  <c r="AN46" i="1" s="1"/>
  <c r="AN56" i="1" s="1"/>
  <c r="AO21" i="1" s="1"/>
  <c r="AM50" i="1"/>
  <c r="AN15" i="1" s="1"/>
  <c r="AN35" i="1"/>
  <c r="AN45" i="1" s="1"/>
  <c r="AN34" i="1"/>
  <c r="AN44" i="1" s="1"/>
  <c r="AM49" i="1"/>
  <c r="AN14" i="1" s="1"/>
  <c r="AN31" i="1" s="1"/>
  <c r="AN41" i="1" s="1"/>
  <c r="AN51" i="1" s="1"/>
  <c r="AO16" i="1" s="1"/>
  <c r="AN29" i="1" l="1"/>
  <c r="AN39" i="1" s="1"/>
  <c r="AN30" i="1"/>
  <c r="AN40" i="1" s="1"/>
  <c r="AN54" i="1"/>
  <c r="AO19" i="1" s="1"/>
  <c r="AN55" i="1"/>
  <c r="AO20" i="1" s="1"/>
  <c r="AO34" i="1" l="1"/>
  <c r="AO44" i="1" s="1"/>
  <c r="AO54" i="1" s="1"/>
  <c r="AP19" i="1" s="1"/>
  <c r="AO35" i="1"/>
  <c r="AO45" i="1" s="1"/>
  <c r="AO36" i="1"/>
  <c r="AO46" i="1" s="1"/>
  <c r="AN50" i="1"/>
  <c r="AO15" i="1" s="1"/>
  <c r="AN49" i="1"/>
  <c r="AO14" i="1" s="1"/>
  <c r="AO29" i="1" l="1"/>
  <c r="AO39" i="1" s="1"/>
  <c r="AO49" i="1" s="1"/>
  <c r="AP14" i="1" s="1"/>
  <c r="AO30" i="1"/>
  <c r="AO40" i="1" s="1"/>
  <c r="AO31" i="1"/>
  <c r="AO41" i="1" s="1"/>
  <c r="AO56" i="1"/>
  <c r="AP21" i="1" s="1"/>
  <c r="AO55" i="1"/>
  <c r="AP20" i="1" s="1"/>
  <c r="AP35" i="1" s="1"/>
  <c r="AP45" i="1" s="1"/>
  <c r="AP36" i="1" l="1"/>
  <c r="AP46" i="1" s="1"/>
  <c r="AP56" i="1" s="1"/>
  <c r="AQ21" i="1" s="1"/>
  <c r="AP34" i="1"/>
  <c r="AP44" i="1" s="1"/>
  <c r="AP54" i="1" s="1"/>
  <c r="AQ19" i="1" s="1"/>
  <c r="AP55" i="1"/>
  <c r="AQ20" i="1" s="1"/>
  <c r="AO51" i="1"/>
  <c r="AP16" i="1" s="1"/>
  <c r="AO50" i="1"/>
  <c r="AP15" i="1" s="1"/>
  <c r="AP30" i="1" s="1"/>
  <c r="AP40" i="1" s="1"/>
  <c r="AP29" i="1" l="1"/>
  <c r="AP39" i="1" s="1"/>
  <c r="AQ34" i="1"/>
  <c r="AQ44" i="1" s="1"/>
  <c r="AQ54" i="1" s="1"/>
  <c r="AR19" i="1" s="1"/>
  <c r="AP31" i="1"/>
  <c r="AP41" i="1" s="1"/>
  <c r="AP51" i="1" s="1"/>
  <c r="AQ16" i="1" s="1"/>
  <c r="AP50" i="1"/>
  <c r="AQ15" i="1" s="1"/>
  <c r="AP49" i="1"/>
  <c r="AQ14" i="1" s="1"/>
  <c r="AQ29" i="1" s="1"/>
  <c r="AQ39" i="1" s="1"/>
  <c r="AQ36" i="1"/>
  <c r="AQ46" i="1" s="1"/>
  <c r="AQ35" i="1"/>
  <c r="AQ45" i="1" s="1"/>
  <c r="AQ49" i="1" l="1"/>
  <c r="AR14" i="1" s="1"/>
  <c r="AQ56" i="1"/>
  <c r="AR21" i="1" s="1"/>
  <c r="AR36" i="1" s="1"/>
  <c r="AR46" i="1" s="1"/>
  <c r="AQ55" i="1"/>
  <c r="AR20" i="1" s="1"/>
  <c r="AR35" i="1" s="1"/>
  <c r="AR45" i="1" s="1"/>
  <c r="AQ31" i="1"/>
  <c r="AQ41" i="1" s="1"/>
  <c r="AQ30" i="1"/>
  <c r="AQ40" i="1" s="1"/>
  <c r="AR34" i="1" l="1"/>
  <c r="AR44" i="1" s="1"/>
  <c r="AR54" i="1" s="1"/>
  <c r="AS19" i="1" s="1"/>
  <c r="AR55" i="1"/>
  <c r="AS20" i="1" s="1"/>
  <c r="AR56" i="1"/>
  <c r="AS21" i="1" s="1"/>
  <c r="AS36" i="1" s="1"/>
  <c r="AS46" i="1" s="1"/>
  <c r="AQ50" i="1"/>
  <c r="AR15" i="1" s="1"/>
  <c r="AQ51" i="1"/>
  <c r="AR16" i="1" s="1"/>
  <c r="AR31" i="1" s="1"/>
  <c r="AR41" i="1" s="1"/>
  <c r="AR30" i="1"/>
  <c r="AR40" i="1" s="1"/>
  <c r="AR29" i="1"/>
  <c r="AR39" i="1" s="1"/>
  <c r="AR50" i="1" l="1"/>
  <c r="AS15" i="1" s="1"/>
  <c r="AR51" i="1"/>
  <c r="AS16" i="1" s="1"/>
  <c r="AS56" i="1"/>
  <c r="AT21" i="1" s="1"/>
  <c r="AR49" i="1"/>
  <c r="AS14" i="1" s="1"/>
  <c r="AS34" i="1"/>
  <c r="AS44" i="1" s="1"/>
  <c r="AS35" i="1"/>
  <c r="AS45" i="1" s="1"/>
  <c r="AS31" i="1" l="1"/>
  <c r="AS41" i="1" s="1"/>
  <c r="AS51" i="1" s="1"/>
  <c r="AT16" i="1" s="1"/>
  <c r="AS54" i="1"/>
  <c r="AT19" i="1" s="1"/>
  <c r="AS55" i="1"/>
  <c r="AT20" i="1" s="1"/>
  <c r="AS30" i="1"/>
  <c r="AS40" i="1" s="1"/>
  <c r="AS29" i="1"/>
  <c r="AS39" i="1" s="1"/>
  <c r="AT36" i="1" l="1"/>
  <c r="AT46" i="1" s="1"/>
  <c r="AT56" i="1" s="1"/>
  <c r="AU21" i="1" s="1"/>
  <c r="AS49" i="1"/>
  <c r="AT14" i="1" s="1"/>
  <c r="AS50" i="1"/>
  <c r="AT15" i="1" s="1"/>
  <c r="AT35" i="1"/>
  <c r="AT45" i="1" s="1"/>
  <c r="AT34" i="1"/>
  <c r="AT44" i="1" s="1"/>
  <c r="AT31" i="1" l="1"/>
  <c r="AT41" i="1" s="1"/>
  <c r="AT51" i="1" s="1"/>
  <c r="AU16" i="1" s="1"/>
  <c r="AT54" i="1"/>
  <c r="AU19" i="1" s="1"/>
  <c r="AT55" i="1"/>
  <c r="AU20" i="1" s="1"/>
  <c r="AT30" i="1"/>
  <c r="AT40" i="1" s="1"/>
  <c r="AT29" i="1"/>
  <c r="AT39" i="1" s="1"/>
  <c r="AU34" i="1" l="1"/>
  <c r="AU44" i="1" s="1"/>
  <c r="AU54" i="1" s="1"/>
  <c r="AV19" i="1" s="1"/>
  <c r="AT50" i="1"/>
  <c r="AU15" i="1" s="1"/>
  <c r="AT49" i="1"/>
  <c r="AU14" i="1" s="1"/>
  <c r="AU36" i="1"/>
  <c r="AU46" i="1" s="1"/>
  <c r="AU35" i="1"/>
  <c r="AU45" i="1" s="1"/>
  <c r="AU29" i="1" l="1"/>
  <c r="AU39" i="1" s="1"/>
  <c r="AU49" i="1" s="1"/>
  <c r="AV14" i="1" s="1"/>
  <c r="AU55" i="1"/>
  <c r="AV20" i="1" s="1"/>
  <c r="AU56" i="1"/>
  <c r="AV21" i="1" s="1"/>
  <c r="AU30" i="1"/>
  <c r="AU40" i="1" s="1"/>
  <c r="AU31" i="1"/>
  <c r="AU41" i="1" s="1"/>
  <c r="AV36" i="1"/>
  <c r="AV46" i="1" s="1"/>
  <c r="AV34" i="1" l="1"/>
  <c r="AV44" i="1" s="1"/>
  <c r="AV54" i="1" s="1"/>
  <c r="AW19" i="1" s="1"/>
  <c r="AV35" i="1"/>
  <c r="AV45" i="1" s="1"/>
  <c r="AV55" i="1" s="1"/>
  <c r="AW20" i="1" s="1"/>
  <c r="AV56" i="1"/>
  <c r="AW21" i="1" s="1"/>
  <c r="AU50" i="1"/>
  <c r="AV15" i="1" s="1"/>
  <c r="AU51" i="1"/>
  <c r="AV16" i="1" s="1"/>
  <c r="AV29" i="1"/>
  <c r="AV39" i="1" s="1"/>
  <c r="AV31" i="1"/>
  <c r="AV41" i="1" s="1"/>
  <c r="AW35" i="1" l="1"/>
  <c r="AW45" i="1" s="1"/>
  <c r="AW55" i="1" s="1"/>
  <c r="AX20" i="1" s="1"/>
  <c r="AV30" i="1"/>
  <c r="AV40" i="1" s="1"/>
  <c r="AV50" i="1" s="1"/>
  <c r="AW15" i="1" s="1"/>
  <c r="AV51" i="1"/>
  <c r="AW16" i="1" s="1"/>
  <c r="AV49" i="1"/>
  <c r="AW14" i="1" s="1"/>
  <c r="AW34" i="1"/>
  <c r="AW44" i="1" s="1"/>
  <c r="AW36" i="1"/>
  <c r="AW46" i="1" s="1"/>
  <c r="AW30" i="1" l="1"/>
  <c r="AW40" i="1" s="1"/>
  <c r="AW50" i="1" s="1"/>
  <c r="AX15" i="1" s="1"/>
  <c r="AW29" i="1"/>
  <c r="AW39" i="1" s="1"/>
  <c r="AW31" i="1"/>
  <c r="AW41" i="1" s="1"/>
  <c r="AW56" i="1"/>
  <c r="AX21" i="1" s="1"/>
  <c r="AW54" i="1"/>
  <c r="AX19" i="1" s="1"/>
  <c r="AX36" i="1" l="1"/>
  <c r="AX46" i="1" s="1"/>
  <c r="AX56" i="1" s="1"/>
  <c r="AY21" i="1" s="1"/>
  <c r="AX34" i="1"/>
  <c r="AX44" i="1" s="1"/>
  <c r="AX35" i="1"/>
  <c r="AX45" i="1" s="1"/>
  <c r="AW51" i="1"/>
  <c r="AX16" i="1" s="1"/>
  <c r="AW49" i="1"/>
  <c r="AX14" i="1" s="1"/>
  <c r="AX31" i="1" l="1"/>
  <c r="AX41" i="1" s="1"/>
  <c r="AX51" i="1" s="1"/>
  <c r="AY16" i="1" s="1"/>
  <c r="AX55" i="1"/>
  <c r="AY20" i="1" s="1"/>
  <c r="AX54" i="1"/>
  <c r="AY19" i="1" s="1"/>
  <c r="AX30" i="1"/>
  <c r="AX40" i="1" s="1"/>
  <c r="AX29" i="1"/>
  <c r="AX39" i="1" s="1"/>
  <c r="AY36" i="1" l="1"/>
  <c r="AY46" i="1" s="1"/>
  <c r="AY56" i="1" s="1"/>
  <c r="AZ21" i="1" s="1"/>
  <c r="AX50" i="1"/>
  <c r="AY15" i="1" s="1"/>
  <c r="AY34" i="1"/>
  <c r="AY44" i="1" s="1"/>
  <c r="AY35" i="1"/>
  <c r="AY45" i="1" s="1"/>
  <c r="AX49" i="1"/>
  <c r="AY14" i="1" s="1"/>
  <c r="AY31" i="1" s="1"/>
  <c r="AY41" i="1" s="1"/>
  <c r="AY51" i="1" s="1"/>
  <c r="AZ16" i="1" s="1"/>
  <c r="AY55" i="1" l="1"/>
  <c r="AZ20" i="1" s="1"/>
  <c r="AY29" i="1"/>
  <c r="AY39" i="1" s="1"/>
  <c r="AY30" i="1"/>
  <c r="AY40" i="1" s="1"/>
  <c r="AY54" i="1"/>
  <c r="AZ19" i="1" s="1"/>
  <c r="AZ36" i="1" l="1"/>
  <c r="AZ46" i="1" s="1"/>
  <c r="AZ56" i="1" s="1"/>
  <c r="AY50" i="1"/>
  <c r="AZ15" i="1" s="1"/>
  <c r="AZ34" i="1"/>
  <c r="AZ44" i="1" s="1"/>
  <c r="AZ54" i="1" s="1"/>
  <c r="AZ35" i="1"/>
  <c r="AZ45" i="1" s="1"/>
  <c r="AZ55" i="1" s="1"/>
  <c r="AY49" i="1"/>
  <c r="AZ14" i="1" s="1"/>
  <c r="AZ31" i="1" l="1"/>
  <c r="AZ41" i="1" s="1"/>
  <c r="AZ51" i="1" s="1"/>
  <c r="AZ30" i="1"/>
  <c r="AZ40" i="1" s="1"/>
  <c r="AZ50" i="1" s="1"/>
  <c r="AZ29" i="1"/>
  <c r="AZ39" i="1" s="1"/>
  <c r="AZ49" i="1" s="1"/>
</calcChain>
</file>

<file path=xl/sharedStrings.xml><?xml version="1.0" encoding="utf-8"?>
<sst xmlns="http://schemas.openxmlformats.org/spreadsheetml/2006/main" count="80" uniqueCount="53">
  <si>
    <t>Group</t>
  </si>
  <si>
    <t>A</t>
  </si>
  <si>
    <t>B</t>
  </si>
  <si>
    <t>C</t>
  </si>
  <si>
    <t>Exp</t>
  </si>
  <si>
    <t>Claims</t>
  </si>
  <si>
    <t>freq</t>
  </si>
  <si>
    <t>b0</t>
  </si>
  <si>
    <t>bA</t>
  </si>
  <si>
    <t>bB</t>
  </si>
  <si>
    <t>bC</t>
  </si>
  <si>
    <t>Total</t>
  </si>
  <si>
    <t>Equivalent GLM coefficients</t>
  </si>
  <si>
    <t>Prediction</t>
  </si>
  <si>
    <t>Actuals</t>
  </si>
  <si>
    <t>Learning rate</t>
  </si>
  <si>
    <t>Poisson Deviance with log link function</t>
  </si>
  <si>
    <t>Objective/Loss function:</t>
  </si>
  <si>
    <t>Weak learner = Regression Tree (note: the implementation here is not a true regression tree, these are random splits)</t>
  </si>
  <si>
    <t>F (non-optimal), i.e Fm(x) = Fm-1(x) + l*Hm(x)</t>
  </si>
  <si>
    <t>E[Y|X] (non-optimal)</t>
  </si>
  <si>
    <t>E[Y|X] (optimal)</t>
  </si>
  <si>
    <t>C_opt</t>
  </si>
  <si>
    <t>A_opt</t>
  </si>
  <si>
    <t>B_opt</t>
  </si>
  <si>
    <t>r (non-optimal)</t>
  </si>
  <si>
    <t>r (optimal)</t>
  </si>
  <si>
    <t>H (non-optimal), i.e. the average of pseudo residuals</t>
  </si>
  <si>
    <t>F (optimal), i.e. Fm(x) = Fm-1(x) + l*Hm(x)</t>
  </si>
  <si>
    <t>Step (m)</t>
  </si>
  <si>
    <t>H (optimal),  i.e. argmin H for Loss function using 2nd degree Tayler expansion</t>
  </si>
  <si>
    <r>
      <t>L=2*[y*Ln(y/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</rPr>
      <t>)-(y-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</rPr>
      <t>)]</t>
    </r>
  </si>
  <si>
    <r>
      <t>dL/dF(x) = -2*(y-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)</t>
    </r>
  </si>
  <si>
    <r>
      <t>d^2L/dF(x)^2 = -2</t>
    </r>
    <r>
      <rPr>
        <sz val="11"/>
        <color theme="1"/>
        <rFont val="Symbol"/>
        <family val="1"/>
        <charset val="2"/>
      </rPr>
      <t>m</t>
    </r>
  </si>
  <si>
    <r>
      <t>r = 2*(y-</t>
    </r>
    <r>
      <rPr>
        <sz val="11"/>
        <color theme="1"/>
        <rFont val="Symbol"/>
        <family val="1"/>
        <charset val="2"/>
      </rPr>
      <t>m</t>
    </r>
    <r>
      <rPr>
        <sz val="14.3"/>
        <color theme="1"/>
        <rFont val="Aptos Narrow"/>
        <family val="2"/>
      </rPr>
      <t>)</t>
    </r>
  </si>
  <si>
    <r>
      <t xml:space="preserve">H_opt = </t>
    </r>
    <r>
      <rPr>
        <sz val="11"/>
        <color theme="1"/>
        <rFont val="Aptos Narrow"/>
        <family val="2"/>
      </rPr>
      <t>Σ</t>
    </r>
    <r>
      <rPr>
        <sz val="11"/>
        <color theme="1"/>
        <rFont val="Aptos Narrow"/>
        <family val="2"/>
        <scheme val="minor"/>
      </rPr>
      <t>(y-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</rPr>
      <t>)/Σ</t>
    </r>
    <r>
      <rPr>
        <sz val="11"/>
        <color theme="1"/>
        <rFont val="Symbol"/>
        <family val="1"/>
        <charset val="2"/>
      </rPr>
      <t>m</t>
    </r>
  </si>
  <si>
    <r>
      <t xml:space="preserve">H_non_opt = </t>
    </r>
    <r>
      <rPr>
        <sz val="11"/>
        <color theme="1"/>
        <rFont val="Aptos Narrow"/>
        <family val="2"/>
      </rPr>
      <t>avg(r)</t>
    </r>
  </si>
  <si>
    <t>Y0</t>
  </si>
  <si>
    <t>F0 = g(Y0) = LN(Y0)</t>
  </si>
  <si>
    <t>Algorithm</t>
  </si>
  <si>
    <t>Step 1:</t>
  </si>
  <si>
    <t>Step 2:</t>
  </si>
  <si>
    <t>For m = 1 to M</t>
  </si>
  <si>
    <t>1.</t>
  </si>
  <si>
    <t>Compute psuedo residuals</t>
  </si>
  <si>
    <t>2.</t>
  </si>
  <si>
    <t>Fit a weak learner, e.g. Tree to the pseudo-residuals</t>
  </si>
  <si>
    <t>3.</t>
  </si>
  <si>
    <t>Update model (Linear Predictor space) with learning rate</t>
  </si>
  <si>
    <t>Initialise model (Linear Predictor space) with a constant value, e.g. inverse link function to weighted average of responses</t>
  </si>
  <si>
    <t>Step 3:</t>
  </si>
  <si>
    <t>Output E[Y|X]</t>
  </si>
  <si>
    <t xml:space="preserve">E[Y|X]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</si>
</sst>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4.3"/>
      <color theme="1"/>
      <name val="Aptos Narrow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0" fontId="0" fillId="0" borderId="2" xfId="0" applyBorder="1"/>
    <xf numFmtId="0" fontId="2" fillId="0" borderId="2" xfId="0" applyFont="1" applyBorder="1"/>
    <xf numFmtId="164" fontId="0" fillId="0" borderId="0" xfId="0" applyNumberFormat="1"/>
    <xf numFmtId="165" fontId="0" fillId="0" borderId="0" xfId="1" applyNumberFormat="1" applyFont="1"/>
    <xf numFmtId="0" fontId="0" fillId="0" borderId="0" xfId="0" quotePrefix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Predictions</a:t>
            </a:r>
            <a:r>
              <a:rPr lang="en-ZA" baseline="0"/>
              <a:t> after step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Workings!$A$49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Workings!$B$49:$AZ$49</c:f>
              <c:numCache>
                <c:formatCode>0.0%</c:formatCode>
                <c:ptCount val="51"/>
                <c:pt idx="0">
                  <c:v>0.1525</c:v>
                </c:pt>
                <c:pt idx="1">
                  <c:v>0.16586340630584598</c:v>
                </c:pt>
                <c:pt idx="2">
                  <c:v>0.16906838157000728</c:v>
                </c:pt>
                <c:pt idx="3">
                  <c:v>0.17898864285708216</c:v>
                </c:pt>
                <c:pt idx="4">
                  <c:v>0.19421009316127241</c:v>
                </c:pt>
                <c:pt idx="5">
                  <c:v>0.20066396260272973</c:v>
                </c:pt>
                <c:pt idx="6">
                  <c:v>0.20530759422747866</c:v>
                </c:pt>
                <c:pt idx="7">
                  <c:v>0.20858069837519519</c:v>
                </c:pt>
                <c:pt idx="8">
                  <c:v>0.21085395549903543</c:v>
                </c:pt>
                <c:pt idx="9">
                  <c:v>0.21241647198222866</c:v>
                </c:pt>
                <c:pt idx="10">
                  <c:v>0.21362617001993847</c:v>
                </c:pt>
                <c:pt idx="11">
                  <c:v>0.21929673046870235</c:v>
                </c:pt>
                <c:pt idx="12">
                  <c:v>0.22029001697445266</c:v>
                </c:pt>
                <c:pt idx="13">
                  <c:v>0.22096381349777314</c:v>
                </c:pt>
                <c:pt idx="14">
                  <c:v>0.22141948419526536</c:v>
                </c:pt>
                <c:pt idx="15">
                  <c:v>0.22175627580168439</c:v>
                </c:pt>
                <c:pt idx="16">
                  <c:v>0.22200492716072845</c:v>
                </c:pt>
                <c:pt idx="17">
                  <c:v>0.22302420550721935</c:v>
                </c:pt>
                <c:pt idx="18">
                  <c:v>0.22371572224067054</c:v>
                </c:pt>
                <c:pt idx="19">
                  <c:v>0.22418342484525333</c:v>
                </c:pt>
                <c:pt idx="20">
                  <c:v>0.22449908966968585</c:v>
                </c:pt>
                <c:pt idx="21">
                  <c:v>0.22488787473251601</c:v>
                </c:pt>
                <c:pt idx="22">
                  <c:v>0.22517503630209734</c:v>
                </c:pt>
                <c:pt idx="23">
                  <c:v>0.22538694023414077</c:v>
                </c:pt>
                <c:pt idx="24">
                  <c:v>0.22594355585636552</c:v>
                </c:pt>
                <c:pt idx="25">
                  <c:v>0.22631952619868492</c:v>
                </c:pt>
                <c:pt idx="26">
                  <c:v>0.22651305592118648</c:v>
                </c:pt>
                <c:pt idx="27">
                  <c:v>0.22665574331316374</c:v>
                </c:pt>
                <c:pt idx="28">
                  <c:v>0.22676089673262814</c:v>
                </c:pt>
                <c:pt idx="29">
                  <c:v>0.22683836318339007</c:v>
                </c:pt>
                <c:pt idx="30">
                  <c:v>0.22730740747363673</c:v>
                </c:pt>
                <c:pt idx="31">
                  <c:v>0.22828879389722864</c:v>
                </c:pt>
                <c:pt idx="32">
                  <c:v>0.22851537155194712</c:v>
                </c:pt>
                <c:pt idx="33">
                  <c:v>0.22846439247470807</c:v>
                </c:pt>
                <c:pt idx="34">
                  <c:v>0.22842688900835031</c:v>
                </c:pt>
                <c:pt idx="35">
                  <c:v>0.22839929573276643</c:v>
                </c:pt>
                <c:pt idx="36">
                  <c:v>0.22864914198102251</c:v>
                </c:pt>
                <c:pt idx="37">
                  <c:v>0.22914387248012008</c:v>
                </c:pt>
                <c:pt idx="38">
                  <c:v>0.22927110588992572</c:v>
                </c:pt>
                <c:pt idx="39">
                  <c:v>0.22953864483956365</c:v>
                </c:pt>
                <c:pt idx="40">
                  <c:v>0.22970814553318888</c:v>
                </c:pt>
                <c:pt idx="41">
                  <c:v>0.22981543673931223</c:v>
                </c:pt>
                <c:pt idx="42">
                  <c:v>0.22969896017917235</c:v>
                </c:pt>
                <c:pt idx="43">
                  <c:v>0.22977985024267858</c:v>
                </c:pt>
                <c:pt idx="44">
                  <c:v>0.22983424819233261</c:v>
                </c:pt>
                <c:pt idx="45">
                  <c:v>0.22987082161834382</c:v>
                </c:pt>
                <c:pt idx="46">
                  <c:v>0.22981125261346147</c:v>
                </c:pt>
                <c:pt idx="47">
                  <c:v>0.22984654622214692</c:v>
                </c:pt>
                <c:pt idx="48">
                  <c:v>0.22987027110437949</c:v>
                </c:pt>
                <c:pt idx="49">
                  <c:v>0.22988621764852454</c:v>
                </c:pt>
                <c:pt idx="50">
                  <c:v>0.22992807264936263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E-4740-813B-D305C7BD7682}"/>
            </c:ext>
          </c:extLst>
        </c:ser>
        <c:ser>
          <c:idx val="1"/>
          <c:order val="1"/>
          <c:tx>
            <c:strRef>
              <c:f>Workings!$A$50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Workings!$B$50:$AZ$50</c:f>
              <c:numCache>
                <c:formatCode>0.0%</c:formatCode>
                <c:ptCount val="51"/>
                <c:pt idx="0">
                  <c:v>0.1525</c:v>
                </c:pt>
                <c:pt idx="1">
                  <c:v>0.16586340630584598</c:v>
                </c:pt>
                <c:pt idx="2">
                  <c:v>0.16965774550139179</c:v>
                </c:pt>
                <c:pt idx="3">
                  <c:v>0.17961258832369056</c:v>
                </c:pt>
                <c:pt idx="4">
                  <c:v>0.17492596481684661</c:v>
                </c:pt>
                <c:pt idx="5">
                  <c:v>0.18073899605776877</c:v>
                </c:pt>
                <c:pt idx="6">
                  <c:v>0.1849215373922127</c:v>
                </c:pt>
                <c:pt idx="7">
                  <c:v>0.1878696380375787</c:v>
                </c:pt>
                <c:pt idx="8">
                  <c:v>0.18991717166053163</c:v>
                </c:pt>
                <c:pt idx="9">
                  <c:v>0.19132453777068445</c:v>
                </c:pt>
                <c:pt idx="10">
                  <c:v>0.18788909646108112</c:v>
                </c:pt>
                <c:pt idx="11">
                  <c:v>0.18505428100954885</c:v>
                </c:pt>
                <c:pt idx="12">
                  <c:v>0.18589246915656432</c:v>
                </c:pt>
                <c:pt idx="13">
                  <c:v>0.18646105461109122</c:v>
                </c:pt>
                <c:pt idx="14">
                  <c:v>0.18454340761582533</c:v>
                </c:pt>
                <c:pt idx="15">
                  <c:v>0.18320674243617846</c:v>
                </c:pt>
                <c:pt idx="16">
                  <c:v>0.1822691548376584</c:v>
                </c:pt>
                <c:pt idx="17">
                  <c:v>0.18310599663723126</c:v>
                </c:pt>
                <c:pt idx="18">
                  <c:v>0.18367374156151842</c:v>
                </c:pt>
                <c:pt idx="19">
                  <c:v>0.18405773195102434</c:v>
                </c:pt>
                <c:pt idx="20">
                  <c:v>0.18431689719342292</c:v>
                </c:pt>
                <c:pt idx="21">
                  <c:v>0.18304820035040489</c:v>
                </c:pt>
                <c:pt idx="22">
                  <c:v>0.18215762569415905</c:v>
                </c:pt>
                <c:pt idx="23">
                  <c:v>0.18152986513772321</c:v>
                </c:pt>
                <c:pt idx="24">
                  <c:v>0.1819781713205528</c:v>
                </c:pt>
                <c:pt idx="25">
                  <c:v>0.18228098321136652</c:v>
                </c:pt>
                <c:pt idx="26">
                  <c:v>0.18161694789121469</c:v>
                </c:pt>
                <c:pt idx="27">
                  <c:v>0.18114769093873878</c:v>
                </c:pt>
                <c:pt idx="28">
                  <c:v>0.18081535366696422</c:v>
                </c:pt>
                <c:pt idx="29">
                  <c:v>0.18057962192553931</c:v>
                </c:pt>
                <c:pt idx="30">
                  <c:v>0.18095301485348331</c:v>
                </c:pt>
                <c:pt idx="31">
                  <c:v>0.18047119073931292</c:v>
                </c:pt>
                <c:pt idx="32">
                  <c:v>0.18065030920782774</c:v>
                </c:pt>
                <c:pt idx="33">
                  <c:v>0.18046244126741856</c:v>
                </c:pt>
                <c:pt idx="34">
                  <c:v>0.18032896540520763</c:v>
                </c:pt>
                <c:pt idx="35">
                  <c:v>0.18023407519399545</c:v>
                </c:pt>
                <c:pt idx="36">
                  <c:v>0.18043123345295875</c:v>
                </c:pt>
                <c:pt idx="37">
                  <c:v>0.1801622506884272</c:v>
                </c:pt>
                <c:pt idx="38">
                  <c:v>0.18026228678027309</c:v>
                </c:pt>
                <c:pt idx="39">
                  <c:v>0.18006956751200762</c:v>
                </c:pt>
                <c:pt idx="40">
                  <c:v>0.17992034205620874</c:v>
                </c:pt>
                <c:pt idx="41">
                  <c:v>0.17980473801979951</c:v>
                </c:pt>
                <c:pt idx="42">
                  <c:v>0.17986092124241268</c:v>
                </c:pt>
                <c:pt idx="43">
                  <c:v>0.17992426049884741</c:v>
                </c:pt>
                <c:pt idx="44">
                  <c:v>0.17996685566484574</c:v>
                </c:pt>
                <c:pt idx="45">
                  <c:v>0.17999549371392631</c:v>
                </c:pt>
                <c:pt idx="46">
                  <c:v>0.17999679149650352</c:v>
                </c:pt>
                <c:pt idx="47">
                  <c:v>0.18002443477441735</c:v>
                </c:pt>
                <c:pt idx="48">
                  <c:v>0.18004301699191946</c:v>
                </c:pt>
                <c:pt idx="49">
                  <c:v>0.18005550692332592</c:v>
                </c:pt>
                <c:pt idx="50">
                  <c:v>0.18001112103375055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E-4740-813B-D305C7BD7682}"/>
            </c:ext>
          </c:extLst>
        </c:ser>
        <c:ser>
          <c:idx val="2"/>
          <c:order val="2"/>
          <c:tx>
            <c:strRef>
              <c:f>Workings!$A$51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Workings!$B$51:$AZ$51</c:f>
              <c:numCache>
                <c:formatCode>0.0%</c:formatCode>
                <c:ptCount val="51"/>
                <c:pt idx="0">
                  <c:v>0.1525</c:v>
                </c:pt>
                <c:pt idx="1">
                  <c:v>0.1402132665545065</c:v>
                </c:pt>
                <c:pt idx="2">
                  <c:v>0.14292260468413473</c:v>
                </c:pt>
                <c:pt idx="3">
                  <c:v>0.13343668427792263</c:v>
                </c:pt>
                <c:pt idx="4">
                  <c:v>0.12995492664028305</c:v>
                </c:pt>
                <c:pt idx="5">
                  <c:v>0.1238733644778589</c:v>
                </c:pt>
                <c:pt idx="6">
                  <c:v>0.1192309545086723</c:v>
                </c:pt>
                <c:pt idx="7">
                  <c:v>0.11561814171549507</c:v>
                </c:pt>
                <c:pt idx="8">
                  <c:v>0.11276475701508684</c:v>
                </c:pt>
                <c:pt idx="9">
                  <c:v>0.11048505259908999</c:v>
                </c:pt>
                <c:pt idx="10">
                  <c:v>0.11111425781127603</c:v>
                </c:pt>
                <c:pt idx="11">
                  <c:v>0.10943779855492854</c:v>
                </c:pt>
                <c:pt idx="12">
                  <c:v>0.10779765019751542</c:v>
                </c:pt>
                <c:pt idx="13">
                  <c:v>0.10646109573241175</c:v>
                </c:pt>
                <c:pt idx="14">
                  <c:v>0.10668063938066917</c:v>
                </c:pt>
                <c:pt idx="15">
                  <c:v>0.10684290668989632</c:v>
                </c:pt>
                <c:pt idx="16">
                  <c:v>0.10696270773659325</c:v>
                </c:pt>
                <c:pt idx="17">
                  <c:v>0.1057777204518163</c:v>
                </c:pt>
                <c:pt idx="18">
                  <c:v>0.10480437977763099</c:v>
                </c:pt>
                <c:pt idx="19">
                  <c:v>0.10400183624014746</c:v>
                </c:pt>
                <c:pt idx="20">
                  <c:v>0.10333804630317109</c:v>
                </c:pt>
                <c:pt idx="21">
                  <c:v>0.10351700599910499</c:v>
                </c:pt>
                <c:pt idx="22">
                  <c:v>0.10364918789622335</c:v>
                </c:pt>
                <c:pt idx="23">
                  <c:v>0.10374672832889749</c:v>
                </c:pt>
                <c:pt idx="24">
                  <c:v>0.10312665150371149</c:v>
                </c:pt>
                <c:pt idx="25">
                  <c:v>0.10261203404054139</c:v>
                </c:pt>
                <c:pt idx="26">
                  <c:v>0.10269977935711538</c:v>
                </c:pt>
                <c:pt idx="27">
                  <c:v>0.10276447303940013</c:v>
                </c:pt>
                <c:pt idx="28">
                  <c:v>0.10281214902405243</c:v>
                </c:pt>
                <c:pt idx="29">
                  <c:v>0.10284727188868589</c:v>
                </c:pt>
                <c:pt idx="30">
                  <c:v>0.10237980287255394</c:v>
                </c:pt>
                <c:pt idx="31">
                  <c:v>0.10210719587637899</c:v>
                </c:pt>
                <c:pt idx="32">
                  <c:v>0.10176351977685789</c:v>
                </c:pt>
                <c:pt idx="33">
                  <c:v>0.10174081753893145</c:v>
                </c:pt>
                <c:pt idx="34">
                  <c:v>0.10172411632222783</c:v>
                </c:pt>
                <c:pt idx="35">
                  <c:v>0.10171182835741165</c:v>
                </c:pt>
                <c:pt idx="36">
                  <c:v>0.10143362840846935</c:v>
                </c:pt>
                <c:pt idx="37">
                  <c:v>0.10128241347043651</c:v>
                </c:pt>
                <c:pt idx="38">
                  <c:v>0.10107480904088252</c:v>
                </c:pt>
                <c:pt idx="39">
                  <c:v>0.10096674948174592</c:v>
                </c:pt>
                <c:pt idx="40">
                  <c:v>0.10088307732425636</c:v>
                </c:pt>
                <c:pt idx="41">
                  <c:v>0.10081825702205605</c:v>
                </c:pt>
                <c:pt idx="42">
                  <c:v>0.10076715965477803</c:v>
                </c:pt>
                <c:pt idx="43">
                  <c:v>0.1006435483349299</c:v>
                </c:pt>
                <c:pt idx="44">
                  <c:v>0.10053997128882589</c:v>
                </c:pt>
                <c:pt idx="45">
                  <c:v>0.10045314688377464</c:v>
                </c:pt>
                <c:pt idx="46">
                  <c:v>0.10042711533285817</c:v>
                </c:pt>
                <c:pt idx="47">
                  <c:v>0.10035850844070328</c:v>
                </c:pt>
                <c:pt idx="48">
                  <c:v>0.10030095795235415</c:v>
                </c:pt>
                <c:pt idx="49">
                  <c:v>0.10025267138558899</c:v>
                </c:pt>
                <c:pt idx="50">
                  <c:v>0.10022795787319611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E-4740-813B-D305C7BD7682}"/>
            </c:ext>
          </c:extLst>
        </c:ser>
        <c:ser>
          <c:idx val="3"/>
          <c:order val="3"/>
          <c:tx>
            <c:strRef>
              <c:f>Workings!$A$54</c:f>
              <c:strCache>
                <c:ptCount val="1"/>
                <c:pt idx="0">
                  <c:v>A_opt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Workings!$B$54:$AZ$54</c:f>
              <c:numCache>
                <c:formatCode>0.0%</c:formatCode>
                <c:ptCount val="51"/>
                <c:pt idx="0">
                  <c:v>0.1525</c:v>
                </c:pt>
                <c:pt idx="1">
                  <c:v>0.20085322794809998</c:v>
                </c:pt>
                <c:pt idx="2">
                  <c:v>0.20774835222876453</c:v>
                </c:pt>
                <c:pt idx="3">
                  <c:v>0.21524959945209934</c:v>
                </c:pt>
                <c:pt idx="4">
                  <c:v>0.22737936861689034</c:v>
                </c:pt>
                <c:pt idx="5">
                  <c:v>0.22712573319438734</c:v>
                </c:pt>
                <c:pt idx="6">
                  <c:v>0.22707487023895964</c:v>
                </c:pt>
                <c:pt idx="7">
                  <c:v>0.22706469217996147</c:v>
                </c:pt>
                <c:pt idx="8">
                  <c:v>0.22706265634917863</c:v>
                </c:pt>
                <c:pt idx="9">
                  <c:v>0.22706224917426063</c:v>
                </c:pt>
                <c:pt idx="10">
                  <c:v>0.22869967630326518</c:v>
                </c:pt>
                <c:pt idx="11">
                  <c:v>0.22974230470278595</c:v>
                </c:pt>
                <c:pt idx="12">
                  <c:v>0.22989207234061237</c:v>
                </c:pt>
                <c:pt idx="13">
                  <c:v>0.22992197901818018</c:v>
                </c:pt>
                <c:pt idx="14">
                  <c:v>0.22995778381580217</c:v>
                </c:pt>
                <c:pt idx="15">
                  <c:v>0.22996494209916118</c:v>
                </c:pt>
                <c:pt idx="16">
                  <c:v>0.22996637364887709</c:v>
                </c:pt>
                <c:pt idx="17">
                  <c:v>0.22998123157639599</c:v>
                </c:pt>
                <c:pt idx="18">
                  <c:v>0.22998420270113337</c:v>
                </c:pt>
                <c:pt idx="19">
                  <c:v>0.22998479690765666</c:v>
                </c:pt>
                <c:pt idx="20">
                  <c:v>0.22998491574822441</c:v>
                </c:pt>
                <c:pt idx="21">
                  <c:v>0.22999329678596797</c:v>
                </c:pt>
                <c:pt idx="22">
                  <c:v>0.22999497284691792</c:v>
                </c:pt>
                <c:pt idx="23">
                  <c:v>0.22999530805324508</c:v>
                </c:pt>
                <c:pt idx="24">
                  <c:v>0.22999735972264596</c:v>
                </c:pt>
                <c:pt idx="25">
                  <c:v>0.22999777004774127</c:v>
                </c:pt>
                <c:pt idx="26">
                  <c:v>0.22999891144202161</c:v>
                </c:pt>
                <c:pt idx="27">
                  <c:v>0.22999913971815877</c:v>
                </c:pt>
                <c:pt idx="28">
                  <c:v>0.22999918537327746</c:v>
                </c:pt>
                <c:pt idx="29">
                  <c:v>0.22999919450429687</c:v>
                </c:pt>
                <c:pt idx="30">
                  <c:v>0.22999955452483356</c:v>
                </c:pt>
                <c:pt idx="31">
                  <c:v>0.2299999109052428</c:v>
                </c:pt>
                <c:pt idx="32">
                  <c:v>0.22999992578942288</c:v>
                </c:pt>
                <c:pt idx="33">
                  <c:v>0.22999996346883023</c:v>
                </c:pt>
                <c:pt idx="34">
                  <c:v>0.22999997100470873</c:v>
                </c:pt>
                <c:pt idx="35">
                  <c:v>0.22999997251188434</c:v>
                </c:pt>
                <c:pt idx="36">
                  <c:v>0.22999998460539442</c:v>
                </c:pt>
                <c:pt idx="37">
                  <c:v>0.2299999969210792</c:v>
                </c:pt>
                <c:pt idx="38">
                  <c:v>0.22999999736583909</c:v>
                </c:pt>
                <c:pt idx="39">
                  <c:v>0.22999999947316785</c:v>
                </c:pt>
                <c:pt idx="40">
                  <c:v>0.22999999989463357</c:v>
                </c:pt>
                <c:pt idx="41">
                  <c:v>0.22999999997892673</c:v>
                </c:pt>
                <c:pt idx="42">
                  <c:v>0.2300000004005156</c:v>
                </c:pt>
                <c:pt idx="43">
                  <c:v>0.2300000001529065</c:v>
                </c:pt>
                <c:pt idx="44">
                  <c:v>0.2300000001033847</c:v>
                </c:pt>
                <c:pt idx="45">
                  <c:v>0.23000000009348032</c:v>
                </c:pt>
                <c:pt idx="46">
                  <c:v>0.23000000004381904</c:v>
                </c:pt>
                <c:pt idx="47">
                  <c:v>0.23000000003214816</c:v>
                </c:pt>
                <c:pt idx="48">
                  <c:v>0.23000000002981399</c:v>
                </c:pt>
                <c:pt idx="49">
                  <c:v>0.23000000002934717</c:v>
                </c:pt>
                <c:pt idx="50">
                  <c:v>0.23000000000586945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E7-40E7-8B8B-A463DCB2E26A}"/>
            </c:ext>
          </c:extLst>
        </c:ser>
        <c:ser>
          <c:idx val="4"/>
          <c:order val="4"/>
          <c:tx>
            <c:strRef>
              <c:f>Workings!$A$55</c:f>
              <c:strCache>
                <c:ptCount val="1"/>
                <c:pt idx="0">
                  <c:v>B_opt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Workings!$B$55:$AZ$55</c:f>
              <c:numCache>
                <c:formatCode>0.0%</c:formatCode>
                <c:ptCount val="51"/>
                <c:pt idx="0">
                  <c:v>0.1525</c:v>
                </c:pt>
                <c:pt idx="1">
                  <c:v>0.20085322794809998</c:v>
                </c:pt>
                <c:pt idx="2">
                  <c:v>0.18484467166725155</c:v>
                </c:pt>
                <c:pt idx="3">
                  <c:v>0.1915189271557638</c:v>
                </c:pt>
                <c:pt idx="4">
                  <c:v>0.18319342922103679</c:v>
                </c:pt>
                <c:pt idx="5">
                  <c:v>0.18298908199682343</c:v>
                </c:pt>
                <c:pt idx="6">
                  <c:v>0.18294810308443663</c:v>
                </c:pt>
                <c:pt idx="7">
                  <c:v>0.18293990289660941</c:v>
                </c:pt>
                <c:pt idx="8">
                  <c:v>0.18293826268261512</c:v>
                </c:pt>
                <c:pt idx="9">
                  <c:v>0.1829379346327574</c:v>
                </c:pt>
                <c:pt idx="10">
                  <c:v>0.18060262085734519</c:v>
                </c:pt>
                <c:pt idx="11">
                  <c:v>0.1799239802998284</c:v>
                </c:pt>
                <c:pt idx="12">
                  <c:v>0.18004127166918546</c:v>
                </c:pt>
                <c:pt idx="13">
                  <c:v>0.18006469325221736</c:v>
                </c:pt>
                <c:pt idx="14">
                  <c:v>0.18001294608744334</c:v>
                </c:pt>
                <c:pt idx="15">
                  <c:v>0.18000258951541917</c:v>
                </c:pt>
                <c:pt idx="16">
                  <c:v>0.18000051791500465</c:v>
                </c:pt>
                <c:pt idx="17">
                  <c:v>0.18001214759201403</c:v>
                </c:pt>
                <c:pt idx="18">
                  <c:v>0.18001447316676231</c:v>
                </c:pt>
                <c:pt idx="19">
                  <c:v>0.18001493826729092</c:v>
                </c:pt>
                <c:pt idx="20">
                  <c:v>0.18001503128681984</c:v>
                </c:pt>
                <c:pt idx="21">
                  <c:v>0.18000300665899183</c:v>
                </c:pt>
                <c:pt idx="22">
                  <c:v>0.18000060134786913</c:v>
                </c:pt>
                <c:pt idx="23">
                  <c:v>0.1800001202702167</c:v>
                </c:pt>
                <c:pt idx="24">
                  <c:v>0.18000172595835895</c:v>
                </c:pt>
                <c:pt idx="25">
                  <c:v>0.18000204708911213</c:v>
                </c:pt>
                <c:pt idx="26">
                  <c:v>0.18000040942527223</c:v>
                </c:pt>
                <c:pt idx="27">
                  <c:v>0.18000008188535244</c:v>
                </c:pt>
                <c:pt idx="28">
                  <c:v>0.18000001637708241</c:v>
                </c:pt>
                <c:pt idx="29">
                  <c:v>0.18000000327541693</c:v>
                </c:pt>
                <c:pt idx="30">
                  <c:v>0.18000028503161145</c:v>
                </c:pt>
                <c:pt idx="31">
                  <c:v>0.18000005592891208</c:v>
                </c:pt>
                <c:pt idx="32">
                  <c:v>0.18000006757740897</c:v>
                </c:pt>
                <c:pt idx="33">
                  <c:v>0.18000001351548992</c:v>
                </c:pt>
                <c:pt idx="34">
                  <c:v>0.18000000270309829</c:v>
                </c:pt>
                <c:pt idx="35">
                  <c:v>0.18000000054061968</c:v>
                </c:pt>
                <c:pt idx="36">
                  <c:v>0.18000001000510699</c:v>
                </c:pt>
                <c:pt idx="37">
                  <c:v>0.1800000020878797</c:v>
                </c:pt>
                <c:pt idx="38">
                  <c:v>0.18000000243595266</c:v>
                </c:pt>
                <c:pt idx="39">
                  <c:v>0.18000000108124123</c:v>
                </c:pt>
                <c:pt idx="40">
                  <c:v>0.18000000081029893</c:v>
                </c:pt>
                <c:pt idx="41">
                  <c:v>0.18000000075611047</c:v>
                </c:pt>
                <c:pt idx="42">
                  <c:v>0.18000000015122208</c:v>
                </c:pt>
                <c:pt idx="43">
                  <c:v>0.17999999995744106</c:v>
                </c:pt>
                <c:pt idx="44">
                  <c:v>0.17999999991868484</c:v>
                </c:pt>
                <c:pt idx="45">
                  <c:v>0.17999999991093363</c:v>
                </c:pt>
                <c:pt idx="46">
                  <c:v>0.17999999998218669</c:v>
                </c:pt>
                <c:pt idx="47">
                  <c:v>0.17999999997305297</c:v>
                </c:pt>
                <c:pt idx="48">
                  <c:v>0.17999999997122623</c:v>
                </c:pt>
                <c:pt idx="49">
                  <c:v>0.17999999997086089</c:v>
                </c:pt>
                <c:pt idx="50">
                  <c:v>0.17999999998595367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E7-40E7-8B8B-A463DCB2E26A}"/>
            </c:ext>
          </c:extLst>
        </c:ser>
        <c:ser>
          <c:idx val="5"/>
          <c:order val="5"/>
          <c:tx>
            <c:strRef>
              <c:f>Workings!$A$56</c:f>
              <c:strCache>
                <c:ptCount val="1"/>
                <c:pt idx="0">
                  <c:v>C_opt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Workings!$B$56:$AZ$56</c:f>
              <c:numCache>
                <c:formatCode>0.0%</c:formatCode>
                <c:ptCount val="51"/>
                <c:pt idx="0">
                  <c:v>0.1525</c:v>
                </c:pt>
                <c:pt idx="1">
                  <c:v>0.11578728526090384</c:v>
                </c:pt>
                <c:pt idx="2">
                  <c:v>0.11976216647217812</c:v>
                </c:pt>
                <c:pt idx="3">
                  <c:v>0.10495150832917645</c:v>
                </c:pt>
                <c:pt idx="4">
                  <c:v>0.10038917300902091</c:v>
                </c:pt>
                <c:pt idx="5">
                  <c:v>0.10007831688228035</c:v>
                </c:pt>
                <c:pt idx="6">
                  <c:v>0.10001568298431356</c:v>
                </c:pt>
                <c:pt idx="7">
                  <c:v>0.10000313738376561</c:v>
                </c:pt>
                <c:pt idx="8">
                  <c:v>0.10000062750825005</c:v>
                </c:pt>
                <c:pt idx="9">
                  <c:v>0.10000012550291006</c:v>
                </c:pt>
                <c:pt idx="10">
                  <c:v>0.10072126219118735</c:v>
                </c:pt>
                <c:pt idx="11">
                  <c:v>0.10034278743150371</c:v>
                </c:pt>
                <c:pt idx="12">
                  <c:v>0.10006893187096849</c:v>
                </c:pt>
                <c:pt idx="13">
                  <c:v>0.10001380156605806</c:v>
                </c:pt>
                <c:pt idx="14">
                  <c:v>0.10002937630119116</c:v>
                </c:pt>
                <c:pt idx="15">
                  <c:v>0.10003249008411211</c:v>
                </c:pt>
                <c:pt idx="16">
                  <c:v>0.10003311279417153</c:v>
                </c:pt>
                <c:pt idx="17">
                  <c:v>0.10000662606602612</c:v>
                </c:pt>
                <c:pt idx="18">
                  <c:v>0.10000132535368862</c:v>
                </c:pt>
                <c:pt idx="19">
                  <c:v>0.10000026507635863</c:v>
                </c:pt>
                <c:pt idx="20">
                  <c:v>0.10000005301549657</c:v>
                </c:pt>
                <c:pt idx="21">
                  <c:v>0.10000369718588033</c:v>
                </c:pt>
                <c:pt idx="22">
                  <c:v>0.10000442595621427</c:v>
                </c:pt>
                <c:pt idx="23">
                  <c:v>0.10000457170773186</c:v>
                </c:pt>
                <c:pt idx="24">
                  <c:v>0.10000091440842415</c:v>
                </c:pt>
                <c:pt idx="25">
                  <c:v>0.10000018288436047</c:v>
                </c:pt>
                <c:pt idx="26">
                  <c:v>0.10000067914846229</c:v>
                </c:pt>
                <c:pt idx="27">
                  <c:v>0.10000077840010052</c:v>
                </c:pt>
                <c:pt idx="28">
                  <c:v>0.1000007982503809</c:v>
                </c:pt>
                <c:pt idx="29">
                  <c:v>0.10000080222043507</c:v>
                </c:pt>
                <c:pt idx="30">
                  <c:v>0.10000016044614636</c:v>
                </c:pt>
                <c:pt idx="31">
                  <c:v>0.10000003316686629</c:v>
                </c:pt>
                <c:pt idx="32">
                  <c:v>0.1000000066333768</c:v>
                </c:pt>
                <c:pt idx="33">
                  <c:v>0.10000002301573417</c:v>
                </c:pt>
                <c:pt idx="34">
                  <c:v>0.10000002629220434</c:v>
                </c:pt>
                <c:pt idx="35">
                  <c:v>0.10000002694749834</c:v>
                </c:pt>
                <c:pt idx="36">
                  <c:v>0.10000000538950199</c:v>
                </c:pt>
                <c:pt idx="37">
                  <c:v>0.10000000099104239</c:v>
                </c:pt>
                <c:pt idx="38">
                  <c:v>0.1000000001982085</c:v>
                </c:pt>
                <c:pt idx="39">
                  <c:v>9.9999999445591015E-2</c:v>
                </c:pt>
                <c:pt idx="40">
                  <c:v>9.9999999295067518E-2</c:v>
                </c:pt>
                <c:pt idx="41">
                  <c:v>9.9999999264962794E-2</c:v>
                </c:pt>
                <c:pt idx="42">
                  <c:v>9.9999999448262308E-2</c:v>
                </c:pt>
                <c:pt idx="43">
                  <c:v>9.9999999889652469E-2</c:v>
                </c:pt>
                <c:pt idx="44">
                  <c:v>9.999999997793052E-2</c:v>
                </c:pt>
                <c:pt idx="45">
                  <c:v>9.9999999995586092E-2</c:v>
                </c:pt>
                <c:pt idx="46">
                  <c:v>9.9999999973994252E-2</c:v>
                </c:pt>
                <c:pt idx="47">
                  <c:v>9.9999999994798847E-2</c:v>
                </c:pt>
                <c:pt idx="48">
                  <c:v>9.9999999998959782E-2</c:v>
                </c:pt>
                <c:pt idx="49">
                  <c:v>9.9999999999791964E-2</c:v>
                </c:pt>
                <c:pt idx="50">
                  <c:v>0.10000000000817685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E7-40E7-8B8B-A463DCB2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648208"/>
        <c:axId val="1452650128"/>
      </c:lineChart>
      <c:catAx>
        <c:axId val="145264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50128"/>
        <c:crosses val="autoZero"/>
        <c:auto val="1"/>
        <c:lblAlgn val="ctr"/>
        <c:lblOffset val="100"/>
        <c:noMultiLvlLbl val="0"/>
      </c:catAx>
      <c:valAx>
        <c:axId val="1452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22</xdr:row>
      <xdr:rowOff>28576</xdr:rowOff>
    </xdr:from>
    <xdr:to>
      <xdr:col>4</xdr:col>
      <xdr:colOff>285750</xdr:colOff>
      <xdr:row>24</xdr:row>
      <xdr:rowOff>35380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6461DAD-F6CC-7F42-BCF2-87FD56A1A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4219576"/>
          <a:ext cx="857250" cy="38780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5</xdr:col>
      <xdr:colOff>133624</xdr:colOff>
      <xdr:row>6</xdr:row>
      <xdr:rowOff>133422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7ED51-252A-1DA8-6DE6-3163ABA25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762000"/>
          <a:ext cx="1962424" cy="5144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9</xdr:col>
      <xdr:colOff>511</xdr:colOff>
      <xdr:row>12</xdr:row>
      <xdr:rowOff>162001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0A1F5-B721-B574-5C83-F576C249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1905000"/>
          <a:ext cx="3658111" cy="543001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13</xdr:row>
      <xdr:rowOff>180975</xdr:rowOff>
    </xdr:from>
    <xdr:to>
      <xdr:col>9</xdr:col>
      <xdr:colOff>210046</xdr:colOff>
      <xdr:row>17</xdr:row>
      <xdr:rowOff>85818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A06E91-69A2-4D58-77BF-ED1F128AD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25" y="2657475"/>
          <a:ext cx="3553321" cy="666843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15</xdr:row>
      <xdr:rowOff>66675</xdr:rowOff>
    </xdr:from>
    <xdr:to>
      <xdr:col>4</xdr:col>
      <xdr:colOff>9525</xdr:colOff>
      <xdr:row>16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6CDABD-42DE-C4D7-34B0-A20F0B1207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3098" t="39995" r="1622" b="21439"/>
        <a:stretch/>
      </xdr:blipFill>
      <xdr:spPr>
        <a:xfrm>
          <a:off x="1905000" y="2924175"/>
          <a:ext cx="542925" cy="25717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457201</xdr:colOff>
      <xdr:row>16</xdr:row>
      <xdr:rowOff>95250</xdr:rowOff>
    </xdr:from>
    <xdr:to>
      <xdr:col>5</xdr:col>
      <xdr:colOff>35815</xdr:colOff>
      <xdr:row>17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3A763E-B3DF-4709-AD47-7B08C24F2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3098" t="39995" r="9932" b="24295"/>
        <a:stretch/>
      </xdr:blipFill>
      <xdr:spPr>
        <a:xfrm>
          <a:off x="2895601" y="3143250"/>
          <a:ext cx="188214" cy="18097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15</xdr:row>
      <xdr:rowOff>123826</xdr:rowOff>
    </xdr:from>
    <xdr:to>
      <xdr:col>8</xdr:col>
      <xdr:colOff>223216</xdr:colOff>
      <xdr:row>16</xdr:row>
      <xdr:rowOff>104776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50D2F3-6FCD-45B1-B264-8499139A30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94371" b="67147"/>
        <a:stretch/>
      </xdr:blipFill>
      <xdr:spPr>
        <a:xfrm>
          <a:off x="4943475" y="2981326"/>
          <a:ext cx="156541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95250</xdr:rowOff>
    </xdr:from>
    <xdr:to>
      <xdr:col>6</xdr:col>
      <xdr:colOff>209835</xdr:colOff>
      <xdr:row>20</xdr:row>
      <xdr:rowOff>133382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0FA8FC-0788-0A70-3CA7-EAB5D0548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3714750"/>
          <a:ext cx="2038635" cy="228632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22</xdr:row>
      <xdr:rowOff>133351</xdr:rowOff>
    </xdr:from>
    <xdr:to>
      <xdr:col>4</xdr:col>
      <xdr:colOff>214678</xdr:colOff>
      <xdr:row>23</xdr:row>
      <xdr:rowOff>171451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B9CF035-5D38-E411-B1A5-0807E7B71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57425" y="4324351"/>
          <a:ext cx="395653" cy="22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599792</xdr:colOff>
      <xdr:row>1</xdr:row>
      <xdr:rowOff>189782</xdr:rowOff>
    </xdr:from>
    <xdr:to>
      <xdr:col>18</xdr:col>
      <xdr:colOff>154093</xdr:colOff>
      <xdr:row>26</xdr:row>
      <xdr:rowOff>170037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FFB49-CA1A-CABD-B1AE-71754C24D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4BC9-8CEB-4EFE-814B-12ECD10D0C71}">
  <dimension ref="B2:D24"/>
  <sheetViews>
    <sheetView zoomScale="145" zoomScaleNormal="145" workbookViewId="0">
      <selection activeCell="G26" sqref="G26"/>
    </sheetView>
  </sheetViews>
  <sheetFormatPr defaultRowHeight="15" x14ac:dyDescent="0.25"/>
  <sheetData>
    <row r="2" spans="2:4" x14ac:dyDescent="0.25">
      <c r="B2" t="s">
        <v>39</v>
      </c>
    </row>
    <row r="4" spans="2:4" x14ac:dyDescent="0.25">
      <c r="B4" t="s">
        <v>40</v>
      </c>
      <c r="C4" t="s">
        <v>49</v>
      </c>
    </row>
    <row r="9" spans="2:4" x14ac:dyDescent="0.25">
      <c r="B9" t="s">
        <v>41</v>
      </c>
      <c r="C9" t="s">
        <v>42</v>
      </c>
    </row>
    <row r="10" spans="2:4" x14ac:dyDescent="0.25">
      <c r="C10" s="11" t="s">
        <v>43</v>
      </c>
      <c r="D10" t="s">
        <v>44</v>
      </c>
    </row>
    <row r="14" spans="2:4" x14ac:dyDescent="0.25">
      <c r="C14" s="11" t="s">
        <v>45</v>
      </c>
      <c r="D14" t="s">
        <v>46</v>
      </c>
    </row>
    <row r="19" spans="2:4" x14ac:dyDescent="0.25">
      <c r="C19" s="11" t="s">
        <v>47</v>
      </c>
      <c r="D19" t="s">
        <v>48</v>
      </c>
    </row>
    <row r="22" spans="2:4" x14ac:dyDescent="0.25">
      <c r="B22" t="s">
        <v>50</v>
      </c>
      <c r="C22" t="s">
        <v>51</v>
      </c>
    </row>
    <row r="24" spans="2:4" x14ac:dyDescent="0.25">
      <c r="C24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B44B-965B-4AF5-A40F-EF87AB58CE95}">
  <dimension ref="A1:AZ66"/>
  <sheetViews>
    <sheetView tabSelected="1" zoomScale="115" zoomScaleNormal="115" workbookViewId="0">
      <selection activeCell="B10" sqref="B10"/>
    </sheetView>
  </sheetViews>
  <sheetFormatPr defaultRowHeight="15" x14ac:dyDescent="0.25"/>
  <cols>
    <col min="1" max="1" width="18.5703125" customWidth="1"/>
  </cols>
  <sheetData>
    <row r="1" spans="1:52" x14ac:dyDescent="0.25">
      <c r="A1" s="3" t="s">
        <v>0</v>
      </c>
      <c r="B1" s="3" t="s">
        <v>4</v>
      </c>
      <c r="C1" s="3" t="s">
        <v>5</v>
      </c>
      <c r="D1" s="3" t="s">
        <v>6</v>
      </c>
      <c r="F1" t="s">
        <v>17</v>
      </c>
    </row>
    <row r="2" spans="1:52" x14ac:dyDescent="0.25">
      <c r="A2" s="4" t="s">
        <v>1</v>
      </c>
      <c r="B2" s="4">
        <v>100</v>
      </c>
      <c r="C2" s="4">
        <v>23</v>
      </c>
      <c r="D2" s="5">
        <f>C2/B2</f>
        <v>0.23</v>
      </c>
      <c r="F2" t="s">
        <v>16</v>
      </c>
    </row>
    <row r="3" spans="1:52" x14ac:dyDescent="0.25">
      <c r="A3" s="4" t="s">
        <v>2</v>
      </c>
      <c r="B3" s="4">
        <v>100</v>
      </c>
      <c r="C3" s="4">
        <v>18</v>
      </c>
      <c r="D3" s="5">
        <f t="shared" ref="D3:D5" si="0">C3/B3</f>
        <v>0.18</v>
      </c>
      <c r="F3" s="11" t="s">
        <v>31</v>
      </c>
    </row>
    <row r="4" spans="1:52" x14ac:dyDescent="0.25">
      <c r="A4" s="4" t="s">
        <v>3</v>
      </c>
      <c r="B4" s="4">
        <v>200</v>
      </c>
      <c r="C4" s="4">
        <v>20</v>
      </c>
      <c r="D4" s="5">
        <f t="shared" si="0"/>
        <v>0.1</v>
      </c>
      <c r="F4" s="11" t="s">
        <v>32</v>
      </c>
    </row>
    <row r="5" spans="1:52" x14ac:dyDescent="0.25">
      <c r="A5" s="3" t="s">
        <v>11</v>
      </c>
      <c r="B5" s="3">
        <f>SUM(B2:B4)</f>
        <v>400</v>
      </c>
      <c r="C5" s="3">
        <f>SUM(C2:C4)</f>
        <v>61</v>
      </c>
      <c r="D5" s="6">
        <f t="shared" si="0"/>
        <v>0.1525</v>
      </c>
      <c r="F5" s="11" t="s">
        <v>33</v>
      </c>
    </row>
    <row r="7" spans="1:52" ht="18.75" x14ac:dyDescent="0.3">
      <c r="A7" t="s">
        <v>37</v>
      </c>
      <c r="B7" s="1">
        <f>D5</f>
        <v>0.1525</v>
      </c>
      <c r="F7" s="11" t="s">
        <v>34</v>
      </c>
    </row>
    <row r="8" spans="1:52" x14ac:dyDescent="0.25">
      <c r="A8" t="s">
        <v>38</v>
      </c>
      <c r="B8">
        <f>LN(B7)</f>
        <v>-1.8805906829346708</v>
      </c>
      <c r="F8" t="s">
        <v>36</v>
      </c>
    </row>
    <row r="9" spans="1:52" x14ac:dyDescent="0.25">
      <c r="A9" t="s">
        <v>15</v>
      </c>
      <c r="B9" s="2">
        <v>0.8</v>
      </c>
      <c r="F9" t="s">
        <v>35</v>
      </c>
    </row>
    <row r="11" spans="1:52" x14ac:dyDescent="0.25">
      <c r="A11" s="8" t="s">
        <v>29</v>
      </c>
      <c r="B11" s="8">
        <v>0</v>
      </c>
      <c r="C11" s="8">
        <f>B11+1</f>
        <v>1</v>
      </c>
      <c r="D11" s="8">
        <f t="shared" ref="D11:AA11" si="1">C11+1</f>
        <v>2</v>
      </c>
      <c r="E11" s="8">
        <f t="shared" si="1"/>
        <v>3</v>
      </c>
      <c r="F11" s="8">
        <f t="shared" si="1"/>
        <v>4</v>
      </c>
      <c r="G11" s="8">
        <f t="shared" si="1"/>
        <v>5</v>
      </c>
      <c r="H11" s="8">
        <f t="shared" si="1"/>
        <v>6</v>
      </c>
      <c r="I11" s="8">
        <f t="shared" si="1"/>
        <v>7</v>
      </c>
      <c r="J11" s="8">
        <f t="shared" si="1"/>
        <v>8</v>
      </c>
      <c r="K11" s="8">
        <f t="shared" si="1"/>
        <v>9</v>
      </c>
      <c r="L11" s="8">
        <f t="shared" si="1"/>
        <v>10</v>
      </c>
      <c r="M11" s="8">
        <f t="shared" si="1"/>
        <v>11</v>
      </c>
      <c r="N11" s="8">
        <f t="shared" si="1"/>
        <v>12</v>
      </c>
      <c r="O11" s="8">
        <f t="shared" si="1"/>
        <v>13</v>
      </c>
      <c r="P11" s="8">
        <f t="shared" si="1"/>
        <v>14</v>
      </c>
      <c r="Q11" s="8">
        <f t="shared" si="1"/>
        <v>15</v>
      </c>
      <c r="R11" s="8">
        <f t="shared" si="1"/>
        <v>16</v>
      </c>
      <c r="S11" s="8">
        <f t="shared" si="1"/>
        <v>17</v>
      </c>
      <c r="T11" s="8">
        <f t="shared" si="1"/>
        <v>18</v>
      </c>
      <c r="U11" s="8">
        <f t="shared" si="1"/>
        <v>19</v>
      </c>
      <c r="V11" s="8">
        <f t="shared" si="1"/>
        <v>20</v>
      </c>
      <c r="W11" s="8">
        <f t="shared" si="1"/>
        <v>21</v>
      </c>
      <c r="X11" s="8">
        <f t="shared" si="1"/>
        <v>22</v>
      </c>
      <c r="Y11" s="8">
        <f t="shared" si="1"/>
        <v>23</v>
      </c>
      <c r="Z11" s="8">
        <f t="shared" si="1"/>
        <v>24</v>
      </c>
      <c r="AA11" s="8">
        <f t="shared" si="1"/>
        <v>25</v>
      </c>
      <c r="AB11" s="8">
        <f t="shared" ref="AB11" si="2">AA11+1</f>
        <v>26</v>
      </c>
      <c r="AC11" s="8">
        <f t="shared" ref="AC11" si="3">AB11+1</f>
        <v>27</v>
      </c>
      <c r="AD11" s="8">
        <f t="shared" ref="AD11" si="4">AC11+1</f>
        <v>28</v>
      </c>
      <c r="AE11" s="8">
        <f t="shared" ref="AE11" si="5">AD11+1</f>
        <v>29</v>
      </c>
      <c r="AF11" s="8">
        <f t="shared" ref="AF11" si="6">AE11+1</f>
        <v>30</v>
      </c>
      <c r="AG11" s="8">
        <f t="shared" ref="AG11" si="7">AF11+1</f>
        <v>31</v>
      </c>
      <c r="AH11" s="8">
        <f t="shared" ref="AH11" si="8">AG11+1</f>
        <v>32</v>
      </c>
      <c r="AI11" s="8">
        <f t="shared" ref="AI11" si="9">AH11+1</f>
        <v>33</v>
      </c>
      <c r="AJ11" s="8">
        <f t="shared" ref="AJ11" si="10">AI11+1</f>
        <v>34</v>
      </c>
      <c r="AK11" s="8">
        <f t="shared" ref="AK11" si="11">AJ11+1</f>
        <v>35</v>
      </c>
      <c r="AL11" s="8">
        <f t="shared" ref="AL11" si="12">AK11+1</f>
        <v>36</v>
      </c>
      <c r="AM11" s="8">
        <f t="shared" ref="AM11" si="13">AL11+1</f>
        <v>37</v>
      </c>
      <c r="AN11" s="8">
        <f t="shared" ref="AN11" si="14">AM11+1</f>
        <v>38</v>
      </c>
      <c r="AO11" s="8">
        <f t="shared" ref="AO11" si="15">AN11+1</f>
        <v>39</v>
      </c>
      <c r="AP11" s="8">
        <f t="shared" ref="AP11" si="16">AO11+1</f>
        <v>40</v>
      </c>
      <c r="AQ11" s="8">
        <f t="shared" ref="AQ11" si="17">AP11+1</f>
        <v>41</v>
      </c>
      <c r="AR11" s="8">
        <f t="shared" ref="AR11" si="18">AQ11+1</f>
        <v>42</v>
      </c>
      <c r="AS11" s="8">
        <f t="shared" ref="AS11" si="19">AR11+1</f>
        <v>43</v>
      </c>
      <c r="AT11" s="8">
        <f t="shared" ref="AT11" si="20">AS11+1</f>
        <v>44</v>
      </c>
      <c r="AU11" s="8">
        <f t="shared" ref="AU11" si="21">AT11+1</f>
        <v>45</v>
      </c>
      <c r="AV11" s="8">
        <f t="shared" ref="AV11" si="22">AU11+1</f>
        <v>46</v>
      </c>
      <c r="AW11" s="8">
        <f t="shared" ref="AW11" si="23">AV11+1</f>
        <v>47</v>
      </c>
      <c r="AX11" s="8">
        <f t="shared" ref="AX11" si="24">AW11+1</f>
        <v>48</v>
      </c>
      <c r="AY11" s="8">
        <f t="shared" ref="AY11:AZ11" si="25">AX11+1</f>
        <v>49</v>
      </c>
      <c r="AZ11" s="8">
        <f t="shared" si="25"/>
        <v>50</v>
      </c>
    </row>
    <row r="13" spans="1:52" x14ac:dyDescent="0.25">
      <c r="A13" s="8" t="s">
        <v>25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5">
      <c r="A14" t="s">
        <v>1</v>
      </c>
      <c r="C14">
        <f>2*($D2-B49)</f>
        <v>0.15500000000000003</v>
      </c>
      <c r="D14">
        <f t="shared" ref="D14:AA14" ca="1" si="26">2*($D2-C49)</f>
        <v>0.12827318738830806</v>
      </c>
      <c r="E14">
        <f t="shared" ca="1" si="26"/>
        <v>0.12186323685998546</v>
      </c>
      <c r="F14">
        <f t="shared" ca="1" si="26"/>
        <v>0.1020227142858357</v>
      </c>
      <c r="G14">
        <f t="shared" ca="1" si="26"/>
        <v>7.1579813677455195E-2</v>
      </c>
      <c r="H14">
        <f t="shared" ca="1" si="26"/>
        <v>5.8672074794540563E-2</v>
      </c>
      <c r="I14">
        <f t="shared" ca="1" si="26"/>
        <v>4.9384811545042706E-2</v>
      </c>
      <c r="J14">
        <f t="shared" ca="1" si="26"/>
        <v>4.2838603249609641E-2</v>
      </c>
      <c r="K14">
        <f t="shared" ca="1" si="26"/>
        <v>3.8292089001929153E-2</v>
      </c>
      <c r="L14">
        <f t="shared" ca="1" si="26"/>
        <v>3.516705603554271E-2</v>
      </c>
      <c r="M14">
        <f t="shared" ca="1" si="26"/>
        <v>3.2747659960123077E-2</v>
      </c>
      <c r="N14">
        <f t="shared" ca="1" si="26"/>
        <v>2.140653906259532E-2</v>
      </c>
      <c r="O14">
        <f t="shared" ca="1" si="26"/>
        <v>1.9419966051094695E-2</v>
      </c>
      <c r="P14">
        <f t="shared" ca="1" si="26"/>
        <v>1.8072373004453746E-2</v>
      </c>
      <c r="Q14">
        <f t="shared" ca="1" si="26"/>
        <v>1.7161031609469302E-2</v>
      </c>
      <c r="R14">
        <f t="shared" ca="1" si="26"/>
        <v>1.6487448396631244E-2</v>
      </c>
      <c r="S14">
        <f t="shared" ca="1" si="26"/>
        <v>1.5990145678543122E-2</v>
      </c>
      <c r="T14">
        <f t="shared" ca="1" si="26"/>
        <v>1.3951588985561314E-2</v>
      </c>
      <c r="U14">
        <f t="shared" ca="1" si="26"/>
        <v>1.256855551865893E-2</v>
      </c>
      <c r="V14">
        <f t="shared" ca="1" si="26"/>
        <v>1.1633150309493356E-2</v>
      </c>
      <c r="W14">
        <f t="shared" ca="1" si="26"/>
        <v>1.1001820660628325E-2</v>
      </c>
      <c r="X14">
        <f t="shared" ca="1" si="26"/>
        <v>1.0224250534968005E-2</v>
      </c>
      <c r="Y14">
        <f t="shared" ca="1" si="26"/>
        <v>9.6499273958053355E-3</v>
      </c>
      <c r="Z14">
        <f t="shared" ca="1" si="26"/>
        <v>9.2261195317184796E-3</v>
      </c>
      <c r="AA14">
        <f t="shared" ca="1" si="26"/>
        <v>8.1128882872689712E-3</v>
      </c>
      <c r="AB14">
        <f t="shared" ref="AB14:AZ14" ca="1" si="27">2*($D2-AA49)</f>
        <v>7.3609476026301746E-3</v>
      </c>
      <c r="AC14">
        <f t="shared" ca="1" si="27"/>
        <v>6.9738881576270617E-3</v>
      </c>
      <c r="AD14">
        <f t="shared" ca="1" si="27"/>
        <v>6.6885133736725444E-3</v>
      </c>
      <c r="AE14">
        <f t="shared" ca="1" si="27"/>
        <v>6.4782065347437356E-3</v>
      </c>
      <c r="AF14">
        <f t="shared" ca="1" si="27"/>
        <v>6.3232736332198836E-3</v>
      </c>
      <c r="AG14">
        <f t="shared" ca="1" si="27"/>
        <v>5.3851850527265599E-3</v>
      </c>
      <c r="AH14">
        <f t="shared" ca="1" si="27"/>
        <v>3.4224122055427353E-3</v>
      </c>
      <c r="AI14">
        <f t="shared" ca="1" si="27"/>
        <v>2.9692568961057764E-3</v>
      </c>
      <c r="AJ14">
        <f t="shared" ca="1" si="27"/>
        <v>3.0712150505838864E-3</v>
      </c>
      <c r="AK14">
        <f t="shared" ca="1" si="27"/>
        <v>3.146221983299391E-3</v>
      </c>
      <c r="AL14">
        <f t="shared" ca="1" si="27"/>
        <v>3.2014085344671539E-3</v>
      </c>
      <c r="AM14">
        <f t="shared" ca="1" si="27"/>
        <v>2.7017160379549932E-3</v>
      </c>
      <c r="AN14">
        <f t="shared" ca="1" si="27"/>
        <v>1.7122550397598579E-3</v>
      </c>
      <c r="AO14">
        <f t="shared" ca="1" si="27"/>
        <v>1.4577882201485814E-3</v>
      </c>
      <c r="AP14">
        <f t="shared" ca="1" si="27"/>
        <v>9.2271032087271054E-4</v>
      </c>
      <c r="AQ14">
        <f t="shared" ca="1" si="27"/>
        <v>5.8370893362225118E-4</v>
      </c>
      <c r="AR14">
        <f t="shared" ca="1" si="27"/>
        <v>3.6912652137555124E-4</v>
      </c>
      <c r="AS14">
        <f t="shared" ca="1" si="27"/>
        <v>6.0207964165531758E-4</v>
      </c>
      <c r="AT14">
        <f t="shared" ca="1" si="27"/>
        <v>4.4029951464286121E-4</v>
      </c>
      <c r="AU14">
        <f t="shared" ca="1" si="27"/>
        <v>3.3150361533479389E-4</v>
      </c>
      <c r="AV14">
        <f t="shared" ca="1" si="27"/>
        <v>2.5835676331237289E-4</v>
      </c>
      <c r="AW14">
        <f t="shared" ca="1" si="27"/>
        <v>3.7749477307708057E-4</v>
      </c>
      <c r="AX14">
        <f t="shared" ca="1" si="27"/>
        <v>3.0690755570617068E-4</v>
      </c>
      <c r="AY14">
        <f t="shared" ca="1" si="27"/>
        <v>2.5945779124103563E-4</v>
      </c>
      <c r="AZ14">
        <f t="shared" ca="1" si="27"/>
        <v>2.2756470295093312E-4</v>
      </c>
    </row>
    <row r="15" spans="1:52" x14ac:dyDescent="0.25">
      <c r="A15" t="s">
        <v>2</v>
      </c>
      <c r="C15">
        <f t="shared" ref="C15:AA15" si="28">2*($D3-B50)</f>
        <v>5.4999999999999993E-2</v>
      </c>
      <c r="D15">
        <f t="shared" ca="1" si="28"/>
        <v>2.827318738830803E-2</v>
      </c>
      <c r="E15">
        <f t="shared" ca="1" si="28"/>
        <v>2.0684508997216411E-2</v>
      </c>
      <c r="F15">
        <f t="shared" ca="1" si="28"/>
        <v>7.748233526188586E-4</v>
      </c>
      <c r="G15">
        <f t="shared" ca="1" si="28"/>
        <v>1.0148070366306772E-2</v>
      </c>
      <c r="H15">
        <f t="shared" ca="1" si="28"/>
        <v>-1.477992115537563E-3</v>
      </c>
      <c r="I15">
        <f t="shared" ca="1" si="28"/>
        <v>-9.8430747844254207E-3</v>
      </c>
      <c r="J15">
        <f t="shared" ca="1" si="28"/>
        <v>-1.5739276075157405E-2</v>
      </c>
      <c r="K15">
        <f t="shared" ca="1" si="28"/>
        <v>-1.9834343321063264E-2</v>
      </c>
      <c r="L15">
        <f t="shared" ca="1" si="28"/>
        <v>-2.2649075541368913E-2</v>
      </c>
      <c r="M15">
        <f t="shared" ca="1" si="28"/>
        <v>-1.577819292216226E-2</v>
      </c>
      <c r="N15">
        <f t="shared" ca="1" si="28"/>
        <v>-1.0108562019097711E-2</v>
      </c>
      <c r="O15">
        <f t="shared" ca="1" si="28"/>
        <v>-1.1784938313128657E-2</v>
      </c>
      <c r="P15">
        <f t="shared" ca="1" si="28"/>
        <v>-1.2922109222182454E-2</v>
      </c>
      <c r="Q15">
        <f t="shared" ca="1" si="28"/>
        <v>-9.086815231650669E-3</v>
      </c>
      <c r="R15">
        <f t="shared" ca="1" si="28"/>
        <v>-6.4134848723569338E-3</v>
      </c>
      <c r="S15">
        <f t="shared" ca="1" si="28"/>
        <v>-4.5383096753168206E-3</v>
      </c>
      <c r="T15">
        <f t="shared" ca="1" si="28"/>
        <v>-6.211993274462535E-3</v>
      </c>
      <c r="U15">
        <f t="shared" ca="1" si="28"/>
        <v>-7.3474831230368465E-3</v>
      </c>
      <c r="V15">
        <f t="shared" ca="1" si="28"/>
        <v>-8.1154639020487029E-3</v>
      </c>
      <c r="W15">
        <f t="shared" ca="1" si="28"/>
        <v>-8.6337943868458611E-3</v>
      </c>
      <c r="X15">
        <f t="shared" ca="1" si="28"/>
        <v>-6.0964007008098009E-3</v>
      </c>
      <c r="Y15">
        <f t="shared" ca="1" si="28"/>
        <v>-4.3152513883181198E-3</v>
      </c>
      <c r="Z15">
        <f t="shared" ca="1" si="28"/>
        <v>-3.0597302754464262E-3</v>
      </c>
      <c r="AA15">
        <f t="shared" ca="1" si="28"/>
        <v>-3.9563426411056146E-3</v>
      </c>
      <c r="AB15">
        <f t="shared" ref="AB15:AZ15" ca="1" si="29">2*($D3-AA50)</f>
        <v>-4.5619664227330436E-3</v>
      </c>
      <c r="AC15">
        <f t="shared" ca="1" si="29"/>
        <v>-3.2338957824293857E-3</v>
      </c>
      <c r="AD15">
        <f t="shared" ca="1" si="29"/>
        <v>-2.2953818774775758E-3</v>
      </c>
      <c r="AE15">
        <f t="shared" ca="1" si="29"/>
        <v>-1.6307073339284495E-3</v>
      </c>
      <c r="AF15">
        <f t="shared" ca="1" si="29"/>
        <v>-1.1592438510786285E-3</v>
      </c>
      <c r="AG15">
        <f t="shared" ca="1" si="29"/>
        <v>-1.9060297069666277E-3</v>
      </c>
      <c r="AH15">
        <f t="shared" ca="1" si="29"/>
        <v>-9.4238147862585331E-4</v>
      </c>
      <c r="AI15">
        <f t="shared" ca="1" si="29"/>
        <v>-1.3006184156554856E-3</v>
      </c>
      <c r="AJ15">
        <f t="shared" ca="1" si="29"/>
        <v>-9.2488253483713478E-4</v>
      </c>
      <c r="AK15">
        <f t="shared" ca="1" si="29"/>
        <v>-6.5793081041526369E-4</v>
      </c>
      <c r="AL15">
        <f t="shared" ca="1" si="29"/>
        <v>-4.6815038799091768E-4</v>
      </c>
      <c r="AM15">
        <f t="shared" ca="1" si="29"/>
        <v>-8.6246690591751385E-4</v>
      </c>
      <c r="AN15">
        <f t="shared" ca="1" si="29"/>
        <v>-3.245013768544136E-4</v>
      </c>
      <c r="AO15">
        <f t="shared" ca="1" si="29"/>
        <v>-5.245735605461932E-4</v>
      </c>
      <c r="AP15">
        <f t="shared" ca="1" si="29"/>
        <v>-1.3913502401524669E-4</v>
      </c>
      <c r="AQ15">
        <f t="shared" ca="1" si="29"/>
        <v>1.593158875825007E-4</v>
      </c>
      <c r="AR15">
        <f t="shared" ca="1" si="29"/>
        <v>3.9052396040095694E-4</v>
      </c>
      <c r="AS15">
        <f t="shared" ca="1" si="29"/>
        <v>2.7815751517462628E-4</v>
      </c>
      <c r="AT15">
        <f t="shared" ca="1" si="29"/>
        <v>1.5147900230516598E-4</v>
      </c>
      <c r="AU15">
        <f t="shared" ca="1" si="29"/>
        <v>6.628867030850083E-5</v>
      </c>
      <c r="AV15">
        <f t="shared" ca="1" si="29"/>
        <v>9.012572147359954E-6</v>
      </c>
      <c r="AW15">
        <f t="shared" ca="1" si="29"/>
        <v>6.4170069929425644E-6</v>
      </c>
      <c r="AX15">
        <f t="shared" ca="1" si="29"/>
        <v>-4.8869548834706844E-5</v>
      </c>
      <c r="AY15">
        <f t="shared" ca="1" si="29"/>
        <v>-8.603398383894012E-5</v>
      </c>
      <c r="AZ15">
        <f t="shared" ca="1" si="29"/>
        <v>-1.1101384665185288E-4</v>
      </c>
    </row>
    <row r="16" spans="1:52" x14ac:dyDescent="0.25">
      <c r="A16" t="s">
        <v>3</v>
      </c>
      <c r="C16">
        <f t="shared" ref="C16:AA16" si="30">2*($D4-B51)</f>
        <v>-0.10499999999999998</v>
      </c>
      <c r="D16">
        <f t="shared" ca="1" si="30"/>
        <v>-8.0426533109012988E-2</v>
      </c>
      <c r="E16">
        <f t="shared" ca="1" si="30"/>
        <v>-8.5845209368269448E-2</v>
      </c>
      <c r="F16">
        <f t="shared" ca="1" si="30"/>
        <v>-6.6873368555845247E-2</v>
      </c>
      <c r="G16">
        <f t="shared" ca="1" si="30"/>
        <v>-5.9909853280566083E-2</v>
      </c>
      <c r="H16">
        <f t="shared" ca="1" si="30"/>
        <v>-4.7746728955717799E-2</v>
      </c>
      <c r="I16">
        <f t="shared" ca="1" si="30"/>
        <v>-3.8461909017344587E-2</v>
      </c>
      <c r="J16">
        <f t="shared" ca="1" si="30"/>
        <v>-3.1236283430990136E-2</v>
      </c>
      <c r="K16">
        <f t="shared" ca="1" si="30"/>
        <v>-2.5529514030173672E-2</v>
      </c>
      <c r="L16">
        <f t="shared" ca="1" si="30"/>
        <v>-2.0970105198179961E-2</v>
      </c>
      <c r="M16">
        <f t="shared" ca="1" si="30"/>
        <v>-2.2228515622552042E-2</v>
      </c>
      <c r="N16">
        <f t="shared" ca="1" si="30"/>
        <v>-1.8875597109857062E-2</v>
      </c>
      <c r="O16">
        <f t="shared" ca="1" si="30"/>
        <v>-1.559530039503082E-2</v>
      </c>
      <c r="P16">
        <f t="shared" ca="1" si="30"/>
        <v>-1.2922191464823485E-2</v>
      </c>
      <c r="Q16">
        <f t="shared" ca="1" si="30"/>
        <v>-1.336127876133833E-2</v>
      </c>
      <c r="R16">
        <f t="shared" ca="1" si="30"/>
        <v>-1.3685813379792633E-2</v>
      </c>
      <c r="S16">
        <f t="shared" ca="1" si="30"/>
        <v>-1.3925415473186487E-2</v>
      </c>
      <c r="T16">
        <f t="shared" ca="1" si="30"/>
        <v>-1.1555440903632586E-2</v>
      </c>
      <c r="U16">
        <f t="shared" ca="1" si="30"/>
        <v>-9.6087595552619698E-3</v>
      </c>
      <c r="V16">
        <f t="shared" ca="1" si="30"/>
        <v>-8.0036724802949044E-3</v>
      </c>
      <c r="W16">
        <f t="shared" ca="1" si="30"/>
        <v>-6.6760926063421655E-3</v>
      </c>
      <c r="X16">
        <f t="shared" ca="1" si="30"/>
        <v>-7.0340119982099658E-3</v>
      </c>
      <c r="Y16">
        <f t="shared" ca="1" si="30"/>
        <v>-7.2983757924466874E-3</v>
      </c>
      <c r="Z16">
        <f t="shared" ca="1" si="30"/>
        <v>-7.4934566577949668E-3</v>
      </c>
      <c r="AA16">
        <f t="shared" ca="1" si="30"/>
        <v>-6.2533030074229667E-3</v>
      </c>
      <c r="AB16">
        <f t="shared" ref="AB16:AZ16" ca="1" si="31">2*($D4-AA51)</f>
        <v>-5.2240680810827778E-3</v>
      </c>
      <c r="AC16">
        <f t="shared" ca="1" si="31"/>
        <v>-5.3995587142307566E-3</v>
      </c>
      <c r="AD16">
        <f t="shared" ca="1" si="31"/>
        <v>-5.5289460788002509E-3</v>
      </c>
      <c r="AE16">
        <f t="shared" ca="1" si="31"/>
        <v>-5.6242980481048532E-3</v>
      </c>
      <c r="AF16">
        <f t="shared" ca="1" si="31"/>
        <v>-5.6945437773717744E-3</v>
      </c>
      <c r="AG16">
        <f t="shared" ca="1" si="31"/>
        <v>-4.7596057451078644E-3</v>
      </c>
      <c r="AH16">
        <f t="shared" ca="1" si="31"/>
        <v>-4.2143917527579788E-3</v>
      </c>
      <c r="AI16">
        <f t="shared" ca="1" si="31"/>
        <v>-3.5270395537157773E-3</v>
      </c>
      <c r="AJ16">
        <f t="shared" ca="1" si="31"/>
        <v>-3.4816350778628935E-3</v>
      </c>
      <c r="AK16">
        <f t="shared" ca="1" si="31"/>
        <v>-3.448232644455651E-3</v>
      </c>
      <c r="AL16">
        <f t="shared" ca="1" si="31"/>
        <v>-3.423656714823281E-3</v>
      </c>
      <c r="AM16">
        <f t="shared" ca="1" si="31"/>
        <v>-2.8672568169386958E-3</v>
      </c>
      <c r="AN16">
        <f t="shared" ca="1" si="31"/>
        <v>-2.5648269408730107E-3</v>
      </c>
      <c r="AO16">
        <f t="shared" ca="1" si="31"/>
        <v>-2.1496180817650312E-3</v>
      </c>
      <c r="AP16">
        <f t="shared" ca="1" si="31"/>
        <v>-1.9334989634918198E-3</v>
      </c>
      <c r="AQ16">
        <f t="shared" ca="1" si="31"/>
        <v>-1.7661546485127078E-3</v>
      </c>
      <c r="AR16">
        <f t="shared" ca="1" si="31"/>
        <v>-1.6365140441120807E-3</v>
      </c>
      <c r="AS16">
        <f t="shared" ca="1" si="31"/>
        <v>-1.5343193095560537E-3</v>
      </c>
      <c r="AT16">
        <f t="shared" ca="1" si="31"/>
        <v>-1.2870966698597941E-3</v>
      </c>
      <c r="AU16">
        <f t="shared" ca="1" si="31"/>
        <v>-1.0799425776517602E-3</v>
      </c>
      <c r="AV16">
        <f t="shared" ca="1" si="31"/>
        <v>-9.062937675492766E-4</v>
      </c>
      <c r="AW16">
        <f t="shared" ca="1" si="31"/>
        <v>-8.5423066571632678E-4</v>
      </c>
      <c r="AX16">
        <f t="shared" ca="1" si="31"/>
        <v>-7.1701688140654585E-4</v>
      </c>
      <c r="AY16">
        <f t="shared" ca="1" si="31"/>
        <v>-6.0191590470828893E-4</v>
      </c>
      <c r="AZ16">
        <f t="shared" ca="1" si="31"/>
        <v>-5.0534277117797455E-4</v>
      </c>
    </row>
    <row r="18" spans="1:52" x14ac:dyDescent="0.25">
      <c r="A18" s="8" t="s">
        <v>26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x14ac:dyDescent="0.25">
      <c r="A19" t="s">
        <v>1</v>
      </c>
      <c r="C19">
        <f>2*($D2-B54)</f>
        <v>0.15500000000000003</v>
      </c>
      <c r="D19">
        <f t="shared" ref="D19:AY20" ca="1" si="32">2*($D2-C54)</f>
        <v>5.8293544103800055E-2</v>
      </c>
      <c r="E19">
        <f t="shared" ca="1" si="32"/>
        <v>4.4503295542470955E-2</v>
      </c>
      <c r="F19">
        <f t="shared" ca="1" si="32"/>
        <v>2.9500801095801332E-2</v>
      </c>
      <c r="G19">
        <f t="shared" ca="1" si="32"/>
        <v>5.2412627662193345E-3</v>
      </c>
      <c r="H19">
        <f t="shared" ca="1" si="32"/>
        <v>5.7485336112253482E-3</v>
      </c>
      <c r="I19">
        <f t="shared" ca="1" si="32"/>
        <v>5.8502595220807363E-3</v>
      </c>
      <c r="J19">
        <f t="shared" ca="1" si="32"/>
        <v>5.8706156400770704E-3</v>
      </c>
      <c r="K19">
        <f t="shared" ca="1" si="32"/>
        <v>5.8746873016427559E-3</v>
      </c>
      <c r="L19">
        <f t="shared" ca="1" si="32"/>
        <v>5.875501651478765E-3</v>
      </c>
      <c r="M19">
        <f t="shared" ca="1" si="32"/>
        <v>2.6006473934696572E-3</v>
      </c>
      <c r="N19">
        <f t="shared" ca="1" si="32"/>
        <v>5.153905944281223E-4</v>
      </c>
      <c r="O19">
        <f t="shared" ca="1" si="32"/>
        <v>2.1585531877527098E-4</v>
      </c>
      <c r="P19">
        <f t="shared" ca="1" si="32"/>
        <v>1.5604196363966372E-4</v>
      </c>
      <c r="Q19">
        <f t="shared" ca="1" si="32"/>
        <v>8.4432368395670476E-5</v>
      </c>
      <c r="R19">
        <f t="shared" ca="1" si="32"/>
        <v>7.0115801677650413E-5</v>
      </c>
      <c r="S19">
        <f t="shared" ca="1" si="32"/>
        <v>6.7252702245834683E-5</v>
      </c>
      <c r="T19">
        <f t="shared" ca="1" si="32"/>
        <v>3.7536847208030633E-5</v>
      </c>
      <c r="U19">
        <f t="shared" ca="1" si="32"/>
        <v>3.1594597733275442E-5</v>
      </c>
      <c r="V19">
        <f t="shared" ca="1" si="32"/>
        <v>3.0406184686693205E-5</v>
      </c>
      <c r="W19">
        <f t="shared" ca="1" si="32"/>
        <v>3.0168503551197823E-5</v>
      </c>
      <c r="X19">
        <f t="shared" ca="1" si="32"/>
        <v>1.3406428064077769E-5</v>
      </c>
      <c r="Y19">
        <f t="shared" ca="1" si="32"/>
        <v>1.0054306164186677E-5</v>
      </c>
      <c r="Z19">
        <f t="shared" ca="1" si="32"/>
        <v>9.3838935098511378E-6</v>
      </c>
      <c r="AA19">
        <f t="shared" ca="1" si="32"/>
        <v>5.2805547081091753E-6</v>
      </c>
      <c r="AB19">
        <f t="shared" ca="1" si="32"/>
        <v>4.4599045174731344E-6</v>
      </c>
      <c r="AC19">
        <f t="shared" ca="1" si="32"/>
        <v>2.1771159567918197E-6</v>
      </c>
      <c r="AD19">
        <f t="shared" ca="1" si="32"/>
        <v>1.7205636824724202E-6</v>
      </c>
      <c r="AE19">
        <f t="shared" ca="1" si="32"/>
        <v>1.6292534451012308E-6</v>
      </c>
      <c r="AF19">
        <f t="shared" ca="1" si="32"/>
        <v>1.6109914062756303E-6</v>
      </c>
      <c r="AG19">
        <f t="shared" ca="1" si="32"/>
        <v>8.9095033289909864E-7</v>
      </c>
      <c r="AH19">
        <f t="shared" ca="1" si="32"/>
        <v>1.7818951442150066E-7</v>
      </c>
      <c r="AI19">
        <f t="shared" ca="1" si="32"/>
        <v>1.4842115425572899E-7</v>
      </c>
      <c r="AJ19">
        <f t="shared" ca="1" si="32"/>
        <v>7.3062339567275814E-8</v>
      </c>
      <c r="AK19">
        <f t="shared" ca="1" si="32"/>
        <v>5.7990582558176129E-8</v>
      </c>
      <c r="AL19">
        <f t="shared" ca="1" si="32"/>
        <v>5.4976231345094106E-8</v>
      </c>
      <c r="AM19">
        <f t="shared" ca="1" si="32"/>
        <v>3.078921118060407E-8</v>
      </c>
      <c r="AN19">
        <f t="shared" ca="1" si="32"/>
        <v>6.1578416254981505E-9</v>
      </c>
      <c r="AO19">
        <f t="shared" ca="1" si="32"/>
        <v>5.2683218343396732E-9</v>
      </c>
      <c r="AP19">
        <f t="shared" ca="1" si="32"/>
        <v>1.0536643224590136E-9</v>
      </c>
      <c r="AQ19">
        <f t="shared" ca="1" si="32"/>
        <v>2.1073287559403298E-10</v>
      </c>
      <c r="AR19">
        <f t="shared" ca="1" si="32"/>
        <v>4.2146564016576349E-11</v>
      </c>
      <c r="AS19">
        <f t="shared" ca="1" si="32"/>
        <v>-8.0103118582641741E-10</v>
      </c>
      <c r="AT19">
        <f t="shared" ca="1" si="32"/>
        <v>-3.0581298604559493E-10</v>
      </c>
      <c r="AU19">
        <f t="shared" ca="1" si="32"/>
        <v>-2.0676937939612117E-10</v>
      </c>
      <c r="AV19">
        <f t="shared" ca="1" si="32"/>
        <v>-1.8696061365730543E-10</v>
      </c>
      <c r="AW19">
        <f t="shared" ca="1" si="32"/>
        <v>-8.7638063472894601E-11</v>
      </c>
      <c r="AX19">
        <f t="shared" ca="1" si="32"/>
        <v>-6.4296290513965459E-11</v>
      </c>
      <c r="AY19">
        <f t="shared" ca="1" si="32"/>
        <v>-5.962796922887037E-11</v>
      </c>
      <c r="AZ19">
        <f t="shared" ref="AZ19" ca="1" si="33">2*($D2-AY54)</f>
        <v>-5.8694327176311845E-11</v>
      </c>
    </row>
    <row r="20" spans="1:52" x14ac:dyDescent="0.25">
      <c r="A20" t="s">
        <v>2</v>
      </c>
      <c r="C20">
        <f t="shared" ref="C20:R21" si="34">2*($D3-B55)</f>
        <v>5.4999999999999993E-2</v>
      </c>
      <c r="D20">
        <f t="shared" ca="1" si="34"/>
        <v>-4.1706455896199979E-2</v>
      </c>
      <c r="E20">
        <f t="shared" ca="1" si="34"/>
        <v>-9.6893433345031088E-3</v>
      </c>
      <c r="F20">
        <f t="shared" ca="1" si="34"/>
        <v>-2.3037854311527606E-2</v>
      </c>
      <c r="G20">
        <f t="shared" ca="1" si="34"/>
        <v>-6.3868584420735952E-3</v>
      </c>
      <c r="H20">
        <f t="shared" ca="1" si="34"/>
        <v>-5.9781639936468678E-3</v>
      </c>
      <c r="I20">
        <f t="shared" ca="1" si="34"/>
        <v>-5.8962061688732637E-3</v>
      </c>
      <c r="J20">
        <f t="shared" ca="1" si="34"/>
        <v>-5.8798057932188397E-3</v>
      </c>
      <c r="K20">
        <f t="shared" ca="1" si="34"/>
        <v>-5.8765253652302563E-3</v>
      </c>
      <c r="L20">
        <f t="shared" ca="1" si="34"/>
        <v>-5.8758692655148104E-3</v>
      </c>
      <c r="M20">
        <f t="shared" ca="1" si="34"/>
        <v>-1.205241714690386E-3</v>
      </c>
      <c r="N20">
        <f t="shared" ca="1" si="34"/>
        <v>1.5203940034319574E-4</v>
      </c>
      <c r="O20">
        <f t="shared" ca="1" si="34"/>
        <v>-8.2543338370932862E-5</v>
      </c>
      <c r="P20">
        <f t="shared" ca="1" si="34"/>
        <v>-1.2938650443472532E-4</v>
      </c>
      <c r="Q20">
        <f t="shared" ca="1" si="34"/>
        <v>-2.5892174886688046E-5</v>
      </c>
      <c r="R20">
        <f t="shared" ca="1" si="34"/>
        <v>-5.1790308383536932E-6</v>
      </c>
      <c r="S20">
        <f t="shared" ca="1" si="32"/>
        <v>-1.0358300093216144E-6</v>
      </c>
      <c r="T20">
        <f t="shared" ca="1" si="32"/>
        <v>-2.4295184028078065E-5</v>
      </c>
      <c r="U20">
        <f t="shared" ca="1" si="32"/>
        <v>-2.89463335246265E-5</v>
      </c>
      <c r="V20">
        <f t="shared" ca="1" si="32"/>
        <v>-2.9876534581863012E-5</v>
      </c>
      <c r="W20">
        <f t="shared" ca="1" si="32"/>
        <v>-3.0062573639688672E-5</v>
      </c>
      <c r="X20">
        <f t="shared" ca="1" si="32"/>
        <v>-6.0133179836663331E-6</v>
      </c>
      <c r="Y20">
        <f t="shared" ca="1" si="32"/>
        <v>-1.2026957382782477E-6</v>
      </c>
      <c r="Z20">
        <f t="shared" ca="1" si="32"/>
        <v>-2.4054043340493436E-7</v>
      </c>
      <c r="AA20">
        <f t="shared" ca="1" si="32"/>
        <v>-3.4519167179114518E-6</v>
      </c>
      <c r="AB20">
        <f t="shared" ca="1" si="32"/>
        <v>-4.0941782242787106E-6</v>
      </c>
      <c r="AC20">
        <f t="shared" ca="1" si="32"/>
        <v>-8.1885054448171957E-7</v>
      </c>
      <c r="AD20">
        <f t="shared" ca="1" si="32"/>
        <v>-1.6377070488626799E-7</v>
      </c>
      <c r="AE20">
        <f t="shared" ca="1" si="32"/>
        <v>-3.2754164824844167E-8</v>
      </c>
      <c r="AF20">
        <f t="shared" ca="1" si="32"/>
        <v>-6.5508338753517137E-9</v>
      </c>
      <c r="AG20">
        <f t="shared" ca="1" si="32"/>
        <v>-5.7006322290442668E-7</v>
      </c>
      <c r="AH20">
        <f t="shared" ca="1" si="32"/>
        <v>-1.1185782416989198E-7</v>
      </c>
      <c r="AI20">
        <f t="shared" ca="1" si="32"/>
        <v>-1.3515481794845741E-7</v>
      </c>
      <c r="AJ20">
        <f t="shared" ca="1" si="32"/>
        <v>-2.7030979843356562E-8</v>
      </c>
      <c r="AK20">
        <f t="shared" ca="1" si="32"/>
        <v>-5.4061966014984364E-9</v>
      </c>
      <c r="AL20">
        <f t="shared" ca="1" si="32"/>
        <v>-1.0812393758108385E-9</v>
      </c>
      <c r="AM20">
        <f t="shared" ca="1" si="32"/>
        <v>-2.0010213985788283E-8</v>
      </c>
      <c r="AN20">
        <f t="shared" ca="1" si="32"/>
        <v>-4.1757594049229851E-9</v>
      </c>
      <c r="AO20">
        <f t="shared" ca="1" si="32"/>
        <v>-4.8719053236112586E-9</v>
      </c>
      <c r="AP20">
        <f t="shared" ca="1" si="32"/>
        <v>-2.1624824708688095E-9</v>
      </c>
      <c r="AQ20">
        <f t="shared" ca="1" si="32"/>
        <v>-1.6205978781158592E-9</v>
      </c>
      <c r="AR20">
        <f t="shared" ca="1" si="32"/>
        <v>-1.5122209595652691E-9</v>
      </c>
      <c r="AS20">
        <f t="shared" ca="1" si="32"/>
        <v>-3.0244418081082358E-10</v>
      </c>
      <c r="AT20">
        <f t="shared" ca="1" si="32"/>
        <v>8.5117857206995495E-11</v>
      </c>
      <c r="AU20">
        <f t="shared" ca="1" si="32"/>
        <v>1.6263029811725005E-10</v>
      </c>
      <c r="AV20">
        <f t="shared" ca="1" si="32"/>
        <v>1.7813273078814973E-10</v>
      </c>
      <c r="AW20">
        <f t="shared" ca="1" si="32"/>
        <v>3.5626612771011423E-11</v>
      </c>
      <c r="AX20">
        <f t="shared" ca="1" si="32"/>
        <v>5.3894055884740055E-11</v>
      </c>
      <c r="AY20">
        <f t="shared" ca="1" si="32"/>
        <v>5.7547522303025289E-11</v>
      </c>
      <c r="AZ20">
        <f t="shared" ref="AZ20" ca="1" si="35">2*($D3-AY55)</f>
        <v>5.8278215586682336E-11</v>
      </c>
    </row>
    <row r="21" spans="1:52" x14ac:dyDescent="0.25">
      <c r="A21" t="s">
        <v>3</v>
      </c>
      <c r="C21">
        <f t="shared" si="34"/>
        <v>-0.10499999999999998</v>
      </c>
      <c r="D21">
        <f t="shared" ref="D21:AY21" ca="1" si="36">2*($D4-C56)</f>
        <v>-3.1574570521807677E-2</v>
      </c>
      <c r="E21">
        <f t="shared" ca="1" si="36"/>
        <v>-3.9524332944356227E-2</v>
      </c>
      <c r="F21">
        <f t="shared" ca="1" si="36"/>
        <v>-9.9030166583528867E-3</v>
      </c>
      <c r="G21">
        <f t="shared" ca="1" si="36"/>
        <v>-7.7834601804180337E-4</v>
      </c>
      <c r="H21">
        <f t="shared" ca="1" si="36"/>
        <v>-1.566337645606819E-4</v>
      </c>
      <c r="I21">
        <f t="shared" ca="1" si="36"/>
        <v>-3.1365968627100616E-5</v>
      </c>
      <c r="J21">
        <f t="shared" ca="1" si="36"/>
        <v>-6.274767531205816E-6</v>
      </c>
      <c r="K21">
        <f t="shared" ca="1" si="36"/>
        <v>-1.2550165000846381E-6</v>
      </c>
      <c r="L21">
        <f t="shared" ca="1" si="36"/>
        <v>-2.5100582010106898E-7</v>
      </c>
      <c r="M21">
        <f t="shared" ca="1" si="36"/>
        <v>-1.4425243823746881E-3</v>
      </c>
      <c r="N21">
        <f t="shared" ca="1" si="36"/>
        <v>-6.8557486300740988E-4</v>
      </c>
      <c r="O21">
        <f t="shared" ca="1" si="36"/>
        <v>-1.3786374193697215E-4</v>
      </c>
      <c r="P21">
        <f t="shared" ca="1" si="36"/>
        <v>-2.7603132116110762E-5</v>
      </c>
      <c r="Q21">
        <f t="shared" ca="1" si="36"/>
        <v>-5.8752602382305952E-5</v>
      </c>
      <c r="R21">
        <f t="shared" ca="1" si="36"/>
        <v>-6.4980168224204604E-5</v>
      </c>
      <c r="S21">
        <f t="shared" ca="1" si="36"/>
        <v>-6.622558834304404E-5</v>
      </c>
      <c r="T21">
        <f t="shared" ca="1" si="36"/>
        <v>-1.3252132052221643E-5</v>
      </c>
      <c r="U21">
        <f t="shared" ca="1" si="36"/>
        <v>-2.6507073772330525E-6</v>
      </c>
      <c r="V21">
        <f t="shared" ca="1" si="36"/>
        <v>-5.3015271725409541E-7</v>
      </c>
      <c r="W21">
        <f t="shared" ca="1" si="36"/>
        <v>-1.0603099312445075E-7</v>
      </c>
      <c r="X21">
        <f t="shared" ca="1" si="36"/>
        <v>-7.3943717606439474E-6</v>
      </c>
      <c r="Y21">
        <f t="shared" ca="1" si="36"/>
        <v>-8.8519124285257877E-6</v>
      </c>
      <c r="Z21">
        <f t="shared" ca="1" si="36"/>
        <v>-9.1434154637082266E-6</v>
      </c>
      <c r="AA21">
        <f t="shared" ca="1" si="36"/>
        <v>-1.8288168482927247E-6</v>
      </c>
      <c r="AB21">
        <f t="shared" ca="1" si="36"/>
        <v>-3.6576872092242141E-7</v>
      </c>
      <c r="AC21">
        <f t="shared" ca="1" si="36"/>
        <v>-1.3582969245751197E-6</v>
      </c>
      <c r="AD21">
        <f t="shared" ca="1" si="36"/>
        <v>-1.5568002010302173E-6</v>
      </c>
      <c r="AE21">
        <f t="shared" ca="1" si="36"/>
        <v>-1.5965007617857463E-6</v>
      </c>
      <c r="AF21">
        <f t="shared" ca="1" si="36"/>
        <v>-1.6044408701343382E-6</v>
      </c>
      <c r="AG21">
        <f t="shared" ca="1" si="36"/>
        <v>-3.2089229271003994E-7</v>
      </c>
      <c r="AH21">
        <f t="shared" ca="1" si="36"/>
        <v>-6.6333732562373626E-8</v>
      </c>
      <c r="AI21">
        <f t="shared" ca="1" si="36"/>
        <v>-1.3266753584595392E-8</v>
      </c>
      <c r="AJ21">
        <f t="shared" ca="1" si="36"/>
        <v>-4.6031468331486636E-8</v>
      </c>
      <c r="AK21">
        <f t="shared" ca="1" si="36"/>
        <v>-5.2584408660738546E-8</v>
      </c>
      <c r="AL21">
        <f t="shared" ca="1" si="36"/>
        <v>-5.3894996659975547E-8</v>
      </c>
      <c r="AM21">
        <f t="shared" ca="1" si="36"/>
        <v>-1.0779003967176237E-8</v>
      </c>
      <c r="AN21">
        <f t="shared" ca="1" si="36"/>
        <v>-1.982084774088122E-9</v>
      </c>
      <c r="AO21">
        <f t="shared" ca="1" si="36"/>
        <v>-3.9641698257320002E-10</v>
      </c>
      <c r="AP21">
        <f t="shared" ca="1" si="36"/>
        <v>1.1088179818763422E-9</v>
      </c>
      <c r="AQ21">
        <f t="shared" ca="1" si="36"/>
        <v>1.4098649747662506E-9</v>
      </c>
      <c r="AR21">
        <f t="shared" ca="1" si="36"/>
        <v>1.4700744233042684E-9</v>
      </c>
      <c r="AS21">
        <f t="shared" ca="1" si="36"/>
        <v>1.1034753943928166E-9</v>
      </c>
      <c r="AT21">
        <f t="shared" ca="1" si="36"/>
        <v>2.206950733274482E-10</v>
      </c>
      <c r="AU21">
        <f t="shared" ca="1" si="36"/>
        <v>4.4138970256568655E-11</v>
      </c>
      <c r="AV21">
        <f t="shared" ca="1" si="36"/>
        <v>8.8278273580044697E-12</v>
      </c>
      <c r="AW21">
        <f t="shared" ca="1" si="36"/>
        <v>5.2011506213034409E-11</v>
      </c>
      <c r="AX21">
        <f t="shared" ca="1" si="36"/>
        <v>1.0402317895952251E-11</v>
      </c>
      <c r="AY21">
        <f t="shared" ca="1" si="36"/>
        <v>2.0804469258450808E-12</v>
      </c>
      <c r="AZ21">
        <f t="shared" ref="AZ21" ca="1" si="37">2*($D4-AY56)</f>
        <v>4.1608383405389304E-13</v>
      </c>
    </row>
    <row r="23" spans="1:52" x14ac:dyDescent="0.25">
      <c r="A23" s="8" t="s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25">
      <c r="A24" t="s">
        <v>1</v>
      </c>
      <c r="C24">
        <f ca="1">RANDBETWEEN(1,2)</f>
        <v>2</v>
      </c>
      <c r="D24">
        <f t="shared" ref="D24:W25" ca="1" si="38">RANDBETWEEN(1,2)</f>
        <v>1</v>
      </c>
      <c r="E24">
        <f t="shared" ca="1" si="38"/>
        <v>2</v>
      </c>
      <c r="F24">
        <f t="shared" ca="1" si="38"/>
        <v>1</v>
      </c>
      <c r="G24">
        <f t="shared" ca="1" si="38"/>
        <v>2</v>
      </c>
      <c r="H24">
        <f t="shared" ca="1" si="38"/>
        <v>1</v>
      </c>
      <c r="I24">
        <f t="shared" ca="1" si="38"/>
        <v>1</v>
      </c>
      <c r="J24">
        <f t="shared" ca="1" si="38"/>
        <v>1</v>
      </c>
      <c r="K24">
        <f t="shared" ca="1" si="38"/>
        <v>2</v>
      </c>
      <c r="L24">
        <f t="shared" ca="1" si="38"/>
        <v>2</v>
      </c>
      <c r="M24">
        <f t="shared" ca="1" si="38"/>
        <v>2</v>
      </c>
      <c r="N24">
        <f t="shared" ca="1" si="38"/>
        <v>1</v>
      </c>
      <c r="O24">
        <f t="shared" ca="1" si="38"/>
        <v>1</v>
      </c>
      <c r="P24">
        <f t="shared" ca="1" si="38"/>
        <v>2</v>
      </c>
      <c r="Q24">
        <f t="shared" ca="1" si="38"/>
        <v>1</v>
      </c>
      <c r="R24">
        <f t="shared" ca="1" si="38"/>
        <v>1</v>
      </c>
      <c r="S24">
        <f t="shared" ca="1" si="38"/>
        <v>1</v>
      </c>
      <c r="T24">
        <f t="shared" ca="1" si="38"/>
        <v>1</v>
      </c>
      <c r="U24">
        <f t="shared" ca="1" si="38"/>
        <v>1</v>
      </c>
      <c r="V24">
        <f t="shared" ca="1" si="38"/>
        <v>1</v>
      </c>
      <c r="W24">
        <f t="shared" ca="1" si="38"/>
        <v>1</v>
      </c>
      <c r="X24">
        <f t="shared" ref="X24:AM25" ca="1" si="39">RANDBETWEEN(1,2)</f>
        <v>2</v>
      </c>
      <c r="Y24">
        <f t="shared" ca="1" si="39"/>
        <v>1</v>
      </c>
      <c r="Z24">
        <f t="shared" ca="1" si="39"/>
        <v>2</v>
      </c>
      <c r="AA24">
        <f t="shared" ca="1" si="39"/>
        <v>1</v>
      </c>
      <c r="AB24">
        <f t="shared" ca="1" si="39"/>
        <v>1</v>
      </c>
      <c r="AC24">
        <f t="shared" ca="1" si="39"/>
        <v>1</v>
      </c>
      <c r="AD24">
        <f t="shared" ca="1" si="39"/>
        <v>1</v>
      </c>
      <c r="AE24">
        <f t="shared" ca="1" si="39"/>
        <v>2</v>
      </c>
      <c r="AF24">
        <f t="shared" ca="1" si="39"/>
        <v>2</v>
      </c>
      <c r="AG24">
        <f t="shared" ca="1" si="39"/>
        <v>1</v>
      </c>
      <c r="AH24">
        <f t="shared" ca="1" si="39"/>
        <v>1</v>
      </c>
      <c r="AI24">
        <f t="shared" ca="1" si="39"/>
        <v>1</v>
      </c>
      <c r="AJ24">
        <f t="shared" ca="1" si="39"/>
        <v>1</v>
      </c>
      <c r="AK24">
        <f t="shared" ca="1" si="39"/>
        <v>2</v>
      </c>
      <c r="AL24">
        <f t="shared" ca="1" si="39"/>
        <v>1</v>
      </c>
      <c r="AM24">
        <f t="shared" ca="1" si="39"/>
        <v>1</v>
      </c>
      <c r="AN24">
        <f t="shared" ref="AB24:AZ25" ca="1" si="40">RANDBETWEEN(1,2)</f>
        <v>2</v>
      </c>
      <c r="AO24">
        <f t="shared" ca="1" si="40"/>
        <v>1</v>
      </c>
      <c r="AP24">
        <f t="shared" ca="1" si="40"/>
        <v>1</v>
      </c>
      <c r="AQ24">
        <f t="shared" ca="1" si="40"/>
        <v>2</v>
      </c>
      <c r="AR24">
        <f t="shared" ca="1" si="40"/>
        <v>1</v>
      </c>
      <c r="AS24">
        <f t="shared" ca="1" si="40"/>
        <v>1</v>
      </c>
      <c r="AT24">
        <f t="shared" ca="1" si="40"/>
        <v>2</v>
      </c>
      <c r="AU24">
        <f t="shared" ca="1" si="40"/>
        <v>2</v>
      </c>
      <c r="AV24">
        <f t="shared" ca="1" si="40"/>
        <v>1</v>
      </c>
      <c r="AW24">
        <f t="shared" ca="1" si="40"/>
        <v>2</v>
      </c>
      <c r="AX24">
        <f t="shared" ca="1" si="40"/>
        <v>2</v>
      </c>
      <c r="AY24">
        <f t="shared" ca="1" si="40"/>
        <v>2</v>
      </c>
      <c r="AZ24">
        <f t="shared" ca="1" si="40"/>
        <v>2</v>
      </c>
    </row>
    <row r="25" spans="1:52" x14ac:dyDescent="0.25">
      <c r="A25" t="s">
        <v>2</v>
      </c>
      <c r="C25">
        <f t="shared" ref="C25:R25" ca="1" si="41">RANDBETWEEN(1,2)</f>
        <v>2</v>
      </c>
      <c r="D25">
        <f t="shared" ca="1" si="41"/>
        <v>2</v>
      </c>
      <c r="E25">
        <f t="shared" ca="1" si="41"/>
        <v>2</v>
      </c>
      <c r="F25">
        <f t="shared" ca="1" si="41"/>
        <v>2</v>
      </c>
      <c r="G25">
        <f t="shared" ca="1" si="41"/>
        <v>2</v>
      </c>
      <c r="H25">
        <f t="shared" ca="1" si="41"/>
        <v>1</v>
      </c>
      <c r="I25">
        <f t="shared" ca="1" si="41"/>
        <v>1</v>
      </c>
      <c r="J25">
        <f t="shared" ca="1" si="41"/>
        <v>1</v>
      </c>
      <c r="K25">
        <f t="shared" ca="1" si="41"/>
        <v>2</v>
      </c>
      <c r="L25">
        <f t="shared" ca="1" si="41"/>
        <v>1</v>
      </c>
      <c r="M25">
        <f t="shared" ca="1" si="41"/>
        <v>1</v>
      </c>
      <c r="N25">
        <f t="shared" ca="1" si="41"/>
        <v>1</v>
      </c>
      <c r="O25">
        <f t="shared" ca="1" si="41"/>
        <v>1</v>
      </c>
      <c r="P25">
        <f t="shared" ca="1" si="41"/>
        <v>1</v>
      </c>
      <c r="Q25">
        <f t="shared" ca="1" si="41"/>
        <v>2</v>
      </c>
      <c r="R25">
        <f t="shared" ca="1" si="41"/>
        <v>2</v>
      </c>
      <c r="S25">
        <f t="shared" ca="1" si="38"/>
        <v>1</v>
      </c>
      <c r="T25">
        <f t="shared" ca="1" si="38"/>
        <v>1</v>
      </c>
      <c r="U25">
        <f t="shared" ca="1" si="38"/>
        <v>1</v>
      </c>
      <c r="V25">
        <f t="shared" ca="1" si="38"/>
        <v>1</v>
      </c>
      <c r="W25">
        <f t="shared" ca="1" si="38"/>
        <v>2</v>
      </c>
      <c r="X25">
        <f t="shared" ca="1" si="39"/>
        <v>1</v>
      </c>
      <c r="Y25">
        <f t="shared" ca="1" si="39"/>
        <v>2</v>
      </c>
      <c r="Z25">
        <f t="shared" ca="1" si="39"/>
        <v>2</v>
      </c>
      <c r="AA25">
        <f t="shared" ca="1" si="39"/>
        <v>1</v>
      </c>
      <c r="AB25">
        <f t="shared" ca="1" si="40"/>
        <v>2</v>
      </c>
      <c r="AC25">
        <f t="shared" ca="1" si="40"/>
        <v>2</v>
      </c>
      <c r="AD25">
        <f t="shared" ca="1" si="40"/>
        <v>2</v>
      </c>
      <c r="AE25">
        <f t="shared" ca="1" si="40"/>
        <v>1</v>
      </c>
      <c r="AF25">
        <f t="shared" ca="1" si="40"/>
        <v>2</v>
      </c>
      <c r="AG25">
        <f t="shared" ca="1" si="40"/>
        <v>2</v>
      </c>
      <c r="AH25">
        <f t="shared" ca="1" si="40"/>
        <v>1</v>
      </c>
      <c r="AI25">
        <f t="shared" ca="1" si="40"/>
        <v>2</v>
      </c>
      <c r="AJ25">
        <f t="shared" ca="1" si="40"/>
        <v>2</v>
      </c>
      <c r="AK25">
        <f t="shared" ca="1" si="40"/>
        <v>1</v>
      </c>
      <c r="AL25">
        <f t="shared" ca="1" si="40"/>
        <v>1</v>
      </c>
      <c r="AM25">
        <f t="shared" ca="1" si="40"/>
        <v>2</v>
      </c>
      <c r="AN25">
        <f t="shared" ca="1" si="40"/>
        <v>2</v>
      </c>
      <c r="AO25">
        <f t="shared" ca="1" si="40"/>
        <v>2</v>
      </c>
      <c r="AP25">
        <f t="shared" ca="1" si="40"/>
        <v>2</v>
      </c>
      <c r="AQ25">
        <f t="shared" ca="1" si="40"/>
        <v>1</v>
      </c>
      <c r="AR25">
        <f t="shared" ca="1" si="40"/>
        <v>2</v>
      </c>
      <c r="AS25">
        <f t="shared" ca="1" si="40"/>
        <v>1</v>
      </c>
      <c r="AT25">
        <f t="shared" ca="1" si="40"/>
        <v>2</v>
      </c>
      <c r="AU25">
        <f t="shared" ca="1" si="40"/>
        <v>2</v>
      </c>
      <c r="AV25">
        <f t="shared" ca="1" si="40"/>
        <v>2</v>
      </c>
      <c r="AW25">
        <f t="shared" ca="1" si="40"/>
        <v>2</v>
      </c>
      <c r="AX25">
        <f t="shared" ca="1" si="40"/>
        <v>2</v>
      </c>
      <c r="AY25">
        <f t="shared" ca="1" si="40"/>
        <v>2</v>
      </c>
      <c r="AZ25">
        <f t="shared" ca="1" si="40"/>
        <v>1</v>
      </c>
    </row>
    <row r="26" spans="1:52" x14ac:dyDescent="0.25">
      <c r="A26" t="s">
        <v>3</v>
      </c>
      <c r="C26">
        <f ca="1">IF(C24=C25,3-C24,RANDBETWEEN(1,2))</f>
        <v>1</v>
      </c>
      <c r="D26">
        <f t="shared" ref="D26:AA26" ca="1" si="42">IF(D24=D25,3-D24,RANDBETWEEN(1,2))</f>
        <v>1</v>
      </c>
      <c r="E26">
        <f t="shared" ca="1" si="42"/>
        <v>1</v>
      </c>
      <c r="F26">
        <f t="shared" ca="1" si="42"/>
        <v>2</v>
      </c>
      <c r="G26">
        <f t="shared" ca="1" si="42"/>
        <v>1</v>
      </c>
      <c r="H26">
        <f t="shared" ca="1" si="42"/>
        <v>2</v>
      </c>
      <c r="I26">
        <f t="shared" ca="1" si="42"/>
        <v>2</v>
      </c>
      <c r="J26">
        <f t="shared" ca="1" si="42"/>
        <v>2</v>
      </c>
      <c r="K26">
        <f t="shared" ca="1" si="42"/>
        <v>1</v>
      </c>
      <c r="L26">
        <f t="shared" ca="1" si="42"/>
        <v>2</v>
      </c>
      <c r="M26">
        <f t="shared" ca="1" si="42"/>
        <v>1</v>
      </c>
      <c r="N26">
        <f t="shared" ca="1" si="42"/>
        <v>2</v>
      </c>
      <c r="O26">
        <f t="shared" ca="1" si="42"/>
        <v>2</v>
      </c>
      <c r="P26">
        <f t="shared" ca="1" si="42"/>
        <v>2</v>
      </c>
      <c r="Q26">
        <f t="shared" ca="1" si="42"/>
        <v>1</v>
      </c>
      <c r="R26">
        <f t="shared" ca="1" si="42"/>
        <v>1</v>
      </c>
      <c r="S26">
        <f t="shared" ca="1" si="42"/>
        <v>2</v>
      </c>
      <c r="T26">
        <f t="shared" ca="1" si="42"/>
        <v>2</v>
      </c>
      <c r="U26">
        <f t="shared" ca="1" si="42"/>
        <v>2</v>
      </c>
      <c r="V26">
        <f t="shared" ca="1" si="42"/>
        <v>2</v>
      </c>
      <c r="W26">
        <f t="shared" ca="1" si="42"/>
        <v>1</v>
      </c>
      <c r="X26">
        <f t="shared" ca="1" si="42"/>
        <v>2</v>
      </c>
      <c r="Y26">
        <f t="shared" ca="1" si="42"/>
        <v>1</v>
      </c>
      <c r="Z26">
        <f t="shared" ca="1" si="42"/>
        <v>1</v>
      </c>
      <c r="AA26">
        <f t="shared" ca="1" si="42"/>
        <v>2</v>
      </c>
      <c r="AB26">
        <f t="shared" ref="AB26:AY26" ca="1" si="43">IF(AB24=AB25,3-AB24,RANDBETWEEN(1,2))</f>
        <v>1</v>
      </c>
      <c r="AC26">
        <f t="shared" ca="1" si="43"/>
        <v>1</v>
      </c>
      <c r="AD26">
        <f t="shared" ca="1" si="43"/>
        <v>1</v>
      </c>
      <c r="AE26">
        <f t="shared" ca="1" si="43"/>
        <v>2</v>
      </c>
      <c r="AF26">
        <f t="shared" ca="1" si="43"/>
        <v>1</v>
      </c>
      <c r="AG26">
        <f t="shared" ca="1" si="43"/>
        <v>2</v>
      </c>
      <c r="AH26">
        <f t="shared" ca="1" si="43"/>
        <v>2</v>
      </c>
      <c r="AI26">
        <f t="shared" ca="1" si="43"/>
        <v>1</v>
      </c>
      <c r="AJ26">
        <f t="shared" ca="1" si="43"/>
        <v>1</v>
      </c>
      <c r="AK26">
        <f t="shared" ca="1" si="43"/>
        <v>2</v>
      </c>
      <c r="AL26">
        <f t="shared" ca="1" si="43"/>
        <v>2</v>
      </c>
      <c r="AM26">
        <f t="shared" ca="1" si="43"/>
        <v>2</v>
      </c>
      <c r="AN26">
        <f t="shared" ca="1" si="43"/>
        <v>1</v>
      </c>
      <c r="AO26">
        <f t="shared" ca="1" si="43"/>
        <v>2</v>
      </c>
      <c r="AP26">
        <f t="shared" ca="1" si="43"/>
        <v>2</v>
      </c>
      <c r="AQ26">
        <f t="shared" ca="1" si="43"/>
        <v>1</v>
      </c>
      <c r="AR26">
        <f t="shared" ca="1" si="43"/>
        <v>1</v>
      </c>
      <c r="AS26">
        <f t="shared" ca="1" si="43"/>
        <v>2</v>
      </c>
      <c r="AT26">
        <f t="shared" ca="1" si="43"/>
        <v>1</v>
      </c>
      <c r="AU26">
        <f t="shared" ca="1" si="43"/>
        <v>1</v>
      </c>
      <c r="AV26">
        <f t="shared" ca="1" si="43"/>
        <v>1</v>
      </c>
      <c r="AW26">
        <f t="shared" ca="1" si="43"/>
        <v>1</v>
      </c>
      <c r="AX26">
        <f t="shared" ca="1" si="43"/>
        <v>1</v>
      </c>
      <c r="AY26">
        <f t="shared" ca="1" si="43"/>
        <v>1</v>
      </c>
      <c r="AZ26">
        <f t="shared" ref="AZ26" ca="1" si="44">IF(AZ24=AZ25,3-AZ24,RANDBETWEEN(1,2))</f>
        <v>1</v>
      </c>
    </row>
    <row r="28" spans="1:52" x14ac:dyDescent="0.25">
      <c r="A28" s="8" t="s">
        <v>27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25">
      <c r="A29" t="s">
        <v>1</v>
      </c>
      <c r="C29">
        <f t="shared" ref="C29:AA29" ca="1" si="45">AVERAGEIF(C$24:C$26,C24,C$14:C$16)</f>
        <v>0.10500000000000001</v>
      </c>
      <c r="D29">
        <f t="shared" ca="1" si="45"/>
        <v>2.3923327139647538E-2</v>
      </c>
      <c r="E29">
        <f t="shared" ca="1" si="45"/>
        <v>7.1273872928600934E-2</v>
      </c>
      <c r="F29">
        <f t="shared" ca="1" si="45"/>
        <v>0.1020227142858357</v>
      </c>
      <c r="G29">
        <f t="shared" ca="1" si="45"/>
        <v>4.0863942021880983E-2</v>
      </c>
      <c r="H29">
        <f t="shared" ca="1" si="45"/>
        <v>2.85970413395015E-2</v>
      </c>
      <c r="I29">
        <f t="shared" ca="1" si="45"/>
        <v>1.9770868380308643E-2</v>
      </c>
      <c r="J29">
        <f t="shared" ca="1" si="45"/>
        <v>1.3549663587226118E-2</v>
      </c>
      <c r="K29">
        <f t="shared" ca="1" si="45"/>
        <v>9.2288728404329445E-3</v>
      </c>
      <c r="L29">
        <f t="shared" ca="1" si="45"/>
        <v>7.0984754186813742E-3</v>
      </c>
      <c r="M29">
        <f t="shared" ca="1" si="45"/>
        <v>3.2747659960123077E-2</v>
      </c>
      <c r="N29">
        <f t="shared" ca="1" si="45"/>
        <v>5.6489885217488045E-3</v>
      </c>
      <c r="O29">
        <f t="shared" ca="1" si="45"/>
        <v>3.817513868983019E-3</v>
      </c>
      <c r="P29">
        <f t="shared" ca="1" si="45"/>
        <v>2.5750907698151304E-3</v>
      </c>
      <c r="Q29">
        <f t="shared" ca="1" si="45"/>
        <v>1.8998764240654858E-3</v>
      </c>
      <c r="R29">
        <f t="shared" ca="1" si="45"/>
        <v>1.4008175084193053E-3</v>
      </c>
      <c r="S29">
        <f t="shared" ca="1" si="45"/>
        <v>5.7259180016131506E-3</v>
      </c>
      <c r="T29">
        <f t="shared" ca="1" si="45"/>
        <v>3.8697978555493895E-3</v>
      </c>
      <c r="U29">
        <f t="shared" ca="1" si="45"/>
        <v>2.610536197811042E-3</v>
      </c>
      <c r="V29">
        <f t="shared" ca="1" si="45"/>
        <v>1.7588432037223267E-3</v>
      </c>
      <c r="W29">
        <f t="shared" ca="1" si="45"/>
        <v>2.1628640271430799E-3</v>
      </c>
      <c r="X29">
        <f t="shared" ca="1" si="45"/>
        <v>1.5951192683790194E-3</v>
      </c>
      <c r="Y29">
        <f t="shared" ca="1" si="45"/>
        <v>1.1757758016793241E-3</v>
      </c>
      <c r="Z29">
        <f t="shared" ca="1" si="45"/>
        <v>3.0831946281360267E-3</v>
      </c>
      <c r="AA29">
        <f t="shared" ca="1" si="45"/>
        <v>2.0782728230816783E-3</v>
      </c>
      <c r="AB29">
        <f t="shared" ref="AB29:AY29" ca="1" si="46">AVERAGEIF(AB$24:AB$26,AB24,AB$14:AB$16)</f>
        <v>1.0684397607736984E-3</v>
      </c>
      <c r="AC29">
        <f t="shared" ca="1" si="46"/>
        <v>7.8716472169815255E-4</v>
      </c>
      <c r="AD29">
        <f t="shared" ca="1" si="46"/>
        <v>5.7978364743614674E-4</v>
      </c>
      <c r="AE29">
        <f t="shared" ca="1" si="46"/>
        <v>4.2695424331944121E-4</v>
      </c>
      <c r="AF29">
        <f t="shared" ca="1" si="46"/>
        <v>2.5820148910706275E-3</v>
      </c>
      <c r="AG29">
        <f t="shared" ca="1" si="46"/>
        <v>5.3851850527265599E-3</v>
      </c>
      <c r="AH29">
        <f t="shared" ca="1" si="46"/>
        <v>1.240015363458441E-3</v>
      </c>
      <c r="AI29">
        <f t="shared" ca="1" si="46"/>
        <v>-2.7889132880500045E-4</v>
      </c>
      <c r="AJ29">
        <f t="shared" ca="1" si="46"/>
        <v>-2.0521001363950353E-4</v>
      </c>
      <c r="AK29">
        <f t="shared" ca="1" si="46"/>
        <v>-1.5100533057813004E-4</v>
      </c>
      <c r="AL29">
        <f t="shared" ca="1" si="46"/>
        <v>1.3666290732381181E-3</v>
      </c>
      <c r="AM29">
        <f t="shared" ca="1" si="46"/>
        <v>2.7017160379549932E-3</v>
      </c>
      <c r="AN29">
        <f t="shared" ca="1" si="46"/>
        <v>6.9387683145272216E-4</v>
      </c>
      <c r="AO29">
        <f t="shared" ca="1" si="46"/>
        <v>1.4577882201485814E-3</v>
      </c>
      <c r="AP29">
        <f t="shared" ca="1" si="46"/>
        <v>9.2271032087271054E-4</v>
      </c>
      <c r="AQ29">
        <f t="shared" ca="1" si="46"/>
        <v>5.8370893362225118E-4</v>
      </c>
      <c r="AR29">
        <f t="shared" ca="1" si="46"/>
        <v>-6.3369376136826472E-4</v>
      </c>
      <c r="AS29">
        <f t="shared" ca="1" si="46"/>
        <v>4.4011857841497193E-4</v>
      </c>
      <c r="AT29">
        <f t="shared" ca="1" si="46"/>
        <v>2.9588925847401359E-4</v>
      </c>
      <c r="AU29">
        <f t="shared" ca="1" si="46"/>
        <v>1.9889614282164736E-4</v>
      </c>
      <c r="AV29">
        <f t="shared" ca="1" si="46"/>
        <v>-3.2396850211845185E-4</v>
      </c>
      <c r="AW29">
        <f t="shared" ca="1" si="46"/>
        <v>1.9195589003501157E-4</v>
      </c>
      <c r="AX29">
        <f t="shared" ca="1" si="46"/>
        <v>1.2901900343573192E-4</v>
      </c>
      <c r="AY29">
        <f t="shared" ca="1" si="46"/>
        <v>8.6711903701047754E-5</v>
      </c>
      <c r="AZ29">
        <f t="shared" ref="AZ29" ca="1" si="47">AVERAGEIF(AZ$24:AZ$26,AZ24,AZ$14:AZ$16)</f>
        <v>2.2756470295093312E-4</v>
      </c>
    </row>
    <row r="30" spans="1:52" x14ac:dyDescent="0.25">
      <c r="A30" t="s">
        <v>2</v>
      </c>
      <c r="C30">
        <f t="shared" ref="C30:AA30" ca="1" si="48">AVERAGEIF(C$24:C$26,C25,C$14:C$16)</f>
        <v>0.10500000000000001</v>
      </c>
      <c r="D30">
        <f t="shared" ca="1" si="48"/>
        <v>2.827318738830803E-2</v>
      </c>
      <c r="E30">
        <f t="shared" ca="1" si="48"/>
        <v>7.1273872928600934E-2</v>
      </c>
      <c r="F30">
        <f t="shared" ca="1" si="48"/>
        <v>-3.3049272601613194E-2</v>
      </c>
      <c r="G30">
        <f t="shared" ca="1" si="48"/>
        <v>4.0863942021880983E-2</v>
      </c>
      <c r="H30">
        <f t="shared" ca="1" si="48"/>
        <v>2.85970413395015E-2</v>
      </c>
      <c r="I30">
        <f t="shared" ca="1" si="48"/>
        <v>1.9770868380308643E-2</v>
      </c>
      <c r="J30">
        <f t="shared" ca="1" si="48"/>
        <v>1.3549663587226118E-2</v>
      </c>
      <c r="K30">
        <f t="shared" ca="1" si="48"/>
        <v>9.2288728404329445E-3</v>
      </c>
      <c r="L30">
        <f t="shared" ca="1" si="48"/>
        <v>-2.2649075541368913E-2</v>
      </c>
      <c r="M30">
        <f t="shared" ca="1" si="48"/>
        <v>-1.9003354272357151E-2</v>
      </c>
      <c r="N30">
        <f t="shared" ca="1" si="48"/>
        <v>5.6489885217488045E-3</v>
      </c>
      <c r="O30">
        <f t="shared" ca="1" si="48"/>
        <v>3.817513868983019E-3</v>
      </c>
      <c r="P30">
        <f t="shared" ca="1" si="48"/>
        <v>-1.2922109222182454E-2</v>
      </c>
      <c r="Q30">
        <f t="shared" ca="1" si="48"/>
        <v>-9.086815231650669E-3</v>
      </c>
      <c r="R30">
        <f t="shared" ca="1" si="48"/>
        <v>-6.4134848723569338E-3</v>
      </c>
      <c r="S30">
        <f t="shared" ca="1" si="48"/>
        <v>5.7259180016131506E-3</v>
      </c>
      <c r="T30">
        <f t="shared" ca="1" si="48"/>
        <v>3.8697978555493895E-3</v>
      </c>
      <c r="U30">
        <f t="shared" ca="1" si="48"/>
        <v>2.610536197811042E-3</v>
      </c>
      <c r="V30">
        <f t="shared" ca="1" si="48"/>
        <v>1.7588432037223267E-3</v>
      </c>
      <c r="W30">
        <f t="shared" ca="1" si="48"/>
        <v>-8.6337943868458611E-3</v>
      </c>
      <c r="X30">
        <f t="shared" ca="1" si="48"/>
        <v>-6.0964007008098009E-3</v>
      </c>
      <c r="Y30">
        <f t="shared" ca="1" si="48"/>
        <v>-4.3152513883181198E-3</v>
      </c>
      <c r="Z30">
        <f t="shared" ca="1" si="48"/>
        <v>3.0831946281360267E-3</v>
      </c>
      <c r="AA30">
        <f t="shared" ca="1" si="48"/>
        <v>2.0782728230816783E-3</v>
      </c>
      <c r="AB30">
        <f t="shared" ref="AB30:AY30" ca="1" si="49">AVERAGEIF(AB$24:AB$26,AB25,AB$14:AB$16)</f>
        <v>-4.5619664227330436E-3</v>
      </c>
      <c r="AC30">
        <f t="shared" ca="1" si="49"/>
        <v>-3.2338957824293857E-3</v>
      </c>
      <c r="AD30">
        <f t="shared" ca="1" si="49"/>
        <v>-2.2953818774775758E-3</v>
      </c>
      <c r="AE30">
        <f t="shared" ca="1" si="49"/>
        <v>-1.6307073339284495E-3</v>
      </c>
      <c r="AF30">
        <f t="shared" ca="1" si="49"/>
        <v>2.5820148910706275E-3</v>
      </c>
      <c r="AG30">
        <f t="shared" ca="1" si="49"/>
        <v>-3.332817726037246E-3</v>
      </c>
      <c r="AH30">
        <f t="shared" ca="1" si="49"/>
        <v>1.240015363458441E-3</v>
      </c>
      <c r="AI30">
        <f t="shared" ca="1" si="49"/>
        <v>-1.3006184156554856E-3</v>
      </c>
      <c r="AJ30">
        <f t="shared" ca="1" si="49"/>
        <v>-9.2488253483713478E-4</v>
      </c>
      <c r="AK30">
        <f t="shared" ca="1" si="49"/>
        <v>-6.5793081041526369E-4</v>
      </c>
      <c r="AL30">
        <f t="shared" ca="1" si="49"/>
        <v>1.3666290732381181E-3</v>
      </c>
      <c r="AM30">
        <f t="shared" ca="1" si="49"/>
        <v>-1.8648618614281048E-3</v>
      </c>
      <c r="AN30">
        <f t="shared" ca="1" si="49"/>
        <v>6.9387683145272216E-4</v>
      </c>
      <c r="AO30">
        <f t="shared" ca="1" si="49"/>
        <v>-1.3370958211556122E-3</v>
      </c>
      <c r="AP30">
        <f t="shared" ca="1" si="49"/>
        <v>-1.0363169937535333E-3</v>
      </c>
      <c r="AQ30">
        <f t="shared" ca="1" si="49"/>
        <v>-8.0341938046510353E-4</v>
      </c>
      <c r="AR30">
        <f t="shared" ca="1" si="49"/>
        <v>3.9052396040095694E-4</v>
      </c>
      <c r="AS30">
        <f t="shared" ca="1" si="49"/>
        <v>4.4011857841497193E-4</v>
      </c>
      <c r="AT30">
        <f t="shared" ca="1" si="49"/>
        <v>2.9588925847401359E-4</v>
      </c>
      <c r="AU30">
        <f t="shared" ca="1" si="49"/>
        <v>1.9889614282164736E-4</v>
      </c>
      <c r="AV30">
        <f t="shared" ca="1" si="49"/>
        <v>9.012572147359954E-6</v>
      </c>
      <c r="AW30">
        <f t="shared" ca="1" si="49"/>
        <v>1.9195589003501157E-4</v>
      </c>
      <c r="AX30">
        <f t="shared" ca="1" si="49"/>
        <v>1.2901900343573192E-4</v>
      </c>
      <c r="AY30">
        <f t="shared" ca="1" si="49"/>
        <v>8.6711903701047754E-5</v>
      </c>
      <c r="AZ30">
        <f t="shared" ref="AZ30" ca="1" si="50">AVERAGEIF(AZ$24:AZ$26,AZ25,AZ$14:AZ$16)</f>
        <v>-3.0817830891491371E-4</v>
      </c>
    </row>
    <row r="31" spans="1:52" x14ac:dyDescent="0.25">
      <c r="A31" t="s">
        <v>3</v>
      </c>
      <c r="C31">
        <f t="shared" ref="C31:AA31" ca="1" si="51">AVERAGEIF(C$24:C$26,C26,C$14:C$16)</f>
        <v>-0.10499999999999998</v>
      </c>
      <c r="D31">
        <f t="shared" ca="1" si="51"/>
        <v>2.3923327139647538E-2</v>
      </c>
      <c r="E31">
        <f t="shared" ca="1" si="51"/>
        <v>-8.5845209368269448E-2</v>
      </c>
      <c r="F31">
        <f t="shared" ca="1" si="51"/>
        <v>-3.3049272601613194E-2</v>
      </c>
      <c r="G31">
        <f t="shared" ca="1" si="51"/>
        <v>-5.9909853280566083E-2</v>
      </c>
      <c r="H31">
        <f t="shared" ca="1" si="51"/>
        <v>-4.7746728955717799E-2</v>
      </c>
      <c r="I31">
        <f t="shared" ca="1" si="51"/>
        <v>-3.8461909017344587E-2</v>
      </c>
      <c r="J31">
        <f t="shared" ca="1" si="51"/>
        <v>-3.1236283430990136E-2</v>
      </c>
      <c r="K31">
        <f t="shared" ca="1" si="51"/>
        <v>-2.5529514030173672E-2</v>
      </c>
      <c r="L31">
        <f t="shared" ca="1" si="51"/>
        <v>7.0984754186813742E-3</v>
      </c>
      <c r="M31">
        <f t="shared" ca="1" si="51"/>
        <v>-1.9003354272357151E-2</v>
      </c>
      <c r="N31">
        <f t="shared" ca="1" si="51"/>
        <v>-1.8875597109857062E-2</v>
      </c>
      <c r="O31">
        <f t="shared" ca="1" si="51"/>
        <v>-1.559530039503082E-2</v>
      </c>
      <c r="P31">
        <f t="shared" ca="1" si="51"/>
        <v>2.5750907698151304E-3</v>
      </c>
      <c r="Q31">
        <f t="shared" ca="1" si="51"/>
        <v>1.8998764240654858E-3</v>
      </c>
      <c r="R31">
        <f t="shared" ca="1" si="51"/>
        <v>1.4008175084193053E-3</v>
      </c>
      <c r="S31">
        <f t="shared" ca="1" si="51"/>
        <v>-1.3925415473186487E-2</v>
      </c>
      <c r="T31">
        <f t="shared" ca="1" si="51"/>
        <v>-1.1555440903632586E-2</v>
      </c>
      <c r="U31">
        <f t="shared" ca="1" si="51"/>
        <v>-9.6087595552619698E-3</v>
      </c>
      <c r="V31">
        <f t="shared" ca="1" si="51"/>
        <v>-8.0036724802949044E-3</v>
      </c>
      <c r="W31">
        <f t="shared" ca="1" si="51"/>
        <v>2.1628640271430799E-3</v>
      </c>
      <c r="X31">
        <f t="shared" ca="1" si="51"/>
        <v>1.5951192683790194E-3</v>
      </c>
      <c r="Y31">
        <f t="shared" ca="1" si="51"/>
        <v>1.1757758016793241E-3</v>
      </c>
      <c r="Z31">
        <f t="shared" ca="1" si="51"/>
        <v>-7.4934566577949668E-3</v>
      </c>
      <c r="AA31">
        <f t="shared" ca="1" si="51"/>
        <v>-6.2533030074229667E-3</v>
      </c>
      <c r="AB31">
        <f t="shared" ref="AB31:AY31" ca="1" si="52">AVERAGEIF(AB$24:AB$26,AB26,AB$14:AB$16)</f>
        <v>1.0684397607736984E-3</v>
      </c>
      <c r="AC31">
        <f t="shared" ca="1" si="52"/>
        <v>7.8716472169815255E-4</v>
      </c>
      <c r="AD31">
        <f t="shared" ca="1" si="52"/>
        <v>5.7978364743614674E-4</v>
      </c>
      <c r="AE31">
        <f t="shared" ca="1" si="52"/>
        <v>4.2695424331944121E-4</v>
      </c>
      <c r="AF31">
        <f t="shared" ca="1" si="52"/>
        <v>-5.6945437773717744E-3</v>
      </c>
      <c r="AG31">
        <f t="shared" ca="1" si="52"/>
        <v>-3.332817726037246E-3</v>
      </c>
      <c r="AH31">
        <f t="shared" ca="1" si="52"/>
        <v>-4.2143917527579788E-3</v>
      </c>
      <c r="AI31">
        <f t="shared" ca="1" si="52"/>
        <v>-2.7889132880500045E-4</v>
      </c>
      <c r="AJ31">
        <f t="shared" ca="1" si="52"/>
        <v>-2.0521001363950353E-4</v>
      </c>
      <c r="AK31">
        <f t="shared" ca="1" si="52"/>
        <v>-1.5100533057813004E-4</v>
      </c>
      <c r="AL31">
        <f t="shared" ca="1" si="52"/>
        <v>-3.423656714823281E-3</v>
      </c>
      <c r="AM31">
        <f t="shared" ca="1" si="52"/>
        <v>-1.8648618614281048E-3</v>
      </c>
      <c r="AN31">
        <f t="shared" ca="1" si="52"/>
        <v>-2.5648269408730107E-3</v>
      </c>
      <c r="AO31">
        <f t="shared" ca="1" si="52"/>
        <v>-1.3370958211556122E-3</v>
      </c>
      <c r="AP31">
        <f t="shared" ca="1" si="52"/>
        <v>-1.0363169937535333E-3</v>
      </c>
      <c r="AQ31">
        <f t="shared" ca="1" si="52"/>
        <v>-8.0341938046510353E-4</v>
      </c>
      <c r="AR31">
        <f t="shared" ca="1" si="52"/>
        <v>-6.3369376136826472E-4</v>
      </c>
      <c r="AS31">
        <f t="shared" ca="1" si="52"/>
        <v>-1.5343193095560537E-3</v>
      </c>
      <c r="AT31">
        <f t="shared" ca="1" si="52"/>
        <v>-1.2870966698597941E-3</v>
      </c>
      <c r="AU31">
        <f t="shared" ca="1" si="52"/>
        <v>-1.0799425776517602E-3</v>
      </c>
      <c r="AV31">
        <f t="shared" ca="1" si="52"/>
        <v>-3.2396850211845185E-4</v>
      </c>
      <c r="AW31">
        <f t="shared" ca="1" si="52"/>
        <v>-8.5423066571632678E-4</v>
      </c>
      <c r="AX31">
        <f t="shared" ca="1" si="52"/>
        <v>-7.1701688140654585E-4</v>
      </c>
      <c r="AY31">
        <f t="shared" ca="1" si="52"/>
        <v>-6.0191590470828893E-4</v>
      </c>
      <c r="AZ31">
        <f t="shared" ref="AZ31" ca="1" si="53">AVERAGEIF(AZ$24:AZ$26,AZ26,AZ$14:AZ$16)</f>
        <v>-3.0817830891491371E-4</v>
      </c>
    </row>
    <row r="33" spans="1:52" x14ac:dyDescent="0.25">
      <c r="A33" s="8" t="s">
        <v>30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25">
      <c r="A34" t="s">
        <v>1</v>
      </c>
      <c r="C34">
        <f ca="1">SUMIF(C$24:C$26,C24,C$19:C$21)/(2*SUMIF(C$24:C$26,C24,B$54:B$56))</f>
        <v>0.34426229508196726</v>
      </c>
      <c r="D34">
        <f t="shared" ref="D34:AZ36" ca="1" si="54">SUMIF(D$24:D$26,D24,D$19:D$21)/(2*SUMIF(D$24:D$26,D24,C$54:C$56))</f>
        <v>4.2191337601130141E-2</v>
      </c>
      <c r="E34">
        <f t="shared" ca="1" si="54"/>
        <v>4.4338475328064952E-2</v>
      </c>
      <c r="F34">
        <f t="shared" ca="1" si="54"/>
        <v>6.8526959332080667E-2</v>
      </c>
      <c r="G34">
        <f t="shared" ca="1" si="54"/>
        <v>-1.3951188216644623E-3</v>
      </c>
      <c r="H34">
        <f t="shared" ca="1" si="54"/>
        <v>-2.7995865293778448E-4</v>
      </c>
      <c r="I34">
        <f t="shared" ca="1" si="54"/>
        <v>-5.6029356623742136E-5</v>
      </c>
      <c r="J34">
        <f t="shared" ca="1" si="54"/>
        <v>-1.1207378224691578E-5</v>
      </c>
      <c r="K34">
        <f t="shared" ca="1" si="54"/>
        <v>-2.2415359358717058E-6</v>
      </c>
      <c r="L34">
        <f t="shared" ca="1" si="54"/>
        <v>8.9818504061463401E-3</v>
      </c>
      <c r="M34">
        <f t="shared" ca="1" si="54"/>
        <v>5.685726004310325E-3</v>
      </c>
      <c r="N34">
        <f t="shared" ca="1" si="54"/>
        <v>8.1460205441004092E-4</v>
      </c>
      <c r="O34">
        <f t="shared" ca="1" si="54"/>
        <v>1.6260202097777122E-4</v>
      </c>
      <c r="P34">
        <f t="shared" ca="1" si="54"/>
        <v>1.9464216838822114E-4</v>
      </c>
      <c r="Q34">
        <f t="shared" ca="1" si="54"/>
        <v>3.891025033255846E-5</v>
      </c>
      <c r="R34">
        <f t="shared" ca="1" si="54"/>
        <v>7.7813233567732614E-6</v>
      </c>
      <c r="S34">
        <f t="shared" ca="1" si="54"/>
        <v>8.075880467312692E-5</v>
      </c>
      <c r="T34">
        <f t="shared" ca="1" si="54"/>
        <v>1.6148630505705536E-5</v>
      </c>
      <c r="U34">
        <f t="shared" ca="1" si="54"/>
        <v>3.2296009286408418E-6</v>
      </c>
      <c r="V34">
        <f t="shared" ca="1" si="54"/>
        <v>6.4591517919418912E-7</v>
      </c>
      <c r="W34">
        <f t="shared" ca="1" si="54"/>
        <v>4.5551275669769968E-5</v>
      </c>
      <c r="X34">
        <f t="shared" ca="1" si="54"/>
        <v>9.1092591951711892E-6</v>
      </c>
      <c r="Y34">
        <f t="shared" ca="1" si="54"/>
        <v>1.8218120093882379E-6</v>
      </c>
      <c r="Z34">
        <f t="shared" ca="1" si="54"/>
        <v>1.1150554914520469E-5</v>
      </c>
      <c r="AA34">
        <f t="shared" ca="1" si="54"/>
        <v>2.2300513026271409E-6</v>
      </c>
      <c r="AB34">
        <f t="shared" ca="1" si="54"/>
        <v>6.2032745357561294E-6</v>
      </c>
      <c r="AC34">
        <f t="shared" ca="1" si="54"/>
        <v>1.2406364364748882E-6</v>
      </c>
      <c r="AD34">
        <f t="shared" ca="1" si="54"/>
        <v>2.4812654860040957E-7</v>
      </c>
      <c r="AE34">
        <f t="shared" ca="1" si="54"/>
        <v>4.9625280213402453E-8</v>
      </c>
      <c r="AF34">
        <f t="shared" ca="1" si="54"/>
        <v>1.9566386728179887E-6</v>
      </c>
      <c r="AG34">
        <f t="shared" ca="1" si="54"/>
        <v>1.9368523011702199E-6</v>
      </c>
      <c r="AH34">
        <f t="shared" ca="1" si="54"/>
        <v>8.0892311728454208E-8</v>
      </c>
      <c r="AI34">
        <f t="shared" ca="1" si="54"/>
        <v>2.047794368908722E-7</v>
      </c>
      <c r="AJ34">
        <f t="shared" ca="1" si="54"/>
        <v>4.0955867186154469E-8</v>
      </c>
      <c r="AK34">
        <f t="shared" ca="1" si="54"/>
        <v>8.1911726389704332E-9</v>
      </c>
      <c r="AL34">
        <f t="shared" ca="1" si="54"/>
        <v>6.572560428239534E-8</v>
      </c>
      <c r="AM34">
        <f t="shared" ca="1" si="54"/>
        <v>6.6933072263957758E-8</v>
      </c>
      <c r="AN34">
        <f t="shared" ca="1" si="54"/>
        <v>2.4171734455685388E-9</v>
      </c>
      <c r="AO34">
        <f t="shared" ca="1" si="54"/>
        <v>1.1452873684080647E-8</v>
      </c>
      <c r="AP34">
        <f t="shared" ca="1" si="54"/>
        <v>2.2905746192880661E-9</v>
      </c>
      <c r="AQ34">
        <f t="shared" ca="1" si="54"/>
        <v>4.5811494715341923E-10</v>
      </c>
      <c r="AR34">
        <f t="shared" ca="1" si="54"/>
        <v>2.2912439254328968E-9</v>
      </c>
      <c r="AS34">
        <f t="shared" ca="1" si="54"/>
        <v>-1.3457016648198687E-9</v>
      </c>
      <c r="AT34">
        <f t="shared" ca="1" si="54"/>
        <v>-2.6914040095024569E-10</v>
      </c>
      <c r="AU34">
        <f t="shared" ca="1" si="54"/>
        <v>-5.3828147898164871E-11</v>
      </c>
      <c r="AV34">
        <f t="shared" ca="1" si="54"/>
        <v>-2.6989816098670192E-10</v>
      </c>
      <c r="AW34">
        <f t="shared" ca="1" si="54"/>
        <v>-6.342859841290752E-11</v>
      </c>
      <c r="AX34">
        <f t="shared" ca="1" si="54"/>
        <v>-1.2685651986699324E-11</v>
      </c>
      <c r="AY34">
        <f t="shared" ca="1" si="54"/>
        <v>-2.5371303973656131E-12</v>
      </c>
      <c r="AZ34">
        <f t="shared" ca="1" si="54"/>
        <v>-1.2759636341048404E-10</v>
      </c>
    </row>
    <row r="35" spans="1:52" x14ac:dyDescent="0.25">
      <c r="A35" t="s">
        <v>2</v>
      </c>
      <c r="C35">
        <f t="shared" ref="C35:R36" ca="1" si="55">SUMIF(C$24:C$26,C25,C$19:C$21)/(2*SUMIF(C$24:C$26,C25,B$54:B$56))</f>
        <v>0.34426229508196726</v>
      </c>
      <c r="D35">
        <f t="shared" ca="1" si="55"/>
        <v>-0.10382321539531551</v>
      </c>
      <c r="E35">
        <f t="shared" ca="1" si="55"/>
        <v>4.4338475328064952E-2</v>
      </c>
      <c r="F35">
        <f t="shared" ca="1" si="55"/>
        <v>-5.5555068949790419E-2</v>
      </c>
      <c r="G35">
        <f t="shared" ca="1" si="55"/>
        <v>-1.3951188216644623E-3</v>
      </c>
      <c r="H35">
        <f t="shared" ca="1" si="55"/>
        <v>-2.7995865293778448E-4</v>
      </c>
      <c r="I35">
        <f t="shared" ca="1" si="55"/>
        <v>-5.6029356623742136E-5</v>
      </c>
      <c r="J35">
        <f t="shared" ca="1" si="55"/>
        <v>-1.1207378224691578E-5</v>
      </c>
      <c r="K35">
        <f t="shared" ca="1" si="55"/>
        <v>-2.2415359358717058E-6</v>
      </c>
      <c r="L35">
        <f t="shared" ca="1" si="55"/>
        <v>-1.6059734350096517E-2</v>
      </c>
      <c r="M35">
        <f t="shared" ca="1" si="55"/>
        <v>-4.705903509458341E-3</v>
      </c>
      <c r="N35">
        <f t="shared" ca="1" si="55"/>
        <v>8.1460205441004092E-4</v>
      </c>
      <c r="O35">
        <f t="shared" ca="1" si="55"/>
        <v>1.6260202097777122E-4</v>
      </c>
      <c r="P35">
        <f t="shared" ca="1" si="55"/>
        <v>-3.5927782981168082E-4</v>
      </c>
      <c r="Q35">
        <f t="shared" ca="1" si="55"/>
        <v>-7.1917535514669673E-5</v>
      </c>
      <c r="R35">
        <f t="shared" ca="1" si="55"/>
        <v>-1.4385989813524469E-5</v>
      </c>
      <c r="S35">
        <f t="shared" ca="1" si="54"/>
        <v>8.075880467312692E-5</v>
      </c>
      <c r="T35">
        <f t="shared" ca="1" si="54"/>
        <v>1.6148630505705536E-5</v>
      </c>
      <c r="U35">
        <f t="shared" ca="1" si="54"/>
        <v>3.2296009286408418E-6</v>
      </c>
      <c r="V35">
        <f t="shared" ca="1" si="54"/>
        <v>6.4591517919418912E-7</v>
      </c>
      <c r="W35">
        <f t="shared" ca="1" si="54"/>
        <v>-8.3500176137485033E-5</v>
      </c>
      <c r="X35">
        <f t="shared" ca="1" si="54"/>
        <v>-1.6703382058107264E-5</v>
      </c>
      <c r="Y35">
        <f t="shared" ca="1" si="54"/>
        <v>-3.3408103341663791E-6</v>
      </c>
      <c r="Z35">
        <f t="shared" ca="1" si="54"/>
        <v>1.1150554914520469E-5</v>
      </c>
      <c r="AA35">
        <f t="shared" ca="1" si="54"/>
        <v>2.2300513026271409E-6</v>
      </c>
      <c r="AB35">
        <f t="shared" ca="1" si="54"/>
        <v>-1.137258795243545E-5</v>
      </c>
      <c r="AC35">
        <f t="shared" ca="1" si="54"/>
        <v>-2.274579672058102E-6</v>
      </c>
      <c r="AD35">
        <f t="shared" ca="1" si="54"/>
        <v>-4.5491841773321684E-7</v>
      </c>
      <c r="AE35">
        <f t="shared" ca="1" si="54"/>
        <v>-9.0983782902073181E-8</v>
      </c>
      <c r="AF35">
        <f t="shared" ca="1" si="54"/>
        <v>1.9566386728179887E-6</v>
      </c>
      <c r="AG35">
        <f t="shared" ca="1" si="54"/>
        <v>-1.5909894609171984E-6</v>
      </c>
      <c r="AH35">
        <f t="shared" ca="1" si="54"/>
        <v>8.0892311728454208E-8</v>
      </c>
      <c r="AI35">
        <f t="shared" ca="1" si="54"/>
        <v>-3.7542990890915673E-7</v>
      </c>
      <c r="AJ35">
        <f t="shared" ca="1" si="54"/>
        <v>-7.5086049482519644E-8</v>
      </c>
      <c r="AK35">
        <f t="shared" ca="1" si="54"/>
        <v>-1.5017212556423427E-8</v>
      </c>
      <c r="AL35">
        <f t="shared" ca="1" si="54"/>
        <v>6.572560428239534E-8</v>
      </c>
      <c r="AM35">
        <f t="shared" ca="1" si="54"/>
        <v>-5.4980743321697206E-8</v>
      </c>
      <c r="AN35">
        <f t="shared" ca="1" si="54"/>
        <v>2.4171734455685388E-9</v>
      </c>
      <c r="AO35">
        <f t="shared" ca="1" si="54"/>
        <v>-9.4077183153956544E-9</v>
      </c>
      <c r="AP35">
        <f t="shared" ca="1" si="54"/>
        <v>-1.8815437268034846E-9</v>
      </c>
      <c r="AQ35">
        <f t="shared" ca="1" si="54"/>
        <v>-3.763087558398356E-10</v>
      </c>
      <c r="AR35">
        <f t="shared" ca="1" si="54"/>
        <v>-4.2006137589250364E-9</v>
      </c>
      <c r="AS35">
        <f t="shared" ca="1" si="54"/>
        <v>-1.3457016648198687E-9</v>
      </c>
      <c r="AT35">
        <f t="shared" ca="1" si="54"/>
        <v>-2.6914040095024569E-10</v>
      </c>
      <c r="AU35">
        <f t="shared" ca="1" si="54"/>
        <v>-5.3828147898164871E-11</v>
      </c>
      <c r="AV35">
        <f t="shared" ca="1" si="54"/>
        <v>4.9481314132303372E-10</v>
      </c>
      <c r="AW35">
        <f t="shared" ca="1" si="54"/>
        <v>-6.342859841290752E-11</v>
      </c>
      <c r="AX35">
        <f t="shared" ca="1" si="54"/>
        <v>-1.2685651986699324E-11</v>
      </c>
      <c r="AY35">
        <f t="shared" ca="1" si="54"/>
        <v>-2.5371303973656131E-12</v>
      </c>
      <c r="AZ35">
        <f t="shared" ca="1" si="54"/>
        <v>1.0481124897658581E-10</v>
      </c>
    </row>
    <row r="36" spans="1:52" x14ac:dyDescent="0.25">
      <c r="A36" t="s">
        <v>3</v>
      </c>
      <c r="C36">
        <f t="shared" ca="1" si="55"/>
        <v>-0.34426229508196715</v>
      </c>
      <c r="D36">
        <f t="shared" ca="1" si="54"/>
        <v>4.2191337601130141E-2</v>
      </c>
      <c r="E36">
        <f t="shared" ca="1" si="54"/>
        <v>-0.16501176501987422</v>
      </c>
      <c r="F36">
        <f t="shared" ca="1" si="54"/>
        <v>-5.5555068949790419E-2</v>
      </c>
      <c r="G36">
        <f t="shared" ca="1" si="54"/>
        <v>-3.8766432410587827E-3</v>
      </c>
      <c r="H36">
        <f t="shared" ca="1" si="54"/>
        <v>-7.825559493817543E-4</v>
      </c>
      <c r="I36">
        <f t="shared" ca="1" si="54"/>
        <v>-1.5680525139252435E-4</v>
      </c>
      <c r="J36">
        <f t="shared" ca="1" si="54"/>
        <v>-3.1372853369220663E-5</v>
      </c>
      <c r="K36">
        <f t="shared" ca="1" si="54"/>
        <v>-6.2750431240098927E-6</v>
      </c>
      <c r="L36">
        <f t="shared" ca="1" si="54"/>
        <v>8.9818504061463401E-3</v>
      </c>
      <c r="M36">
        <f t="shared" ca="1" si="54"/>
        <v>-4.705903509458341E-3</v>
      </c>
      <c r="N36">
        <f t="shared" ca="1" si="54"/>
        <v>-3.4161641337470271E-3</v>
      </c>
      <c r="O36">
        <f t="shared" ca="1" si="54"/>
        <v>-6.8884387671259084E-4</v>
      </c>
      <c r="P36">
        <f t="shared" ca="1" si="54"/>
        <v>1.9464216838822114E-4</v>
      </c>
      <c r="Q36">
        <f t="shared" ca="1" si="54"/>
        <v>3.891025033255846E-5</v>
      </c>
      <c r="R36">
        <f t="shared" ca="1" si="54"/>
        <v>7.7813233567732614E-6</v>
      </c>
      <c r="S36">
        <f t="shared" ca="1" si="54"/>
        <v>-3.3101833229617694E-4</v>
      </c>
      <c r="T36">
        <f t="shared" ca="1" si="54"/>
        <v>-6.6256270076906474E-5</v>
      </c>
      <c r="U36">
        <f t="shared" ca="1" si="54"/>
        <v>-1.3253361232253304E-5</v>
      </c>
      <c r="V36">
        <f t="shared" ca="1" si="54"/>
        <v>-2.6507565597415123E-6</v>
      </c>
      <c r="W36">
        <f t="shared" ca="1" si="54"/>
        <v>4.5551275669769968E-5</v>
      </c>
      <c r="X36">
        <f t="shared" ca="1" si="54"/>
        <v>9.1092591951711892E-6</v>
      </c>
      <c r="Y36">
        <f t="shared" ca="1" si="54"/>
        <v>1.8218120093882379E-6</v>
      </c>
      <c r="Z36">
        <f t="shared" ca="1" si="54"/>
        <v>-4.571498736292924E-5</v>
      </c>
      <c r="AA36">
        <f t="shared" ca="1" si="54"/>
        <v>-9.1440006279515779E-6</v>
      </c>
      <c r="AB36">
        <f t="shared" ca="1" si="54"/>
        <v>6.2032745357561294E-6</v>
      </c>
      <c r="AC36">
        <f t="shared" ca="1" si="54"/>
        <v>1.2406364364748882E-6</v>
      </c>
      <c r="AD36">
        <f t="shared" ca="1" si="54"/>
        <v>2.4812654860040957E-7</v>
      </c>
      <c r="AE36">
        <f t="shared" ca="1" si="54"/>
        <v>4.9625280213402453E-8</v>
      </c>
      <c r="AF36">
        <f t="shared" ca="1" si="54"/>
        <v>-8.0221399954253174E-6</v>
      </c>
      <c r="AG36">
        <f t="shared" ca="1" si="54"/>
        <v>-1.5909894609171984E-6</v>
      </c>
      <c r="AH36">
        <f t="shared" ca="1" si="54"/>
        <v>-3.3166855280780272E-7</v>
      </c>
      <c r="AI36">
        <f t="shared" ca="1" si="54"/>
        <v>2.047794368908722E-7</v>
      </c>
      <c r="AJ36">
        <f t="shared" ca="1" si="54"/>
        <v>4.0955867186154469E-8</v>
      </c>
      <c r="AK36">
        <f t="shared" ca="1" si="54"/>
        <v>8.1911726389704332E-9</v>
      </c>
      <c r="AL36">
        <f t="shared" ca="1" si="54"/>
        <v>-2.6947491068313066E-7</v>
      </c>
      <c r="AM36">
        <f t="shared" ca="1" si="54"/>
        <v>-5.4980743321697206E-8</v>
      </c>
      <c r="AN36">
        <f t="shared" ca="1" si="54"/>
        <v>-9.910423772224109E-9</v>
      </c>
      <c r="AO36">
        <f t="shared" ca="1" si="54"/>
        <v>-9.4077183153956544E-9</v>
      </c>
      <c r="AP36">
        <f t="shared" ca="1" si="54"/>
        <v>-1.8815437268034846E-9</v>
      </c>
      <c r="AQ36">
        <f t="shared" ca="1" si="54"/>
        <v>-3.763087558398356E-10</v>
      </c>
      <c r="AR36">
        <f t="shared" ca="1" si="54"/>
        <v>2.2912439254328968E-9</v>
      </c>
      <c r="AS36">
        <f t="shared" ca="1" si="54"/>
        <v>5.5173770024055315E-9</v>
      </c>
      <c r="AT36">
        <f t="shared" ca="1" si="54"/>
        <v>1.1034753678548988E-9</v>
      </c>
      <c r="AU36">
        <f t="shared" ca="1" si="54"/>
        <v>2.2069485133154948E-10</v>
      </c>
      <c r="AV36">
        <f t="shared" ca="1" si="54"/>
        <v>-2.6989816098670192E-10</v>
      </c>
      <c r="AW36">
        <f t="shared" ca="1" si="54"/>
        <v>2.6005753113280197E-10</v>
      </c>
      <c r="AX36">
        <f t="shared" ca="1" si="54"/>
        <v>5.2011589482466459E-11</v>
      </c>
      <c r="AY36">
        <f t="shared" ca="1" si="54"/>
        <v>1.040223462933361E-11</v>
      </c>
      <c r="AZ36">
        <f t="shared" ca="1" si="54"/>
        <v>1.0481124897658581E-10</v>
      </c>
    </row>
    <row r="38" spans="1:52" x14ac:dyDescent="0.25">
      <c r="A38" s="8" t="s">
        <v>19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25">
      <c r="A39" t="s">
        <v>1</v>
      </c>
      <c r="B39">
        <f>$B$8</f>
        <v>-1.8805906829346708</v>
      </c>
      <c r="C39">
        <f ca="1">B39 + $B$9*C29</f>
        <v>-1.7965906829346707</v>
      </c>
      <c r="D39">
        <f t="shared" ref="D39:AZ41" ca="1" si="56">C39 + $B$9*D29</f>
        <v>-1.7774520212229528</v>
      </c>
      <c r="E39">
        <f t="shared" ca="1" si="56"/>
        <v>-1.7204329228800721</v>
      </c>
      <c r="F39">
        <f t="shared" ca="1" si="56"/>
        <v>-1.6388147514514035</v>
      </c>
      <c r="G39">
        <f t="shared" ca="1" si="56"/>
        <v>-1.6061235978338988</v>
      </c>
      <c r="H39">
        <f t="shared" ca="1" si="56"/>
        <v>-1.5832459647622976</v>
      </c>
      <c r="I39">
        <f t="shared" ca="1" si="56"/>
        <v>-1.5674292700580508</v>
      </c>
      <c r="J39">
        <f t="shared" ca="1" si="56"/>
        <v>-1.5565895391882698</v>
      </c>
      <c r="K39">
        <f t="shared" ca="1" si="56"/>
        <v>-1.5492064409159234</v>
      </c>
      <c r="L39">
        <f t="shared" ca="1" si="56"/>
        <v>-1.5435276605809782</v>
      </c>
      <c r="M39">
        <f t="shared" ca="1" si="56"/>
        <v>-1.5173295326128797</v>
      </c>
      <c r="N39">
        <f t="shared" ca="1" si="56"/>
        <v>-1.5128103417954808</v>
      </c>
      <c r="O39">
        <f t="shared" ca="1" si="56"/>
        <v>-1.5097563307002944</v>
      </c>
      <c r="P39">
        <f t="shared" ca="1" si="56"/>
        <v>-1.5076962580844422</v>
      </c>
      <c r="Q39">
        <f t="shared" ca="1" si="56"/>
        <v>-1.5061763569451898</v>
      </c>
      <c r="R39">
        <f t="shared" ca="1" si="56"/>
        <v>-1.5050557029384544</v>
      </c>
      <c r="S39">
        <f t="shared" ca="1" si="56"/>
        <v>-1.5004749685371639</v>
      </c>
      <c r="T39">
        <f t="shared" ca="1" si="56"/>
        <v>-1.4973791302527244</v>
      </c>
      <c r="U39">
        <f t="shared" ca="1" si="56"/>
        <v>-1.4952907012944756</v>
      </c>
      <c r="V39">
        <f t="shared" ca="1" si="56"/>
        <v>-1.4938836267314977</v>
      </c>
      <c r="W39">
        <f t="shared" ca="1" si="56"/>
        <v>-1.4921533355097831</v>
      </c>
      <c r="X39">
        <f t="shared" ca="1" si="56"/>
        <v>-1.4908772400950798</v>
      </c>
      <c r="Y39">
        <f t="shared" ca="1" si="56"/>
        <v>-1.4899366194537365</v>
      </c>
      <c r="Z39">
        <f t="shared" ca="1" si="56"/>
        <v>-1.4874700637512277</v>
      </c>
      <c r="AA39">
        <f t="shared" ca="1" si="56"/>
        <v>-1.4858074454927623</v>
      </c>
      <c r="AB39">
        <f t="shared" ca="1" si="56"/>
        <v>-1.4849526936841433</v>
      </c>
      <c r="AC39">
        <f t="shared" ca="1" si="56"/>
        <v>-1.4843229619067848</v>
      </c>
      <c r="AD39">
        <f t="shared" ca="1" si="56"/>
        <v>-1.4838591349888359</v>
      </c>
      <c r="AE39">
        <f t="shared" ca="1" si="56"/>
        <v>-1.4835175715941804</v>
      </c>
      <c r="AF39">
        <f t="shared" ca="1" si="56"/>
        <v>-1.4814519596813238</v>
      </c>
      <c r="AG39">
        <f t="shared" ca="1" si="56"/>
        <v>-1.4771438116391427</v>
      </c>
      <c r="AH39">
        <f t="shared" ca="1" si="56"/>
        <v>-1.4761517993483759</v>
      </c>
      <c r="AI39">
        <f t="shared" ca="1" si="56"/>
        <v>-1.4763749124114198</v>
      </c>
      <c r="AJ39">
        <f t="shared" ca="1" si="56"/>
        <v>-1.4765390804223315</v>
      </c>
      <c r="AK39">
        <f t="shared" ca="1" si="56"/>
        <v>-1.476659884686794</v>
      </c>
      <c r="AL39">
        <f t="shared" ca="1" si="56"/>
        <v>-1.4755665814282035</v>
      </c>
      <c r="AM39">
        <f t="shared" ca="1" si="56"/>
        <v>-1.4734052085978395</v>
      </c>
      <c r="AN39">
        <f t="shared" ca="1" si="56"/>
        <v>-1.4728501071326774</v>
      </c>
      <c r="AO39">
        <f t="shared" ca="1" si="56"/>
        <v>-1.4716838765565585</v>
      </c>
      <c r="AP39">
        <f t="shared" ca="1" si="56"/>
        <v>-1.4709457082998603</v>
      </c>
      <c r="AQ39">
        <f t="shared" ca="1" si="56"/>
        <v>-1.4704787411529625</v>
      </c>
      <c r="AR39">
        <f t="shared" ca="1" si="56"/>
        <v>-1.4709856961620571</v>
      </c>
      <c r="AS39">
        <f t="shared" ca="1" si="56"/>
        <v>-1.4706336012993251</v>
      </c>
      <c r="AT39">
        <f t="shared" ca="1" si="56"/>
        <v>-1.4703968898925459</v>
      </c>
      <c r="AU39">
        <f t="shared" ca="1" si="56"/>
        <v>-1.4702377729782885</v>
      </c>
      <c r="AV39">
        <f t="shared" ca="1" si="56"/>
        <v>-1.4704969477799832</v>
      </c>
      <c r="AW39">
        <f t="shared" ca="1" si="56"/>
        <v>-1.4703433830679551</v>
      </c>
      <c r="AX39">
        <f t="shared" ca="1" si="56"/>
        <v>-1.4702401678652066</v>
      </c>
      <c r="AY39">
        <f t="shared" ca="1" si="56"/>
        <v>-1.4701707983422458</v>
      </c>
      <c r="AZ39">
        <f t="shared" ca="1" si="56"/>
        <v>-1.4699887465798851</v>
      </c>
    </row>
    <row r="40" spans="1:52" x14ac:dyDescent="0.25">
      <c r="A40" t="s">
        <v>2</v>
      </c>
      <c r="B40">
        <f>$B$8</f>
        <v>-1.8805906829346708</v>
      </c>
      <c r="C40">
        <f t="shared" ref="C40:R41" ca="1" si="57">B40 + $B$9*C30</f>
        <v>-1.7965906829346707</v>
      </c>
      <c r="D40">
        <f t="shared" ca="1" si="57"/>
        <v>-1.7739721330240243</v>
      </c>
      <c r="E40">
        <f t="shared" ca="1" si="57"/>
        <v>-1.7169530346811437</v>
      </c>
      <c r="F40">
        <f t="shared" ca="1" si="57"/>
        <v>-1.7433924527624343</v>
      </c>
      <c r="G40">
        <f t="shared" ca="1" si="57"/>
        <v>-1.7107012991449295</v>
      </c>
      <c r="H40">
        <f t="shared" ca="1" si="57"/>
        <v>-1.6878236660733283</v>
      </c>
      <c r="I40">
        <f t="shared" ca="1" si="57"/>
        <v>-1.6720069713690815</v>
      </c>
      <c r="J40">
        <f t="shared" ca="1" si="57"/>
        <v>-1.6611672404993005</v>
      </c>
      <c r="K40">
        <f t="shared" ca="1" si="57"/>
        <v>-1.6537841422269541</v>
      </c>
      <c r="L40">
        <f t="shared" ca="1" si="57"/>
        <v>-1.6719034026600492</v>
      </c>
      <c r="M40">
        <f t="shared" ca="1" si="57"/>
        <v>-1.687106086077935</v>
      </c>
      <c r="N40">
        <f t="shared" ca="1" si="57"/>
        <v>-1.6825868952605361</v>
      </c>
      <c r="O40">
        <f t="shared" ca="1" si="57"/>
        <v>-1.6795328841653496</v>
      </c>
      <c r="P40">
        <f t="shared" ca="1" si="57"/>
        <v>-1.6898705715430955</v>
      </c>
      <c r="Q40">
        <f t="shared" ca="1" si="57"/>
        <v>-1.697140023728416</v>
      </c>
      <c r="R40">
        <f t="shared" ca="1" si="57"/>
        <v>-1.7022708116263014</v>
      </c>
      <c r="S40">
        <f t="shared" ca="1" si="56"/>
        <v>-1.697690077225011</v>
      </c>
      <c r="T40">
        <f t="shared" ca="1" si="56"/>
        <v>-1.6945942389405715</v>
      </c>
      <c r="U40">
        <f t="shared" ca="1" si="56"/>
        <v>-1.6925058099823227</v>
      </c>
      <c r="V40">
        <f t="shared" ca="1" si="56"/>
        <v>-1.6910987354193447</v>
      </c>
      <c r="W40">
        <f t="shared" ca="1" si="56"/>
        <v>-1.6980057709288214</v>
      </c>
      <c r="X40">
        <f t="shared" ca="1" si="56"/>
        <v>-1.7028828914894694</v>
      </c>
      <c r="Y40">
        <f t="shared" ca="1" si="56"/>
        <v>-1.7063350926001239</v>
      </c>
      <c r="Z40">
        <f t="shared" ca="1" si="56"/>
        <v>-1.7038685368976152</v>
      </c>
      <c r="AA40">
        <f t="shared" ca="1" si="56"/>
        <v>-1.7022059186391498</v>
      </c>
      <c r="AB40">
        <f t="shared" ca="1" si="56"/>
        <v>-1.7058554917773363</v>
      </c>
      <c r="AC40">
        <f t="shared" ca="1" si="56"/>
        <v>-1.7084426084032798</v>
      </c>
      <c r="AD40">
        <f t="shared" ca="1" si="56"/>
        <v>-1.7102789139052619</v>
      </c>
      <c r="AE40">
        <f t="shared" ca="1" si="56"/>
        <v>-1.7115834797724045</v>
      </c>
      <c r="AF40">
        <f t="shared" ca="1" si="56"/>
        <v>-1.709517867859548</v>
      </c>
      <c r="AG40">
        <f t="shared" ca="1" si="56"/>
        <v>-1.7121841220403777</v>
      </c>
      <c r="AH40">
        <f t="shared" ca="1" si="56"/>
        <v>-1.711192109749611</v>
      </c>
      <c r="AI40">
        <f t="shared" ca="1" si="56"/>
        <v>-1.7122326044821354</v>
      </c>
      <c r="AJ40">
        <f t="shared" ca="1" si="56"/>
        <v>-1.7129725105100051</v>
      </c>
      <c r="AK40">
        <f t="shared" ca="1" si="56"/>
        <v>-1.7134988551583372</v>
      </c>
      <c r="AL40">
        <f t="shared" ca="1" si="56"/>
        <v>-1.7124055518997467</v>
      </c>
      <c r="AM40">
        <f t="shared" ca="1" si="56"/>
        <v>-1.7138974413888892</v>
      </c>
      <c r="AN40">
        <f t="shared" ca="1" si="56"/>
        <v>-1.7133423399237271</v>
      </c>
      <c r="AO40">
        <f t="shared" ca="1" si="56"/>
        <v>-1.7144120165806516</v>
      </c>
      <c r="AP40">
        <f t="shared" ca="1" si="56"/>
        <v>-1.7152410701756544</v>
      </c>
      <c r="AQ40">
        <f t="shared" ca="1" si="56"/>
        <v>-1.7158838056800265</v>
      </c>
      <c r="AR40">
        <f t="shared" ca="1" si="56"/>
        <v>-1.7155713865117057</v>
      </c>
      <c r="AS40">
        <f t="shared" ca="1" si="56"/>
        <v>-1.7152192916489737</v>
      </c>
      <c r="AT40">
        <f t="shared" ca="1" si="56"/>
        <v>-1.7149825802421945</v>
      </c>
      <c r="AU40">
        <f t="shared" ca="1" si="56"/>
        <v>-1.7148234633279371</v>
      </c>
      <c r="AV40">
        <f t="shared" ca="1" si="56"/>
        <v>-1.7148162532702191</v>
      </c>
      <c r="AW40">
        <f t="shared" ca="1" si="56"/>
        <v>-1.714662688558191</v>
      </c>
      <c r="AX40">
        <f t="shared" ca="1" si="56"/>
        <v>-1.7145594733554423</v>
      </c>
      <c r="AY40">
        <f t="shared" ca="1" si="56"/>
        <v>-1.7144901038324816</v>
      </c>
      <c r="AZ40">
        <f t="shared" ca="1" si="56"/>
        <v>-1.7147366464796134</v>
      </c>
    </row>
    <row r="41" spans="1:52" x14ac:dyDescent="0.25">
      <c r="A41" t="s">
        <v>3</v>
      </c>
      <c r="B41">
        <f>$B$8</f>
        <v>-1.8805906829346708</v>
      </c>
      <c r="C41">
        <f t="shared" ca="1" si="57"/>
        <v>-1.9645906829346709</v>
      </c>
      <c r="D41">
        <f t="shared" ca="1" si="56"/>
        <v>-1.9454520212229529</v>
      </c>
      <c r="E41">
        <f t="shared" ca="1" si="56"/>
        <v>-2.0141281887175686</v>
      </c>
      <c r="F41">
        <f t="shared" ca="1" si="56"/>
        <v>-2.040567606798859</v>
      </c>
      <c r="G41">
        <f t="shared" ca="1" si="56"/>
        <v>-2.0884954894233116</v>
      </c>
      <c r="H41">
        <f t="shared" ca="1" si="56"/>
        <v>-2.1266928725878858</v>
      </c>
      <c r="I41">
        <f t="shared" ca="1" si="56"/>
        <v>-2.1574623998017612</v>
      </c>
      <c r="J41">
        <f t="shared" ca="1" si="56"/>
        <v>-2.1824514265465536</v>
      </c>
      <c r="K41">
        <f t="shared" ca="1" si="56"/>
        <v>-2.2028750377706925</v>
      </c>
      <c r="L41">
        <f t="shared" ca="1" si="56"/>
        <v>-2.1971962574357473</v>
      </c>
      <c r="M41">
        <f t="shared" ca="1" si="56"/>
        <v>-2.2123989408536331</v>
      </c>
      <c r="N41">
        <f t="shared" ca="1" si="56"/>
        <v>-2.2274994185415187</v>
      </c>
      <c r="O41">
        <f t="shared" ca="1" si="56"/>
        <v>-2.2399756588575435</v>
      </c>
      <c r="P41">
        <f t="shared" ca="1" si="56"/>
        <v>-2.2379155862416913</v>
      </c>
      <c r="Q41">
        <f t="shared" ca="1" si="56"/>
        <v>-2.2363956851024387</v>
      </c>
      <c r="R41">
        <f t="shared" ca="1" si="56"/>
        <v>-2.2352750310957035</v>
      </c>
      <c r="S41">
        <f t="shared" ca="1" si="56"/>
        <v>-2.2464153634742527</v>
      </c>
      <c r="T41">
        <f t="shared" ca="1" si="56"/>
        <v>-2.255659716197159</v>
      </c>
      <c r="U41">
        <f t="shared" ca="1" si="56"/>
        <v>-2.2633467238413685</v>
      </c>
      <c r="V41">
        <f t="shared" ca="1" si="56"/>
        <v>-2.2697496618256046</v>
      </c>
      <c r="W41">
        <f t="shared" ca="1" si="56"/>
        <v>-2.26801937060389</v>
      </c>
      <c r="X41">
        <f t="shared" ca="1" si="56"/>
        <v>-2.2667432751891869</v>
      </c>
      <c r="Y41">
        <f t="shared" ca="1" si="56"/>
        <v>-2.2658026545478434</v>
      </c>
      <c r="Z41">
        <f t="shared" ca="1" si="56"/>
        <v>-2.2717974198740793</v>
      </c>
      <c r="AA41">
        <f t="shared" ca="1" si="56"/>
        <v>-2.2768000622800177</v>
      </c>
      <c r="AB41">
        <f t="shared" ca="1" si="56"/>
        <v>-2.2759453104713989</v>
      </c>
      <c r="AC41">
        <f t="shared" ca="1" si="56"/>
        <v>-2.2753155786940402</v>
      </c>
      <c r="AD41">
        <f t="shared" ca="1" si="56"/>
        <v>-2.2748517517760911</v>
      </c>
      <c r="AE41">
        <f t="shared" ca="1" si="56"/>
        <v>-2.2745101883814356</v>
      </c>
      <c r="AF41">
        <f t="shared" ca="1" si="56"/>
        <v>-2.2790658234033332</v>
      </c>
      <c r="AG41">
        <f t="shared" ca="1" si="56"/>
        <v>-2.281732077584163</v>
      </c>
      <c r="AH41">
        <f t="shared" ca="1" si="56"/>
        <v>-2.2851035909863695</v>
      </c>
      <c r="AI41">
        <f t="shared" ca="1" si="56"/>
        <v>-2.2853267040494134</v>
      </c>
      <c r="AJ41">
        <f t="shared" ca="1" si="56"/>
        <v>-2.2854908720603251</v>
      </c>
      <c r="AK41">
        <f t="shared" ca="1" si="56"/>
        <v>-2.2856116763247876</v>
      </c>
      <c r="AL41">
        <f t="shared" ca="1" si="56"/>
        <v>-2.2883506016966462</v>
      </c>
      <c r="AM41">
        <f t="shared" ca="1" si="56"/>
        <v>-2.2898424911857886</v>
      </c>
      <c r="AN41">
        <f t="shared" ca="1" si="56"/>
        <v>-2.291894352738487</v>
      </c>
      <c r="AO41">
        <f t="shared" ca="1" si="56"/>
        <v>-2.2929640293954114</v>
      </c>
      <c r="AP41">
        <f t="shared" ca="1" si="56"/>
        <v>-2.2937930829904141</v>
      </c>
      <c r="AQ41">
        <f t="shared" ca="1" si="56"/>
        <v>-2.2944358184947862</v>
      </c>
      <c r="AR41">
        <f t="shared" ca="1" si="56"/>
        <v>-2.2949427735038808</v>
      </c>
      <c r="AS41">
        <f t="shared" ca="1" si="56"/>
        <v>-2.2961702289515258</v>
      </c>
      <c r="AT41">
        <f t="shared" ca="1" si="56"/>
        <v>-2.2971999062874136</v>
      </c>
      <c r="AU41">
        <f t="shared" ca="1" si="56"/>
        <v>-2.2980638603495351</v>
      </c>
      <c r="AV41">
        <f t="shared" ca="1" si="56"/>
        <v>-2.2983230351512298</v>
      </c>
      <c r="AW41">
        <f t="shared" ca="1" si="56"/>
        <v>-2.2990064196838027</v>
      </c>
      <c r="AX41">
        <f t="shared" ca="1" si="56"/>
        <v>-2.2995800331889278</v>
      </c>
      <c r="AY41">
        <f t="shared" ca="1" si="56"/>
        <v>-2.3000615659126944</v>
      </c>
      <c r="AZ41">
        <f t="shared" ca="1" si="56"/>
        <v>-2.3003081085598263</v>
      </c>
    </row>
    <row r="43" spans="1:52" x14ac:dyDescent="0.25">
      <c r="A43" s="8" t="s">
        <v>28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25">
      <c r="A44" t="s">
        <v>1</v>
      </c>
      <c r="B44">
        <f>$B$8</f>
        <v>-1.8805906829346708</v>
      </c>
      <c r="C44">
        <f ca="1">B44 + $B$9*C34</f>
        <v>-1.6051808468690969</v>
      </c>
      <c r="D44">
        <f t="shared" ref="D44:AY45" ca="1" si="58">C44 + $B$9*D34</f>
        <v>-1.5714277767881928</v>
      </c>
      <c r="E44">
        <f t="shared" ca="1" si="58"/>
        <v>-1.5359569965257409</v>
      </c>
      <c r="F44">
        <f t="shared" ca="1" si="58"/>
        <v>-1.4811354290600764</v>
      </c>
      <c r="G44">
        <f t="shared" ca="1" si="58"/>
        <v>-1.4822515241174081</v>
      </c>
      <c r="H44">
        <f t="shared" ca="1" si="58"/>
        <v>-1.4824754910397584</v>
      </c>
      <c r="I44">
        <f t="shared" ca="1" si="58"/>
        <v>-1.4825203145250574</v>
      </c>
      <c r="J44">
        <f t="shared" ca="1" si="58"/>
        <v>-1.4825292804276371</v>
      </c>
      <c r="K44">
        <f t="shared" ca="1" si="58"/>
        <v>-1.4825310736563857</v>
      </c>
      <c r="L44">
        <f t="shared" ca="1" si="58"/>
        <v>-1.4753455933314685</v>
      </c>
      <c r="M44">
        <f t="shared" ca="1" si="58"/>
        <v>-1.4707970125280203</v>
      </c>
      <c r="N44">
        <f t="shared" ca="1" si="58"/>
        <v>-1.4701453308844923</v>
      </c>
      <c r="O44">
        <f t="shared" ca="1" si="58"/>
        <v>-1.4700152492677101</v>
      </c>
      <c r="P44">
        <f t="shared" ca="1" si="58"/>
        <v>-1.4698595355329995</v>
      </c>
      <c r="Q44">
        <f t="shared" ca="1" si="58"/>
        <v>-1.4698284073327335</v>
      </c>
      <c r="R44">
        <f t="shared" ca="1" si="58"/>
        <v>-1.469822182274048</v>
      </c>
      <c r="S44">
        <f t="shared" ca="1" si="58"/>
        <v>-1.4697575752303096</v>
      </c>
      <c r="T44">
        <f t="shared" ca="1" si="58"/>
        <v>-1.4697446563259051</v>
      </c>
      <c r="U44">
        <f t="shared" ca="1" si="58"/>
        <v>-1.4697420726451622</v>
      </c>
      <c r="V44">
        <f t="shared" ca="1" si="58"/>
        <v>-1.4697415559130189</v>
      </c>
      <c r="W44">
        <f t="shared" ca="1" si="58"/>
        <v>-1.4697051148924831</v>
      </c>
      <c r="X44">
        <f t="shared" ca="1" si="58"/>
        <v>-1.4696978274851269</v>
      </c>
      <c r="Y44">
        <f t="shared" ca="1" si="58"/>
        <v>-1.4696963700355195</v>
      </c>
      <c r="Z44">
        <f t="shared" ca="1" si="58"/>
        <v>-1.4696874495915879</v>
      </c>
      <c r="AA44">
        <f t="shared" ca="1" si="58"/>
        <v>-1.4696856655505459</v>
      </c>
      <c r="AB44">
        <f t="shared" ca="1" si="58"/>
        <v>-1.4696807029309173</v>
      </c>
      <c r="AC44">
        <f t="shared" ca="1" si="58"/>
        <v>-1.4696797104217683</v>
      </c>
      <c r="AD44">
        <f t="shared" ca="1" si="58"/>
        <v>-1.4696795119205295</v>
      </c>
      <c r="AE44">
        <f t="shared" ca="1" si="58"/>
        <v>-1.4696794722203053</v>
      </c>
      <c r="AF44">
        <f t="shared" ca="1" si="58"/>
        <v>-1.4696779069093671</v>
      </c>
      <c r="AG44">
        <f t="shared" ca="1" si="58"/>
        <v>-1.4696763574275262</v>
      </c>
      <c r="AH44">
        <f t="shared" ca="1" si="58"/>
        <v>-1.4696762927136768</v>
      </c>
      <c r="AI44">
        <f t="shared" ca="1" si="58"/>
        <v>-1.4696761288901272</v>
      </c>
      <c r="AJ44">
        <f t="shared" ca="1" si="58"/>
        <v>-1.4696760961254334</v>
      </c>
      <c r="AK44">
        <f t="shared" ca="1" si="58"/>
        <v>-1.4696760895724952</v>
      </c>
      <c r="AL44">
        <f t="shared" ca="1" si="58"/>
        <v>-1.4696760369920117</v>
      </c>
      <c r="AM44">
        <f t="shared" ca="1" si="58"/>
        <v>-1.4696759834455539</v>
      </c>
      <c r="AN44">
        <f t="shared" ca="1" si="58"/>
        <v>-1.4696759815118152</v>
      </c>
      <c r="AO44">
        <f t="shared" ca="1" si="58"/>
        <v>-1.4696759723495163</v>
      </c>
      <c r="AP44">
        <f t="shared" ca="1" si="58"/>
        <v>-1.4696759705170566</v>
      </c>
      <c r="AQ44">
        <f t="shared" ca="1" si="58"/>
        <v>-1.4696759701505646</v>
      </c>
      <c r="AR44">
        <f t="shared" ca="1" si="58"/>
        <v>-1.4696759683175695</v>
      </c>
      <c r="AS44">
        <f t="shared" ca="1" si="58"/>
        <v>-1.4696759693941308</v>
      </c>
      <c r="AT44">
        <f t="shared" ca="1" si="58"/>
        <v>-1.469675969609443</v>
      </c>
      <c r="AU44">
        <f t="shared" ca="1" si="58"/>
        <v>-1.4696759696525055</v>
      </c>
      <c r="AV44">
        <f t="shared" ca="1" si="58"/>
        <v>-1.4696759698684241</v>
      </c>
      <c r="AW44">
        <f t="shared" ca="1" si="58"/>
        <v>-1.469675969919167</v>
      </c>
      <c r="AX44">
        <f t="shared" ca="1" si="58"/>
        <v>-1.4696759699293156</v>
      </c>
      <c r="AY44">
        <f t="shared" ca="1" si="58"/>
        <v>-1.4696759699313453</v>
      </c>
      <c r="AZ44">
        <f t="shared" ref="AZ44" ca="1" si="59">AY44 + $B$9*AZ34</f>
        <v>-1.4696759700334223</v>
      </c>
    </row>
    <row r="45" spans="1:52" x14ac:dyDescent="0.25">
      <c r="A45" t="s">
        <v>2</v>
      </c>
      <c r="B45">
        <f>$B$8</f>
        <v>-1.8805906829346708</v>
      </c>
      <c r="C45">
        <f t="shared" ref="C45:R46" ca="1" si="60">B45 + $B$9*C35</f>
        <v>-1.6051808468690969</v>
      </c>
      <c r="D45">
        <f t="shared" ca="1" si="60"/>
        <v>-1.6882394191853494</v>
      </c>
      <c r="E45">
        <f t="shared" ca="1" si="60"/>
        <v>-1.6527686389228975</v>
      </c>
      <c r="F45">
        <f t="shared" ca="1" si="60"/>
        <v>-1.6972126940827299</v>
      </c>
      <c r="G45">
        <f t="shared" ca="1" si="60"/>
        <v>-1.6983287891400616</v>
      </c>
      <c r="H45">
        <f t="shared" ca="1" si="60"/>
        <v>-1.6985527560624119</v>
      </c>
      <c r="I45">
        <f t="shared" ca="1" si="60"/>
        <v>-1.6985975795477108</v>
      </c>
      <c r="J45">
        <f t="shared" ca="1" si="60"/>
        <v>-1.6986065454502906</v>
      </c>
      <c r="K45">
        <f t="shared" ca="1" si="60"/>
        <v>-1.6986083386790392</v>
      </c>
      <c r="L45">
        <f t="shared" ca="1" si="60"/>
        <v>-1.7114561261591164</v>
      </c>
      <c r="M45">
        <f t="shared" ca="1" si="60"/>
        <v>-1.7152208489666829</v>
      </c>
      <c r="N45">
        <f t="shared" ca="1" si="60"/>
        <v>-1.7145691673231549</v>
      </c>
      <c r="O45">
        <f t="shared" ca="1" si="60"/>
        <v>-1.7144390857063727</v>
      </c>
      <c r="P45">
        <f t="shared" ca="1" si="60"/>
        <v>-1.7147265079702221</v>
      </c>
      <c r="Q45">
        <f t="shared" ca="1" si="60"/>
        <v>-1.7147840419986338</v>
      </c>
      <c r="R45">
        <f t="shared" ca="1" si="60"/>
        <v>-1.7147955507904846</v>
      </c>
      <c r="S45">
        <f t="shared" ca="1" si="58"/>
        <v>-1.7147309437467462</v>
      </c>
      <c r="T45">
        <f t="shared" ca="1" si="58"/>
        <v>-1.7147180248423417</v>
      </c>
      <c r="U45">
        <f t="shared" ca="1" si="58"/>
        <v>-1.7147154411615988</v>
      </c>
      <c r="V45">
        <f t="shared" ca="1" si="58"/>
        <v>-1.7147149244294555</v>
      </c>
      <c r="W45">
        <f t="shared" ca="1" si="58"/>
        <v>-1.7147817245703656</v>
      </c>
      <c r="X45">
        <f t="shared" ca="1" si="58"/>
        <v>-1.714795087276012</v>
      </c>
      <c r="Y45">
        <f t="shared" ca="1" si="58"/>
        <v>-1.7147977599242794</v>
      </c>
      <c r="Z45">
        <f t="shared" ca="1" si="58"/>
        <v>-1.7147888394803479</v>
      </c>
      <c r="AA45">
        <f t="shared" ca="1" si="58"/>
        <v>-1.7147870554393059</v>
      </c>
      <c r="AB45">
        <f t="shared" ca="1" si="58"/>
        <v>-1.7147961535096679</v>
      </c>
      <c r="AC45">
        <f t="shared" ca="1" si="58"/>
        <v>-1.7147979731734055</v>
      </c>
      <c r="AD45">
        <f t="shared" ca="1" si="58"/>
        <v>-1.7147983371081397</v>
      </c>
      <c r="AE45">
        <f t="shared" ca="1" si="58"/>
        <v>-1.7147984098951661</v>
      </c>
      <c r="AF45">
        <f t="shared" ca="1" si="58"/>
        <v>-1.7147968445842279</v>
      </c>
      <c r="AG45">
        <f t="shared" ca="1" si="58"/>
        <v>-1.7147981173757967</v>
      </c>
      <c r="AH45">
        <f t="shared" ca="1" si="58"/>
        <v>-1.7147980526619473</v>
      </c>
      <c r="AI45">
        <f t="shared" ca="1" si="58"/>
        <v>-1.7147983530058744</v>
      </c>
      <c r="AJ45">
        <f t="shared" ca="1" si="58"/>
        <v>-1.714798413074714</v>
      </c>
      <c r="AK45">
        <f t="shared" ca="1" si="58"/>
        <v>-1.714798425088484</v>
      </c>
      <c r="AL45">
        <f t="shared" ca="1" si="58"/>
        <v>-1.7147983725080005</v>
      </c>
      <c r="AM45">
        <f t="shared" ca="1" si="58"/>
        <v>-1.7147984164925951</v>
      </c>
      <c r="AN45">
        <f t="shared" ca="1" si="58"/>
        <v>-1.7147984145588564</v>
      </c>
      <c r="AO45">
        <f t="shared" ca="1" si="58"/>
        <v>-1.714798422085031</v>
      </c>
      <c r="AP45">
        <f t="shared" ca="1" si="58"/>
        <v>-1.714798423590266</v>
      </c>
      <c r="AQ45">
        <f t="shared" ca="1" si="58"/>
        <v>-1.714798423891313</v>
      </c>
      <c r="AR45">
        <f t="shared" ca="1" si="58"/>
        <v>-1.714798427251804</v>
      </c>
      <c r="AS45">
        <f t="shared" ca="1" si="58"/>
        <v>-1.7147984283283653</v>
      </c>
      <c r="AT45">
        <f t="shared" ca="1" si="58"/>
        <v>-1.7147984285436775</v>
      </c>
      <c r="AU45">
        <f t="shared" ca="1" si="58"/>
        <v>-1.7147984285867399</v>
      </c>
      <c r="AV45">
        <f t="shared" ca="1" si="58"/>
        <v>-1.7147984281908895</v>
      </c>
      <c r="AW45">
        <f t="shared" ca="1" si="58"/>
        <v>-1.7147984282416324</v>
      </c>
      <c r="AX45">
        <f t="shared" ca="1" si="58"/>
        <v>-1.714798428251781</v>
      </c>
      <c r="AY45">
        <f t="shared" ca="1" si="58"/>
        <v>-1.7147984282538107</v>
      </c>
      <c r="AZ45">
        <f t="shared" ref="AZ45" ca="1" si="61">AY45 + $B$9*AZ35</f>
        <v>-1.7147984281699618</v>
      </c>
    </row>
    <row r="46" spans="1:52" x14ac:dyDescent="0.25">
      <c r="A46" t="s">
        <v>3</v>
      </c>
      <c r="B46">
        <f>$B$8</f>
        <v>-1.8805906829346708</v>
      </c>
      <c r="C46">
        <f t="shared" ca="1" si="60"/>
        <v>-2.1560005190002447</v>
      </c>
      <c r="D46">
        <f t="shared" ref="D46:AY46" ca="1" si="62">C46 + $B$9*D36</f>
        <v>-2.1222474489193406</v>
      </c>
      <c r="E46">
        <f t="shared" ca="1" si="62"/>
        <v>-2.2542568609352398</v>
      </c>
      <c r="F46">
        <f t="shared" ca="1" si="62"/>
        <v>-2.298700916095072</v>
      </c>
      <c r="G46">
        <f t="shared" ca="1" si="62"/>
        <v>-2.3018022306879189</v>
      </c>
      <c r="H46">
        <f t="shared" ca="1" si="62"/>
        <v>-2.3024282754474243</v>
      </c>
      <c r="I46">
        <f t="shared" ca="1" si="62"/>
        <v>-2.3025537196485382</v>
      </c>
      <c r="J46">
        <f t="shared" ca="1" si="62"/>
        <v>-2.3025788179312334</v>
      </c>
      <c r="K46">
        <f t="shared" ca="1" si="62"/>
        <v>-2.3025838379657326</v>
      </c>
      <c r="L46">
        <f t="shared" ca="1" si="62"/>
        <v>-2.2953983576408157</v>
      </c>
      <c r="M46">
        <f t="shared" ca="1" si="62"/>
        <v>-2.2991630804483822</v>
      </c>
      <c r="N46">
        <f t="shared" ca="1" si="62"/>
        <v>-2.3018960117553799</v>
      </c>
      <c r="O46">
        <f t="shared" ca="1" si="62"/>
        <v>-2.3024470868567501</v>
      </c>
      <c r="P46">
        <f t="shared" ca="1" si="62"/>
        <v>-2.3022913731220394</v>
      </c>
      <c r="Q46">
        <f t="shared" ca="1" si="62"/>
        <v>-2.3022602449217735</v>
      </c>
      <c r="R46">
        <f t="shared" ca="1" si="62"/>
        <v>-2.3022540198630881</v>
      </c>
      <c r="S46">
        <f t="shared" ca="1" si="62"/>
        <v>-2.3025188345289251</v>
      </c>
      <c r="T46">
        <f t="shared" ca="1" si="62"/>
        <v>-2.3025718395449868</v>
      </c>
      <c r="U46">
        <f t="shared" ca="1" si="62"/>
        <v>-2.3025824422339727</v>
      </c>
      <c r="V46">
        <f t="shared" ca="1" si="62"/>
        <v>-2.3025845628392205</v>
      </c>
      <c r="W46">
        <f t="shared" ca="1" si="62"/>
        <v>-2.3025481218186847</v>
      </c>
      <c r="X46">
        <f t="shared" ca="1" si="62"/>
        <v>-2.3025408344113285</v>
      </c>
      <c r="Y46">
        <f t="shared" ca="1" si="62"/>
        <v>-2.3025393769617208</v>
      </c>
      <c r="Z46">
        <f t="shared" ca="1" si="62"/>
        <v>-2.3025759489516111</v>
      </c>
      <c r="AA46">
        <f t="shared" ca="1" si="62"/>
        <v>-2.3025832641521133</v>
      </c>
      <c r="AB46">
        <f t="shared" ca="1" si="62"/>
        <v>-2.3025783015324848</v>
      </c>
      <c r="AC46">
        <f t="shared" ca="1" si="62"/>
        <v>-2.3025773090233357</v>
      </c>
      <c r="AD46">
        <f t="shared" ca="1" si="62"/>
        <v>-2.3025771105220967</v>
      </c>
      <c r="AE46">
        <f t="shared" ca="1" si="62"/>
        <v>-2.3025770708218727</v>
      </c>
      <c r="AF46">
        <f t="shared" ca="1" si="62"/>
        <v>-2.3025834885338692</v>
      </c>
      <c r="AG46">
        <f t="shared" ca="1" si="62"/>
        <v>-2.3025847613254378</v>
      </c>
      <c r="AH46">
        <f t="shared" ca="1" si="62"/>
        <v>-2.3025850266602799</v>
      </c>
      <c r="AI46">
        <f t="shared" ca="1" si="62"/>
        <v>-2.3025848628367305</v>
      </c>
      <c r="AJ46">
        <f t="shared" ca="1" si="62"/>
        <v>-2.3025848300720368</v>
      </c>
      <c r="AK46">
        <f t="shared" ca="1" si="62"/>
        <v>-2.3025848235190987</v>
      </c>
      <c r="AL46">
        <f t="shared" ca="1" si="62"/>
        <v>-2.3025850390990272</v>
      </c>
      <c r="AM46">
        <f t="shared" ca="1" si="62"/>
        <v>-2.3025850830836219</v>
      </c>
      <c r="AN46">
        <f t="shared" ca="1" si="62"/>
        <v>-2.3025850910119607</v>
      </c>
      <c r="AO46">
        <f t="shared" ca="1" si="62"/>
        <v>-2.3025850985381355</v>
      </c>
      <c r="AP46">
        <f t="shared" ca="1" si="62"/>
        <v>-2.3025851000433706</v>
      </c>
      <c r="AQ46">
        <f t="shared" ca="1" si="62"/>
        <v>-2.3025851003444178</v>
      </c>
      <c r="AR46">
        <f t="shared" ca="1" si="62"/>
        <v>-2.3025850985114227</v>
      </c>
      <c r="AS46">
        <f t="shared" ca="1" si="62"/>
        <v>-2.302585094097521</v>
      </c>
      <c r="AT46">
        <f t="shared" ca="1" si="62"/>
        <v>-2.3025850932147405</v>
      </c>
      <c r="AU46">
        <f t="shared" ca="1" si="62"/>
        <v>-2.3025850930381848</v>
      </c>
      <c r="AV46">
        <f t="shared" ca="1" si="62"/>
        <v>-2.3025850932541032</v>
      </c>
      <c r="AW46">
        <f t="shared" ca="1" si="62"/>
        <v>-2.3025850930460572</v>
      </c>
      <c r="AX46">
        <f t="shared" ca="1" si="62"/>
        <v>-2.3025850930044478</v>
      </c>
      <c r="AY46">
        <f t="shared" ca="1" si="62"/>
        <v>-2.302585092996126</v>
      </c>
      <c r="AZ46">
        <f t="shared" ref="AZ46" ca="1" si="63">AY46 + $B$9*AZ36</f>
        <v>-2.3025850929122771</v>
      </c>
    </row>
    <row r="48" spans="1:52" x14ac:dyDescent="0.25">
      <c r="A48" s="8" t="s">
        <v>20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25">
      <c r="A49" t="s">
        <v>1</v>
      </c>
      <c r="B49" s="10">
        <f>$B$7</f>
        <v>0.1525</v>
      </c>
      <c r="C49" s="10">
        <f ca="1">EXP(C39)</f>
        <v>0.16586340630584598</v>
      </c>
      <c r="D49" s="10">
        <f t="shared" ref="D49:H49" ca="1" si="64">EXP(D39)</f>
        <v>0.16906838157000728</v>
      </c>
      <c r="E49" s="10">
        <f t="shared" ca="1" si="64"/>
        <v>0.17898864285708216</v>
      </c>
      <c r="F49" s="10">
        <f t="shared" ca="1" si="64"/>
        <v>0.19421009316127241</v>
      </c>
      <c r="G49" s="10">
        <f t="shared" ca="1" si="64"/>
        <v>0.20066396260272973</v>
      </c>
      <c r="H49" s="10">
        <f t="shared" ca="1" si="64"/>
        <v>0.20530759422747866</v>
      </c>
      <c r="I49" s="10">
        <f t="shared" ref="I49:P49" ca="1" si="65">EXP(I39)</f>
        <v>0.20858069837519519</v>
      </c>
      <c r="J49" s="10">
        <f t="shared" ca="1" si="65"/>
        <v>0.21085395549903543</v>
      </c>
      <c r="K49" s="10">
        <f t="shared" ca="1" si="65"/>
        <v>0.21241647198222866</v>
      </c>
      <c r="L49" s="10">
        <f t="shared" ca="1" si="65"/>
        <v>0.21362617001993847</v>
      </c>
      <c r="M49" s="10">
        <f t="shared" ca="1" si="65"/>
        <v>0.21929673046870235</v>
      </c>
      <c r="N49" s="10">
        <f t="shared" ca="1" si="65"/>
        <v>0.22029001697445266</v>
      </c>
      <c r="O49" s="10">
        <f t="shared" ca="1" si="65"/>
        <v>0.22096381349777314</v>
      </c>
      <c r="P49" s="10">
        <f t="shared" ca="1" si="65"/>
        <v>0.22141948419526536</v>
      </c>
      <c r="Q49" s="10">
        <f t="shared" ref="Q49:W49" ca="1" si="66">EXP(Q39)</f>
        <v>0.22175627580168439</v>
      </c>
      <c r="R49" s="10">
        <f t="shared" ca="1" si="66"/>
        <v>0.22200492716072845</v>
      </c>
      <c r="S49" s="10">
        <f t="shared" ca="1" si="66"/>
        <v>0.22302420550721935</v>
      </c>
      <c r="T49" s="10">
        <f t="shared" ca="1" si="66"/>
        <v>0.22371572224067054</v>
      </c>
      <c r="U49" s="10">
        <f t="shared" ca="1" si="66"/>
        <v>0.22418342484525333</v>
      </c>
      <c r="V49" s="10">
        <f t="shared" ca="1" si="66"/>
        <v>0.22449908966968585</v>
      </c>
      <c r="W49" s="10">
        <f t="shared" ca="1" si="66"/>
        <v>0.22488787473251601</v>
      </c>
      <c r="X49" s="10">
        <f t="shared" ref="X49:AA49" ca="1" si="67">EXP(X39)</f>
        <v>0.22517503630209734</v>
      </c>
      <c r="Y49" s="10">
        <f t="shared" ca="1" si="67"/>
        <v>0.22538694023414077</v>
      </c>
      <c r="Z49" s="10">
        <f t="shared" ca="1" si="67"/>
        <v>0.22594355585636552</v>
      </c>
      <c r="AA49" s="10">
        <f t="shared" ca="1" si="67"/>
        <v>0.22631952619868492</v>
      </c>
      <c r="AB49" s="10">
        <f t="shared" ref="AB49:AY49" ca="1" si="68">EXP(AB39)</f>
        <v>0.22651305592118648</v>
      </c>
      <c r="AC49" s="10">
        <f t="shared" ca="1" si="68"/>
        <v>0.22665574331316374</v>
      </c>
      <c r="AD49" s="10">
        <f t="shared" ca="1" si="68"/>
        <v>0.22676089673262814</v>
      </c>
      <c r="AE49" s="10">
        <f t="shared" ca="1" si="68"/>
        <v>0.22683836318339007</v>
      </c>
      <c r="AF49" s="10">
        <f t="shared" ca="1" si="68"/>
        <v>0.22730740747363673</v>
      </c>
      <c r="AG49" s="10">
        <f t="shared" ca="1" si="68"/>
        <v>0.22828879389722864</v>
      </c>
      <c r="AH49" s="10">
        <f t="shared" ca="1" si="68"/>
        <v>0.22851537155194712</v>
      </c>
      <c r="AI49" s="10">
        <f t="shared" ca="1" si="68"/>
        <v>0.22846439247470807</v>
      </c>
      <c r="AJ49" s="10">
        <f t="shared" ca="1" si="68"/>
        <v>0.22842688900835031</v>
      </c>
      <c r="AK49" s="10">
        <f t="shared" ca="1" si="68"/>
        <v>0.22839929573276643</v>
      </c>
      <c r="AL49" s="10">
        <f t="shared" ca="1" si="68"/>
        <v>0.22864914198102251</v>
      </c>
      <c r="AM49" s="10">
        <f t="shared" ca="1" si="68"/>
        <v>0.22914387248012008</v>
      </c>
      <c r="AN49" s="10">
        <f t="shared" ca="1" si="68"/>
        <v>0.22927110588992572</v>
      </c>
      <c r="AO49" s="10">
        <f t="shared" ca="1" si="68"/>
        <v>0.22953864483956365</v>
      </c>
      <c r="AP49" s="10">
        <f t="shared" ca="1" si="68"/>
        <v>0.22970814553318888</v>
      </c>
      <c r="AQ49" s="10">
        <f t="shared" ca="1" si="68"/>
        <v>0.22981543673931223</v>
      </c>
      <c r="AR49" s="10">
        <f t="shared" ca="1" si="68"/>
        <v>0.22969896017917235</v>
      </c>
      <c r="AS49" s="10">
        <f t="shared" ca="1" si="68"/>
        <v>0.22977985024267858</v>
      </c>
      <c r="AT49" s="10">
        <f t="shared" ca="1" si="68"/>
        <v>0.22983424819233261</v>
      </c>
      <c r="AU49" s="10">
        <f t="shared" ca="1" si="68"/>
        <v>0.22987082161834382</v>
      </c>
      <c r="AV49" s="10">
        <f t="shared" ca="1" si="68"/>
        <v>0.22981125261346147</v>
      </c>
      <c r="AW49" s="10">
        <f t="shared" ca="1" si="68"/>
        <v>0.22984654622214692</v>
      </c>
      <c r="AX49" s="10">
        <f t="shared" ca="1" si="68"/>
        <v>0.22987027110437949</v>
      </c>
      <c r="AY49" s="10">
        <f t="shared" ca="1" si="68"/>
        <v>0.22988621764852454</v>
      </c>
      <c r="AZ49" s="10">
        <f t="shared" ref="AZ49" ca="1" si="69">EXP(AZ39)</f>
        <v>0.22992807264936263</v>
      </c>
    </row>
    <row r="50" spans="1:52" x14ac:dyDescent="0.25">
      <c r="A50" t="s">
        <v>2</v>
      </c>
      <c r="B50" s="10">
        <f>$B$7</f>
        <v>0.1525</v>
      </c>
      <c r="C50" s="10">
        <f t="shared" ref="C50:H51" ca="1" si="70">EXP(C40)</f>
        <v>0.16586340630584598</v>
      </c>
      <c r="D50" s="10">
        <f t="shared" ca="1" si="70"/>
        <v>0.16965774550139179</v>
      </c>
      <c r="E50" s="10">
        <f t="shared" ca="1" si="70"/>
        <v>0.17961258832369056</v>
      </c>
      <c r="F50" s="10">
        <f t="shared" ca="1" si="70"/>
        <v>0.17492596481684661</v>
      </c>
      <c r="G50" s="10">
        <f t="shared" ca="1" si="70"/>
        <v>0.18073899605776877</v>
      </c>
      <c r="H50" s="10">
        <f t="shared" ca="1" si="70"/>
        <v>0.1849215373922127</v>
      </c>
      <c r="I50" s="10">
        <f t="shared" ref="I50:P50" ca="1" si="71">EXP(I40)</f>
        <v>0.1878696380375787</v>
      </c>
      <c r="J50" s="10">
        <f t="shared" ca="1" si="71"/>
        <v>0.18991717166053163</v>
      </c>
      <c r="K50" s="10">
        <f t="shared" ca="1" si="71"/>
        <v>0.19132453777068445</v>
      </c>
      <c r="L50" s="10">
        <f t="shared" ca="1" si="71"/>
        <v>0.18788909646108112</v>
      </c>
      <c r="M50" s="10">
        <f t="shared" ca="1" si="71"/>
        <v>0.18505428100954885</v>
      </c>
      <c r="N50" s="10">
        <f t="shared" ca="1" si="71"/>
        <v>0.18589246915656432</v>
      </c>
      <c r="O50" s="10">
        <f t="shared" ca="1" si="71"/>
        <v>0.18646105461109122</v>
      </c>
      <c r="P50" s="10">
        <f t="shared" ca="1" si="71"/>
        <v>0.18454340761582533</v>
      </c>
      <c r="Q50" s="10">
        <f t="shared" ref="Q50:W50" ca="1" si="72">EXP(Q40)</f>
        <v>0.18320674243617846</v>
      </c>
      <c r="R50" s="10">
        <f t="shared" ca="1" si="72"/>
        <v>0.1822691548376584</v>
      </c>
      <c r="S50" s="10">
        <f t="shared" ca="1" si="72"/>
        <v>0.18310599663723126</v>
      </c>
      <c r="T50" s="10">
        <f t="shared" ca="1" si="72"/>
        <v>0.18367374156151842</v>
      </c>
      <c r="U50" s="10">
        <f t="shared" ca="1" si="72"/>
        <v>0.18405773195102434</v>
      </c>
      <c r="V50" s="10">
        <f t="shared" ca="1" si="72"/>
        <v>0.18431689719342292</v>
      </c>
      <c r="W50" s="10">
        <f t="shared" ca="1" si="72"/>
        <v>0.18304820035040489</v>
      </c>
      <c r="X50" s="10">
        <f t="shared" ref="X50:AA50" ca="1" si="73">EXP(X40)</f>
        <v>0.18215762569415905</v>
      </c>
      <c r="Y50" s="10">
        <f t="shared" ca="1" si="73"/>
        <v>0.18152986513772321</v>
      </c>
      <c r="Z50" s="10">
        <f t="shared" ca="1" si="73"/>
        <v>0.1819781713205528</v>
      </c>
      <c r="AA50" s="10">
        <f t="shared" ca="1" si="73"/>
        <v>0.18228098321136652</v>
      </c>
      <c r="AB50" s="10">
        <f t="shared" ref="AB50:AY50" ca="1" si="74">EXP(AB40)</f>
        <v>0.18161694789121469</v>
      </c>
      <c r="AC50" s="10">
        <f t="shared" ca="1" si="74"/>
        <v>0.18114769093873878</v>
      </c>
      <c r="AD50" s="10">
        <f t="shared" ca="1" si="74"/>
        <v>0.18081535366696422</v>
      </c>
      <c r="AE50" s="10">
        <f t="shared" ca="1" si="74"/>
        <v>0.18057962192553931</v>
      </c>
      <c r="AF50" s="10">
        <f t="shared" ca="1" si="74"/>
        <v>0.18095301485348331</v>
      </c>
      <c r="AG50" s="10">
        <f t="shared" ca="1" si="74"/>
        <v>0.18047119073931292</v>
      </c>
      <c r="AH50" s="10">
        <f t="shared" ca="1" si="74"/>
        <v>0.18065030920782774</v>
      </c>
      <c r="AI50" s="10">
        <f t="shared" ca="1" si="74"/>
        <v>0.18046244126741856</v>
      </c>
      <c r="AJ50" s="10">
        <f t="shared" ca="1" si="74"/>
        <v>0.18032896540520763</v>
      </c>
      <c r="AK50" s="10">
        <f t="shared" ca="1" si="74"/>
        <v>0.18023407519399545</v>
      </c>
      <c r="AL50" s="10">
        <f t="shared" ca="1" si="74"/>
        <v>0.18043123345295875</v>
      </c>
      <c r="AM50" s="10">
        <f t="shared" ca="1" si="74"/>
        <v>0.1801622506884272</v>
      </c>
      <c r="AN50" s="10">
        <f t="shared" ca="1" si="74"/>
        <v>0.18026228678027309</v>
      </c>
      <c r="AO50" s="10">
        <f t="shared" ca="1" si="74"/>
        <v>0.18006956751200762</v>
      </c>
      <c r="AP50" s="10">
        <f t="shared" ca="1" si="74"/>
        <v>0.17992034205620874</v>
      </c>
      <c r="AQ50" s="10">
        <f t="shared" ca="1" si="74"/>
        <v>0.17980473801979951</v>
      </c>
      <c r="AR50" s="10">
        <f t="shared" ca="1" si="74"/>
        <v>0.17986092124241268</v>
      </c>
      <c r="AS50" s="10">
        <f t="shared" ca="1" si="74"/>
        <v>0.17992426049884741</v>
      </c>
      <c r="AT50" s="10">
        <f t="shared" ca="1" si="74"/>
        <v>0.17996685566484574</v>
      </c>
      <c r="AU50" s="10">
        <f t="shared" ca="1" si="74"/>
        <v>0.17999549371392631</v>
      </c>
      <c r="AV50" s="10">
        <f t="shared" ca="1" si="74"/>
        <v>0.17999679149650352</v>
      </c>
      <c r="AW50" s="10">
        <f t="shared" ca="1" si="74"/>
        <v>0.18002443477441735</v>
      </c>
      <c r="AX50" s="10">
        <f t="shared" ca="1" si="74"/>
        <v>0.18004301699191946</v>
      </c>
      <c r="AY50" s="10">
        <f t="shared" ca="1" si="74"/>
        <v>0.18005550692332592</v>
      </c>
      <c r="AZ50" s="10">
        <f t="shared" ref="AZ50" ca="1" si="75">EXP(AZ40)</f>
        <v>0.18001112103375055</v>
      </c>
    </row>
    <row r="51" spans="1:52" x14ac:dyDescent="0.25">
      <c r="A51" t="s">
        <v>3</v>
      </c>
      <c r="B51" s="10">
        <f>$B$7</f>
        <v>0.1525</v>
      </c>
      <c r="C51" s="10">
        <f t="shared" ca="1" si="70"/>
        <v>0.1402132665545065</v>
      </c>
      <c r="D51" s="10">
        <f t="shared" ca="1" si="70"/>
        <v>0.14292260468413473</v>
      </c>
      <c r="E51" s="10">
        <f t="shared" ca="1" si="70"/>
        <v>0.13343668427792263</v>
      </c>
      <c r="F51" s="10">
        <f t="shared" ca="1" si="70"/>
        <v>0.12995492664028305</v>
      </c>
      <c r="G51" s="10">
        <f t="shared" ca="1" si="70"/>
        <v>0.1238733644778589</v>
      </c>
      <c r="H51" s="10">
        <f t="shared" ca="1" si="70"/>
        <v>0.1192309545086723</v>
      </c>
      <c r="I51" s="10">
        <f t="shared" ref="I51:P51" ca="1" si="76">EXP(I41)</f>
        <v>0.11561814171549507</v>
      </c>
      <c r="J51" s="10">
        <f t="shared" ca="1" si="76"/>
        <v>0.11276475701508684</v>
      </c>
      <c r="K51" s="10">
        <f t="shared" ca="1" si="76"/>
        <v>0.11048505259908999</v>
      </c>
      <c r="L51" s="10">
        <f t="shared" ca="1" si="76"/>
        <v>0.11111425781127603</v>
      </c>
      <c r="M51" s="10">
        <f t="shared" ca="1" si="76"/>
        <v>0.10943779855492854</v>
      </c>
      <c r="N51" s="10">
        <f t="shared" ca="1" si="76"/>
        <v>0.10779765019751542</v>
      </c>
      <c r="O51" s="10">
        <f t="shared" ca="1" si="76"/>
        <v>0.10646109573241175</v>
      </c>
      <c r="P51" s="10">
        <f t="shared" ca="1" si="76"/>
        <v>0.10668063938066917</v>
      </c>
      <c r="Q51" s="10">
        <f t="shared" ref="Q51:W51" ca="1" si="77">EXP(Q41)</f>
        <v>0.10684290668989632</v>
      </c>
      <c r="R51" s="10">
        <f t="shared" ca="1" si="77"/>
        <v>0.10696270773659325</v>
      </c>
      <c r="S51" s="10">
        <f t="shared" ca="1" si="77"/>
        <v>0.1057777204518163</v>
      </c>
      <c r="T51" s="10">
        <f t="shared" ca="1" si="77"/>
        <v>0.10480437977763099</v>
      </c>
      <c r="U51" s="10">
        <f t="shared" ca="1" si="77"/>
        <v>0.10400183624014746</v>
      </c>
      <c r="V51" s="10">
        <f t="shared" ca="1" si="77"/>
        <v>0.10333804630317109</v>
      </c>
      <c r="W51" s="10">
        <f t="shared" ca="1" si="77"/>
        <v>0.10351700599910499</v>
      </c>
      <c r="X51" s="10">
        <f t="shared" ref="X51:AA51" ca="1" si="78">EXP(X41)</f>
        <v>0.10364918789622335</v>
      </c>
      <c r="Y51" s="10">
        <f t="shared" ca="1" si="78"/>
        <v>0.10374672832889749</v>
      </c>
      <c r="Z51" s="10">
        <f t="shared" ca="1" si="78"/>
        <v>0.10312665150371149</v>
      </c>
      <c r="AA51" s="10">
        <f t="shared" ca="1" si="78"/>
        <v>0.10261203404054139</v>
      </c>
      <c r="AB51" s="10">
        <f t="shared" ref="AB51:AY51" ca="1" si="79">EXP(AB41)</f>
        <v>0.10269977935711538</v>
      </c>
      <c r="AC51" s="10">
        <f t="shared" ca="1" si="79"/>
        <v>0.10276447303940013</v>
      </c>
      <c r="AD51" s="10">
        <f t="shared" ca="1" si="79"/>
        <v>0.10281214902405243</v>
      </c>
      <c r="AE51" s="10">
        <f t="shared" ca="1" si="79"/>
        <v>0.10284727188868589</v>
      </c>
      <c r="AF51" s="10">
        <f t="shared" ca="1" si="79"/>
        <v>0.10237980287255394</v>
      </c>
      <c r="AG51" s="10">
        <f t="shared" ca="1" si="79"/>
        <v>0.10210719587637899</v>
      </c>
      <c r="AH51" s="10">
        <f t="shared" ca="1" si="79"/>
        <v>0.10176351977685789</v>
      </c>
      <c r="AI51" s="10">
        <f t="shared" ca="1" si="79"/>
        <v>0.10174081753893145</v>
      </c>
      <c r="AJ51" s="10">
        <f t="shared" ca="1" si="79"/>
        <v>0.10172411632222783</v>
      </c>
      <c r="AK51" s="10">
        <f t="shared" ca="1" si="79"/>
        <v>0.10171182835741165</v>
      </c>
      <c r="AL51" s="10">
        <f t="shared" ca="1" si="79"/>
        <v>0.10143362840846935</v>
      </c>
      <c r="AM51" s="10">
        <f t="shared" ca="1" si="79"/>
        <v>0.10128241347043651</v>
      </c>
      <c r="AN51" s="10">
        <f t="shared" ca="1" si="79"/>
        <v>0.10107480904088252</v>
      </c>
      <c r="AO51" s="10">
        <f t="shared" ca="1" si="79"/>
        <v>0.10096674948174592</v>
      </c>
      <c r="AP51" s="10">
        <f t="shared" ca="1" si="79"/>
        <v>0.10088307732425636</v>
      </c>
      <c r="AQ51" s="10">
        <f t="shared" ca="1" si="79"/>
        <v>0.10081825702205605</v>
      </c>
      <c r="AR51" s="10">
        <f t="shared" ca="1" si="79"/>
        <v>0.10076715965477803</v>
      </c>
      <c r="AS51" s="10">
        <f t="shared" ca="1" si="79"/>
        <v>0.1006435483349299</v>
      </c>
      <c r="AT51" s="10">
        <f t="shared" ca="1" si="79"/>
        <v>0.10053997128882589</v>
      </c>
      <c r="AU51" s="10">
        <f t="shared" ca="1" si="79"/>
        <v>0.10045314688377464</v>
      </c>
      <c r="AV51" s="10">
        <f t="shared" ca="1" si="79"/>
        <v>0.10042711533285817</v>
      </c>
      <c r="AW51" s="10">
        <f t="shared" ca="1" si="79"/>
        <v>0.10035850844070328</v>
      </c>
      <c r="AX51" s="10">
        <f t="shared" ca="1" si="79"/>
        <v>0.10030095795235415</v>
      </c>
      <c r="AY51" s="10">
        <f t="shared" ca="1" si="79"/>
        <v>0.10025267138558899</v>
      </c>
      <c r="AZ51" s="10">
        <f t="shared" ref="AZ51" ca="1" si="80">EXP(AZ41)</f>
        <v>0.10022795787319611</v>
      </c>
    </row>
    <row r="53" spans="1:52" x14ac:dyDescent="0.25">
      <c r="A53" s="8" t="s">
        <v>21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25">
      <c r="A54" t="s">
        <v>23</v>
      </c>
      <c r="B54" s="10">
        <f>$B$7</f>
        <v>0.1525</v>
      </c>
      <c r="C54" s="10">
        <f ca="1">EXP(C44)</f>
        <v>0.20085322794809998</v>
      </c>
      <c r="D54" s="10">
        <f t="shared" ref="D54:AA54" ca="1" si="81">EXP(D44)</f>
        <v>0.20774835222876453</v>
      </c>
      <c r="E54" s="10">
        <f t="shared" ca="1" si="81"/>
        <v>0.21524959945209934</v>
      </c>
      <c r="F54" s="10">
        <f t="shared" ca="1" si="81"/>
        <v>0.22737936861689034</v>
      </c>
      <c r="G54" s="10">
        <f t="shared" ca="1" si="81"/>
        <v>0.22712573319438734</v>
      </c>
      <c r="H54" s="10">
        <f t="shared" ca="1" si="81"/>
        <v>0.22707487023895964</v>
      </c>
      <c r="I54" s="10">
        <f t="shared" ca="1" si="81"/>
        <v>0.22706469217996147</v>
      </c>
      <c r="J54" s="10">
        <f t="shared" ca="1" si="81"/>
        <v>0.22706265634917863</v>
      </c>
      <c r="K54" s="10">
        <f t="shared" ca="1" si="81"/>
        <v>0.22706224917426063</v>
      </c>
      <c r="L54" s="10">
        <f t="shared" ca="1" si="81"/>
        <v>0.22869967630326518</v>
      </c>
      <c r="M54" s="10">
        <f t="shared" ca="1" si="81"/>
        <v>0.22974230470278595</v>
      </c>
      <c r="N54" s="10">
        <f t="shared" ca="1" si="81"/>
        <v>0.22989207234061237</v>
      </c>
      <c r="O54" s="10">
        <f t="shared" ca="1" si="81"/>
        <v>0.22992197901818018</v>
      </c>
      <c r="P54" s="10">
        <f t="shared" ca="1" si="81"/>
        <v>0.22995778381580217</v>
      </c>
      <c r="Q54" s="10">
        <f t="shared" ca="1" si="81"/>
        <v>0.22996494209916118</v>
      </c>
      <c r="R54" s="10">
        <f t="shared" ca="1" si="81"/>
        <v>0.22996637364887709</v>
      </c>
      <c r="S54" s="10">
        <f t="shared" ca="1" si="81"/>
        <v>0.22998123157639599</v>
      </c>
      <c r="T54" s="10">
        <f t="shared" ca="1" si="81"/>
        <v>0.22998420270113337</v>
      </c>
      <c r="U54" s="10">
        <f t="shared" ca="1" si="81"/>
        <v>0.22998479690765666</v>
      </c>
      <c r="V54" s="10">
        <f t="shared" ca="1" si="81"/>
        <v>0.22998491574822441</v>
      </c>
      <c r="W54" s="10">
        <f t="shared" ca="1" si="81"/>
        <v>0.22999329678596797</v>
      </c>
      <c r="X54" s="10">
        <f t="shared" ca="1" si="81"/>
        <v>0.22999497284691792</v>
      </c>
      <c r="Y54" s="10">
        <f t="shared" ca="1" si="81"/>
        <v>0.22999530805324508</v>
      </c>
      <c r="Z54" s="10">
        <f t="shared" ca="1" si="81"/>
        <v>0.22999735972264596</v>
      </c>
      <c r="AA54" s="10">
        <f t="shared" ca="1" si="81"/>
        <v>0.22999777004774127</v>
      </c>
      <c r="AB54" s="10">
        <f t="shared" ref="AB54:AY54" ca="1" si="82">EXP(AB44)</f>
        <v>0.22999891144202161</v>
      </c>
      <c r="AC54" s="10">
        <f t="shared" ca="1" si="82"/>
        <v>0.22999913971815877</v>
      </c>
      <c r="AD54" s="10">
        <f t="shared" ca="1" si="82"/>
        <v>0.22999918537327746</v>
      </c>
      <c r="AE54" s="10">
        <f t="shared" ca="1" si="82"/>
        <v>0.22999919450429687</v>
      </c>
      <c r="AF54" s="10">
        <f t="shared" ca="1" si="82"/>
        <v>0.22999955452483356</v>
      </c>
      <c r="AG54" s="10">
        <f t="shared" ca="1" si="82"/>
        <v>0.2299999109052428</v>
      </c>
      <c r="AH54" s="10">
        <f t="shared" ca="1" si="82"/>
        <v>0.22999992578942288</v>
      </c>
      <c r="AI54" s="10">
        <f t="shared" ca="1" si="82"/>
        <v>0.22999996346883023</v>
      </c>
      <c r="AJ54" s="10">
        <f t="shared" ca="1" si="82"/>
        <v>0.22999997100470873</v>
      </c>
      <c r="AK54" s="10">
        <f t="shared" ca="1" si="82"/>
        <v>0.22999997251188434</v>
      </c>
      <c r="AL54" s="10">
        <f t="shared" ca="1" si="82"/>
        <v>0.22999998460539442</v>
      </c>
      <c r="AM54" s="10">
        <f t="shared" ca="1" si="82"/>
        <v>0.2299999969210792</v>
      </c>
      <c r="AN54" s="10">
        <f t="shared" ca="1" si="82"/>
        <v>0.22999999736583909</v>
      </c>
      <c r="AO54" s="10">
        <f t="shared" ca="1" si="82"/>
        <v>0.22999999947316785</v>
      </c>
      <c r="AP54" s="10">
        <f t="shared" ca="1" si="82"/>
        <v>0.22999999989463357</v>
      </c>
      <c r="AQ54" s="10">
        <f t="shared" ca="1" si="82"/>
        <v>0.22999999997892673</v>
      </c>
      <c r="AR54" s="10">
        <f t="shared" ca="1" si="82"/>
        <v>0.2300000004005156</v>
      </c>
      <c r="AS54" s="10">
        <f t="shared" ca="1" si="82"/>
        <v>0.2300000001529065</v>
      </c>
      <c r="AT54" s="10">
        <f t="shared" ca="1" si="82"/>
        <v>0.2300000001033847</v>
      </c>
      <c r="AU54" s="10">
        <f t="shared" ca="1" si="82"/>
        <v>0.23000000009348032</v>
      </c>
      <c r="AV54" s="10">
        <f t="shared" ca="1" si="82"/>
        <v>0.23000000004381904</v>
      </c>
      <c r="AW54" s="10">
        <f t="shared" ca="1" si="82"/>
        <v>0.23000000003214816</v>
      </c>
      <c r="AX54" s="10">
        <f t="shared" ca="1" si="82"/>
        <v>0.23000000002981399</v>
      </c>
      <c r="AY54" s="10">
        <f t="shared" ca="1" si="82"/>
        <v>0.23000000002934717</v>
      </c>
      <c r="AZ54" s="10">
        <f t="shared" ref="AZ54" ca="1" si="83">EXP(AZ44)</f>
        <v>0.23000000000586945</v>
      </c>
    </row>
    <row r="55" spans="1:52" x14ac:dyDescent="0.25">
      <c r="A55" t="s">
        <v>24</v>
      </c>
      <c r="B55" s="10">
        <f>$B$7</f>
        <v>0.1525</v>
      </c>
      <c r="C55" s="10">
        <f t="shared" ref="C55:AA55" ca="1" si="84">EXP(C45)</f>
        <v>0.20085322794809998</v>
      </c>
      <c r="D55" s="10">
        <f t="shared" ca="1" si="84"/>
        <v>0.18484467166725155</v>
      </c>
      <c r="E55" s="10">
        <f t="shared" ca="1" si="84"/>
        <v>0.1915189271557638</v>
      </c>
      <c r="F55" s="10">
        <f t="shared" ca="1" si="84"/>
        <v>0.18319342922103679</v>
      </c>
      <c r="G55" s="10">
        <f t="shared" ca="1" si="84"/>
        <v>0.18298908199682343</v>
      </c>
      <c r="H55" s="10">
        <f t="shared" ca="1" si="84"/>
        <v>0.18294810308443663</v>
      </c>
      <c r="I55" s="10">
        <f t="shared" ca="1" si="84"/>
        <v>0.18293990289660941</v>
      </c>
      <c r="J55" s="10">
        <f t="shared" ca="1" si="84"/>
        <v>0.18293826268261512</v>
      </c>
      <c r="K55" s="10">
        <f t="shared" ca="1" si="84"/>
        <v>0.1829379346327574</v>
      </c>
      <c r="L55" s="10">
        <f t="shared" ca="1" si="84"/>
        <v>0.18060262085734519</v>
      </c>
      <c r="M55" s="10">
        <f t="shared" ca="1" si="84"/>
        <v>0.1799239802998284</v>
      </c>
      <c r="N55" s="10">
        <f t="shared" ca="1" si="84"/>
        <v>0.18004127166918546</v>
      </c>
      <c r="O55" s="10">
        <f t="shared" ca="1" si="84"/>
        <v>0.18006469325221736</v>
      </c>
      <c r="P55" s="10">
        <f t="shared" ca="1" si="84"/>
        <v>0.18001294608744334</v>
      </c>
      <c r="Q55" s="10">
        <f t="shared" ca="1" si="84"/>
        <v>0.18000258951541917</v>
      </c>
      <c r="R55" s="10">
        <f t="shared" ca="1" si="84"/>
        <v>0.18000051791500465</v>
      </c>
      <c r="S55" s="10">
        <f t="shared" ca="1" si="84"/>
        <v>0.18001214759201403</v>
      </c>
      <c r="T55" s="10">
        <f t="shared" ca="1" si="84"/>
        <v>0.18001447316676231</v>
      </c>
      <c r="U55" s="10">
        <f t="shared" ca="1" si="84"/>
        <v>0.18001493826729092</v>
      </c>
      <c r="V55" s="10">
        <f t="shared" ca="1" si="84"/>
        <v>0.18001503128681984</v>
      </c>
      <c r="W55" s="10">
        <f t="shared" ca="1" si="84"/>
        <v>0.18000300665899183</v>
      </c>
      <c r="X55" s="10">
        <f t="shared" ca="1" si="84"/>
        <v>0.18000060134786913</v>
      </c>
      <c r="Y55" s="10">
        <f t="shared" ca="1" si="84"/>
        <v>0.1800001202702167</v>
      </c>
      <c r="Z55" s="10">
        <f t="shared" ca="1" si="84"/>
        <v>0.18000172595835895</v>
      </c>
      <c r="AA55" s="10">
        <f t="shared" ca="1" si="84"/>
        <v>0.18000204708911213</v>
      </c>
      <c r="AB55" s="10">
        <f t="shared" ref="AB55:AY55" ca="1" si="85">EXP(AB45)</f>
        <v>0.18000040942527223</v>
      </c>
      <c r="AC55" s="10">
        <f t="shared" ca="1" si="85"/>
        <v>0.18000008188535244</v>
      </c>
      <c r="AD55" s="10">
        <f t="shared" ca="1" si="85"/>
        <v>0.18000001637708241</v>
      </c>
      <c r="AE55" s="10">
        <f t="shared" ca="1" si="85"/>
        <v>0.18000000327541693</v>
      </c>
      <c r="AF55" s="10">
        <f t="shared" ca="1" si="85"/>
        <v>0.18000028503161145</v>
      </c>
      <c r="AG55" s="10">
        <f t="shared" ca="1" si="85"/>
        <v>0.18000005592891208</v>
      </c>
      <c r="AH55" s="10">
        <f t="shared" ca="1" si="85"/>
        <v>0.18000006757740897</v>
      </c>
      <c r="AI55" s="10">
        <f t="shared" ca="1" si="85"/>
        <v>0.18000001351548992</v>
      </c>
      <c r="AJ55" s="10">
        <f t="shared" ca="1" si="85"/>
        <v>0.18000000270309829</v>
      </c>
      <c r="AK55" s="10">
        <f t="shared" ca="1" si="85"/>
        <v>0.18000000054061968</v>
      </c>
      <c r="AL55" s="10">
        <f t="shared" ca="1" si="85"/>
        <v>0.18000001000510699</v>
      </c>
      <c r="AM55" s="10">
        <f t="shared" ca="1" si="85"/>
        <v>0.1800000020878797</v>
      </c>
      <c r="AN55" s="10">
        <f t="shared" ca="1" si="85"/>
        <v>0.18000000243595266</v>
      </c>
      <c r="AO55" s="10">
        <f t="shared" ca="1" si="85"/>
        <v>0.18000000108124123</v>
      </c>
      <c r="AP55" s="10">
        <f t="shared" ca="1" si="85"/>
        <v>0.18000000081029893</v>
      </c>
      <c r="AQ55" s="10">
        <f t="shared" ca="1" si="85"/>
        <v>0.18000000075611047</v>
      </c>
      <c r="AR55" s="10">
        <f t="shared" ca="1" si="85"/>
        <v>0.18000000015122208</v>
      </c>
      <c r="AS55" s="10">
        <f t="shared" ca="1" si="85"/>
        <v>0.17999999995744106</v>
      </c>
      <c r="AT55" s="10">
        <f t="shared" ca="1" si="85"/>
        <v>0.17999999991868484</v>
      </c>
      <c r="AU55" s="10">
        <f t="shared" ca="1" si="85"/>
        <v>0.17999999991093363</v>
      </c>
      <c r="AV55" s="10">
        <f t="shared" ca="1" si="85"/>
        <v>0.17999999998218669</v>
      </c>
      <c r="AW55" s="10">
        <f t="shared" ca="1" si="85"/>
        <v>0.17999999997305297</v>
      </c>
      <c r="AX55" s="10">
        <f t="shared" ca="1" si="85"/>
        <v>0.17999999997122623</v>
      </c>
      <c r="AY55" s="10">
        <f t="shared" ca="1" si="85"/>
        <v>0.17999999997086089</v>
      </c>
      <c r="AZ55" s="10">
        <f t="shared" ref="AZ55" ca="1" si="86">EXP(AZ45)</f>
        <v>0.17999999998595367</v>
      </c>
    </row>
    <row r="56" spans="1:52" x14ac:dyDescent="0.25">
      <c r="A56" t="s">
        <v>22</v>
      </c>
      <c r="B56" s="10">
        <f>$B$7</f>
        <v>0.1525</v>
      </c>
      <c r="C56" s="10">
        <f t="shared" ref="C56:AA56" ca="1" si="87">EXP(C46)</f>
        <v>0.11578728526090384</v>
      </c>
      <c r="D56" s="10">
        <f t="shared" ca="1" si="87"/>
        <v>0.11976216647217812</v>
      </c>
      <c r="E56" s="10">
        <f t="shared" ca="1" si="87"/>
        <v>0.10495150832917645</v>
      </c>
      <c r="F56" s="10">
        <f t="shared" ca="1" si="87"/>
        <v>0.10038917300902091</v>
      </c>
      <c r="G56" s="10">
        <f t="shared" ca="1" si="87"/>
        <v>0.10007831688228035</v>
      </c>
      <c r="H56" s="10">
        <f t="shared" ca="1" si="87"/>
        <v>0.10001568298431356</v>
      </c>
      <c r="I56" s="10">
        <f t="shared" ca="1" si="87"/>
        <v>0.10000313738376561</v>
      </c>
      <c r="J56" s="10">
        <f t="shared" ca="1" si="87"/>
        <v>0.10000062750825005</v>
      </c>
      <c r="K56" s="10">
        <f t="shared" ca="1" si="87"/>
        <v>0.10000012550291006</v>
      </c>
      <c r="L56" s="10">
        <f t="shared" ca="1" si="87"/>
        <v>0.10072126219118735</v>
      </c>
      <c r="M56" s="10">
        <f t="shared" ca="1" si="87"/>
        <v>0.10034278743150371</v>
      </c>
      <c r="N56" s="10">
        <f t="shared" ca="1" si="87"/>
        <v>0.10006893187096849</v>
      </c>
      <c r="O56" s="10">
        <f t="shared" ca="1" si="87"/>
        <v>0.10001380156605806</v>
      </c>
      <c r="P56" s="10">
        <f t="shared" ca="1" si="87"/>
        <v>0.10002937630119116</v>
      </c>
      <c r="Q56" s="10">
        <f t="shared" ca="1" si="87"/>
        <v>0.10003249008411211</v>
      </c>
      <c r="R56" s="10">
        <f t="shared" ca="1" si="87"/>
        <v>0.10003311279417153</v>
      </c>
      <c r="S56" s="10">
        <f t="shared" ca="1" si="87"/>
        <v>0.10000662606602612</v>
      </c>
      <c r="T56" s="10">
        <f t="shared" ca="1" si="87"/>
        <v>0.10000132535368862</v>
      </c>
      <c r="U56" s="10">
        <f t="shared" ca="1" si="87"/>
        <v>0.10000026507635863</v>
      </c>
      <c r="V56" s="10">
        <f t="shared" ca="1" si="87"/>
        <v>0.10000005301549657</v>
      </c>
      <c r="W56" s="10">
        <f t="shared" ca="1" si="87"/>
        <v>0.10000369718588033</v>
      </c>
      <c r="X56" s="10">
        <f t="shared" ca="1" si="87"/>
        <v>0.10000442595621427</v>
      </c>
      <c r="Y56" s="10">
        <f t="shared" ca="1" si="87"/>
        <v>0.10000457170773186</v>
      </c>
      <c r="Z56" s="10">
        <f t="shared" ca="1" si="87"/>
        <v>0.10000091440842415</v>
      </c>
      <c r="AA56" s="10">
        <f t="shared" ca="1" si="87"/>
        <v>0.10000018288436047</v>
      </c>
      <c r="AB56" s="10">
        <f t="shared" ref="AB56:AY56" ca="1" si="88">EXP(AB46)</f>
        <v>0.10000067914846229</v>
      </c>
      <c r="AC56" s="10">
        <f t="shared" ca="1" si="88"/>
        <v>0.10000077840010052</v>
      </c>
      <c r="AD56" s="10">
        <f t="shared" ca="1" si="88"/>
        <v>0.1000007982503809</v>
      </c>
      <c r="AE56" s="10">
        <f t="shared" ca="1" si="88"/>
        <v>0.10000080222043507</v>
      </c>
      <c r="AF56" s="10">
        <f t="shared" ca="1" si="88"/>
        <v>0.10000016044614636</v>
      </c>
      <c r="AG56" s="10">
        <f t="shared" ca="1" si="88"/>
        <v>0.10000003316686629</v>
      </c>
      <c r="AH56" s="10">
        <f t="shared" ca="1" si="88"/>
        <v>0.1000000066333768</v>
      </c>
      <c r="AI56" s="10">
        <f t="shared" ca="1" si="88"/>
        <v>0.10000002301573417</v>
      </c>
      <c r="AJ56" s="10">
        <f t="shared" ca="1" si="88"/>
        <v>0.10000002629220434</v>
      </c>
      <c r="AK56" s="10">
        <f t="shared" ca="1" si="88"/>
        <v>0.10000002694749834</v>
      </c>
      <c r="AL56" s="10">
        <f t="shared" ca="1" si="88"/>
        <v>0.10000000538950199</v>
      </c>
      <c r="AM56" s="10">
        <f t="shared" ca="1" si="88"/>
        <v>0.10000000099104239</v>
      </c>
      <c r="AN56" s="10">
        <f t="shared" ca="1" si="88"/>
        <v>0.1000000001982085</v>
      </c>
      <c r="AO56" s="10">
        <f t="shared" ca="1" si="88"/>
        <v>9.9999999445591015E-2</v>
      </c>
      <c r="AP56" s="10">
        <f t="shared" ca="1" si="88"/>
        <v>9.9999999295067518E-2</v>
      </c>
      <c r="AQ56" s="10">
        <f t="shared" ca="1" si="88"/>
        <v>9.9999999264962794E-2</v>
      </c>
      <c r="AR56" s="10">
        <f t="shared" ca="1" si="88"/>
        <v>9.9999999448262308E-2</v>
      </c>
      <c r="AS56" s="10">
        <f t="shared" ca="1" si="88"/>
        <v>9.9999999889652469E-2</v>
      </c>
      <c r="AT56" s="10">
        <f t="shared" ca="1" si="88"/>
        <v>9.999999997793052E-2</v>
      </c>
      <c r="AU56" s="10">
        <f t="shared" ca="1" si="88"/>
        <v>9.9999999995586092E-2</v>
      </c>
      <c r="AV56" s="10">
        <f t="shared" ca="1" si="88"/>
        <v>9.9999999973994252E-2</v>
      </c>
      <c r="AW56" s="10">
        <f t="shared" ca="1" si="88"/>
        <v>9.9999999994798847E-2</v>
      </c>
      <c r="AX56" s="10">
        <f t="shared" ca="1" si="88"/>
        <v>9.9999999998959782E-2</v>
      </c>
      <c r="AY56" s="10">
        <f t="shared" ca="1" si="88"/>
        <v>9.9999999999791964E-2</v>
      </c>
      <c r="AZ56" s="10">
        <f t="shared" ref="AZ56" ca="1" si="89">EXP(AZ46)</f>
        <v>0.10000000000817685</v>
      </c>
    </row>
    <row r="59" spans="1:52" x14ac:dyDescent="0.25">
      <c r="A59" s="12" t="s">
        <v>12</v>
      </c>
      <c r="B59" s="12"/>
      <c r="C59" s="12"/>
      <c r="D59" s="12"/>
    </row>
    <row r="60" spans="1:52" x14ac:dyDescent="0.25">
      <c r="A60" t="s">
        <v>7</v>
      </c>
      <c r="B60" t="s">
        <v>8</v>
      </c>
      <c r="C60" t="s">
        <v>9</v>
      </c>
      <c r="D60" t="s">
        <v>10</v>
      </c>
    </row>
    <row r="61" spans="1:52" x14ac:dyDescent="0.25">
      <c r="A61">
        <f>B8</f>
        <v>-1.8805906829346708</v>
      </c>
      <c r="B61">
        <f ca="1">AA44-B44</f>
        <v>0.41090501738412488</v>
      </c>
      <c r="C61">
        <f ca="1">AA45-B45</f>
        <v>0.16580362749536492</v>
      </c>
      <c r="D61">
        <f ca="1">AA46-B46</f>
        <v>-0.42199258121744254</v>
      </c>
    </row>
    <row r="63" spans="1:52" x14ac:dyDescent="0.25">
      <c r="B63" t="s">
        <v>13</v>
      </c>
      <c r="C63" t="s">
        <v>14</v>
      </c>
    </row>
    <row r="64" spans="1:52" x14ac:dyDescent="0.25">
      <c r="A64" t="s">
        <v>1</v>
      </c>
      <c r="B64" s="1">
        <f ca="1">EXP(A61+B61)</f>
        <v>0.22999777004774127</v>
      </c>
      <c r="C64" s="9">
        <f>D2</f>
        <v>0.23</v>
      </c>
    </row>
    <row r="65" spans="1:3" x14ac:dyDescent="0.25">
      <c r="A65" t="s">
        <v>2</v>
      </c>
      <c r="B65" s="1">
        <f ca="1">EXP(A61+C61)</f>
        <v>0.18000204708911213</v>
      </c>
      <c r="C65" s="9">
        <f t="shared" ref="C65:C66" si="90">D3</f>
        <v>0.18</v>
      </c>
    </row>
    <row r="66" spans="1:3" x14ac:dyDescent="0.25">
      <c r="A66" t="s">
        <v>3</v>
      </c>
      <c r="B66" s="1">
        <f ca="1">EXP(A61+D61)</f>
        <v>0.10000018288436047</v>
      </c>
      <c r="C66" s="9">
        <f t="shared" si="90"/>
        <v>0.1</v>
      </c>
    </row>
  </sheetData>
  <mergeCells count="1">
    <mergeCell ref="A59:D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Gutierrez</dc:creator>
  <cp:lastModifiedBy>Alberto Gutierrez</cp:lastModifiedBy>
  <dcterms:created xsi:type="dcterms:W3CDTF">2025-02-15T11:08:06Z</dcterms:created>
  <dcterms:modified xsi:type="dcterms:W3CDTF">2025-02-17T19:38:19Z</dcterms:modified>
</cp:coreProperties>
</file>